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nina/Desktop/"/>
    </mc:Choice>
  </mc:AlternateContent>
  <xr:revisionPtr revIDLastSave="0" documentId="13_ncr:1_{630D7629-F908-D448-880C-775440E621CD}" xr6:coauthVersionLast="36" xr6:coauthVersionMax="45" xr10:uidLastSave="{00000000-0000-0000-0000-000000000000}"/>
  <bookViews>
    <workbookView xWindow="3360" yWindow="460" windowWidth="25440" windowHeight="15400" xr2:uid="{00000000-000D-0000-FFFF-FFFF00000000}"/>
  </bookViews>
  <sheets>
    <sheet name="Introduction" sheetId="4" r:id="rId1"/>
    <sheet name="Water" sheetId="5" r:id="rId2"/>
    <sheet name="Sheet1" sheetId="8" state="hidden" r:id="rId3"/>
    <sheet name="Sanitation" sheetId="6" r:id="rId4"/>
    <sheet name="Hygiene" sheetId="7" r:id="rId5"/>
    <sheet name="Water Data" sheetId="2" state="hidden" r:id="rId6"/>
    <sheet name="Sanitation Data" sheetId="1" state="hidden" r:id="rId7"/>
    <sheet name="Hygiene Data" sheetId="3" state="hidden" r:id="rId8"/>
  </sheets>
  <definedNames>
    <definedName name="_xlnm._FilterDatabase" localSheetId="4" hidden="1">Hygiene!$A$2:$R$30</definedName>
    <definedName name="_xlnm._FilterDatabase" localSheetId="3" hidden="1">Sanitation!$A$3:$AU$35</definedName>
    <definedName name="_xlnm._FilterDatabase" localSheetId="1" hidden="1">Water!$A$3:$AT$31</definedName>
    <definedName name="RURAL_SANITATION">#REF!</definedName>
    <definedName name="RURAL_WATER">#REF!</definedName>
    <definedName name="test">#REF!</definedName>
    <definedName name="URBAN_SANITATION">#REF!</definedName>
    <definedName name="URBAN_WA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44" i="6" l="1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T44" i="6"/>
  <c r="S44" i="6"/>
  <c r="R44" i="6"/>
  <c r="Q44" i="6"/>
  <c r="N44" i="6"/>
  <c r="M44" i="6"/>
  <c r="L44" i="6"/>
  <c r="K44" i="6"/>
  <c r="H44" i="6"/>
  <c r="G44" i="6"/>
  <c r="F44" i="6"/>
  <c r="E44" i="6"/>
  <c r="D44" i="6"/>
  <c r="C44" i="6"/>
  <c r="B44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43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T41" i="6"/>
  <c r="S41" i="6"/>
  <c r="R41" i="6"/>
  <c r="Q41" i="6"/>
  <c r="N41" i="6"/>
  <c r="M41" i="6"/>
  <c r="L41" i="6"/>
  <c r="K41" i="6"/>
  <c r="H41" i="6"/>
  <c r="G41" i="6"/>
  <c r="F41" i="6"/>
  <c r="E41" i="6"/>
  <c r="D41" i="6"/>
  <c r="C41" i="6"/>
  <c r="B41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40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T39" i="6"/>
  <c r="S39" i="6"/>
  <c r="R39" i="6"/>
  <c r="Q39" i="6"/>
  <c r="N39" i="6"/>
  <c r="M39" i="6"/>
  <c r="L39" i="6"/>
  <c r="K39" i="6"/>
  <c r="H39" i="6"/>
  <c r="G39" i="6"/>
  <c r="F39" i="6"/>
  <c r="E39" i="6"/>
  <c r="D39" i="6"/>
  <c r="C39" i="6"/>
  <c r="B39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38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T37" i="6"/>
  <c r="S37" i="6"/>
  <c r="R37" i="6"/>
  <c r="Q37" i="6"/>
  <c r="N37" i="6"/>
  <c r="M37" i="6"/>
  <c r="L37" i="6"/>
  <c r="K37" i="6"/>
  <c r="H37" i="6"/>
  <c r="G37" i="6"/>
  <c r="F37" i="6"/>
  <c r="E37" i="6"/>
  <c r="D37" i="6"/>
  <c r="C37" i="6"/>
  <c r="B37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36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T35" i="6"/>
  <c r="S35" i="6"/>
  <c r="R35" i="6"/>
  <c r="Q35" i="6"/>
  <c r="N35" i="6"/>
  <c r="M35" i="6"/>
  <c r="L35" i="6"/>
  <c r="K35" i="6"/>
  <c r="H35" i="6"/>
  <c r="G35" i="6"/>
  <c r="F35" i="6"/>
  <c r="E35" i="6"/>
  <c r="D35" i="6"/>
  <c r="C35" i="6"/>
  <c r="B35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34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T31" i="6"/>
  <c r="S31" i="6"/>
  <c r="R31" i="6"/>
  <c r="Q31" i="6"/>
  <c r="N31" i="6"/>
  <c r="M31" i="6"/>
  <c r="L31" i="6"/>
  <c r="K31" i="6"/>
  <c r="H31" i="6"/>
  <c r="G31" i="6"/>
  <c r="F31" i="6"/>
  <c r="E31" i="6"/>
  <c r="D31" i="6"/>
  <c r="C31" i="6"/>
  <c r="B31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30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T29" i="6"/>
  <c r="S29" i="6"/>
  <c r="R29" i="6"/>
  <c r="Q29" i="6"/>
  <c r="N29" i="6"/>
  <c r="M29" i="6"/>
  <c r="L29" i="6"/>
  <c r="K29" i="6"/>
  <c r="H29" i="6"/>
  <c r="G29" i="6"/>
  <c r="F29" i="6"/>
  <c r="E29" i="6"/>
  <c r="D29" i="6"/>
  <c r="C29" i="6"/>
  <c r="B29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28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T27" i="6"/>
  <c r="S27" i="6"/>
  <c r="R27" i="6"/>
  <c r="Q27" i="6"/>
  <c r="N27" i="6"/>
  <c r="M27" i="6"/>
  <c r="L27" i="6"/>
  <c r="K27" i="6"/>
  <c r="H27" i="6"/>
  <c r="G27" i="6"/>
  <c r="F27" i="6"/>
  <c r="E27" i="6"/>
  <c r="D27" i="6"/>
  <c r="C27" i="6"/>
  <c r="B27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26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T25" i="6"/>
  <c r="S25" i="6"/>
  <c r="R25" i="6"/>
  <c r="Q25" i="6"/>
  <c r="N25" i="6"/>
  <c r="M25" i="6"/>
  <c r="L25" i="6"/>
  <c r="K25" i="6"/>
  <c r="H25" i="6"/>
  <c r="G25" i="6"/>
  <c r="F25" i="6"/>
  <c r="E25" i="6"/>
  <c r="D25" i="6"/>
  <c r="C25" i="6"/>
  <c r="B25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24" i="6"/>
  <c r="O43" i="7" l="1"/>
  <c r="N43" i="7"/>
  <c r="M43" i="7"/>
  <c r="K43" i="7"/>
  <c r="J43" i="7"/>
  <c r="I43" i="7"/>
  <c r="G43" i="7"/>
  <c r="F43" i="7"/>
  <c r="E43" i="7"/>
  <c r="D43" i="7"/>
  <c r="C43" i="7"/>
  <c r="B43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42" i="7"/>
  <c r="O40" i="7"/>
  <c r="N40" i="7"/>
  <c r="M40" i="7"/>
  <c r="K40" i="7"/>
  <c r="J40" i="7"/>
  <c r="I40" i="7"/>
  <c r="G40" i="7"/>
  <c r="F40" i="7"/>
  <c r="E40" i="7"/>
  <c r="D40" i="7"/>
  <c r="C40" i="7"/>
  <c r="B40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39" i="7"/>
  <c r="O38" i="7"/>
  <c r="N38" i="7"/>
  <c r="M38" i="7"/>
  <c r="K38" i="7"/>
  <c r="J38" i="7"/>
  <c r="I38" i="7"/>
  <c r="G38" i="7"/>
  <c r="F38" i="7"/>
  <c r="E38" i="7"/>
  <c r="D38" i="7"/>
  <c r="C38" i="7"/>
  <c r="B38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37" i="7"/>
  <c r="O36" i="7"/>
  <c r="N36" i="7"/>
  <c r="M36" i="7"/>
  <c r="K36" i="7"/>
  <c r="J36" i="7"/>
  <c r="I36" i="7"/>
  <c r="G36" i="7"/>
  <c r="F36" i="7"/>
  <c r="E36" i="7"/>
  <c r="D36" i="7"/>
  <c r="C36" i="7"/>
  <c r="B36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35" i="7"/>
  <c r="O34" i="7"/>
  <c r="N34" i="7"/>
  <c r="M34" i="7"/>
  <c r="K34" i="7"/>
  <c r="J34" i="7"/>
  <c r="I34" i="7"/>
  <c r="G34" i="7"/>
  <c r="F34" i="7"/>
  <c r="E34" i="7"/>
  <c r="D34" i="7"/>
  <c r="C34" i="7"/>
  <c r="B34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33" i="7"/>
  <c r="O30" i="7"/>
  <c r="N30" i="7"/>
  <c r="M30" i="7"/>
  <c r="K30" i="7"/>
  <c r="J30" i="7"/>
  <c r="I30" i="7"/>
  <c r="G30" i="7"/>
  <c r="F30" i="7"/>
  <c r="E30" i="7"/>
  <c r="D30" i="7"/>
  <c r="C30" i="7"/>
  <c r="B30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29" i="7"/>
  <c r="O28" i="7"/>
  <c r="N28" i="7"/>
  <c r="M28" i="7"/>
  <c r="K28" i="7"/>
  <c r="J28" i="7"/>
  <c r="I28" i="7"/>
  <c r="G28" i="7"/>
  <c r="F28" i="7"/>
  <c r="E28" i="7"/>
  <c r="D28" i="7"/>
  <c r="C28" i="7"/>
  <c r="B28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27" i="7"/>
  <c r="O26" i="7"/>
  <c r="N26" i="7"/>
  <c r="M26" i="7"/>
  <c r="K26" i="7"/>
  <c r="J26" i="7"/>
  <c r="I26" i="7"/>
  <c r="G26" i="7"/>
  <c r="F26" i="7"/>
  <c r="E26" i="7"/>
  <c r="D26" i="7"/>
  <c r="C26" i="7"/>
  <c r="B26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25" i="7"/>
  <c r="O24" i="7"/>
  <c r="N24" i="7"/>
  <c r="M24" i="7"/>
  <c r="K24" i="7"/>
  <c r="J24" i="7"/>
  <c r="I24" i="7"/>
  <c r="G24" i="7"/>
  <c r="F24" i="7"/>
  <c r="E24" i="7"/>
  <c r="D24" i="7"/>
  <c r="C24" i="7"/>
  <c r="B24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23" i="7"/>
  <c r="O20" i="7"/>
  <c r="N20" i="7"/>
  <c r="M20" i="7"/>
  <c r="K20" i="7"/>
  <c r="J20" i="7"/>
  <c r="I20" i="7"/>
  <c r="G20" i="7"/>
  <c r="F20" i="7"/>
  <c r="E20" i="7"/>
  <c r="D20" i="7"/>
  <c r="C20" i="7"/>
  <c r="B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19" i="7"/>
  <c r="O18" i="7"/>
  <c r="N18" i="7"/>
  <c r="M18" i="7"/>
  <c r="K18" i="7"/>
  <c r="J18" i="7"/>
  <c r="I18" i="7"/>
  <c r="G18" i="7"/>
  <c r="F18" i="7"/>
  <c r="E18" i="7"/>
  <c r="D18" i="7"/>
  <c r="C18" i="7"/>
  <c r="B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17" i="7"/>
  <c r="O16" i="7"/>
  <c r="N16" i="7"/>
  <c r="M16" i="7"/>
  <c r="K16" i="7"/>
  <c r="J16" i="7"/>
  <c r="I16" i="7"/>
  <c r="G16" i="7"/>
  <c r="F16" i="7"/>
  <c r="E16" i="7"/>
  <c r="D16" i="7"/>
  <c r="C16" i="7"/>
  <c r="B16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15" i="7"/>
  <c r="O14" i="7"/>
  <c r="N14" i="7"/>
  <c r="M14" i="7"/>
  <c r="K14" i="7"/>
  <c r="J14" i="7"/>
  <c r="I14" i="7"/>
  <c r="G14" i="7"/>
  <c r="F14" i="7"/>
  <c r="E14" i="7"/>
  <c r="D14" i="7"/>
  <c r="C14" i="7"/>
  <c r="B14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O12" i="7"/>
  <c r="N12" i="7"/>
  <c r="M12" i="7"/>
  <c r="K12" i="7"/>
  <c r="J12" i="7"/>
  <c r="I12" i="7"/>
  <c r="G12" i="7"/>
  <c r="F12" i="7"/>
  <c r="E12" i="7"/>
  <c r="D12" i="7"/>
  <c r="C12" i="7"/>
  <c r="B1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11" i="7"/>
  <c r="O10" i="7"/>
  <c r="N10" i="7"/>
  <c r="M10" i="7"/>
  <c r="K10" i="7"/>
  <c r="J10" i="7"/>
  <c r="I10" i="7"/>
  <c r="G10" i="7"/>
  <c r="F10" i="7"/>
  <c r="E10" i="7"/>
  <c r="D10" i="7"/>
  <c r="C10" i="7"/>
  <c r="B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9" i="7"/>
  <c r="O8" i="7"/>
  <c r="N8" i="7"/>
  <c r="M8" i="7"/>
  <c r="K8" i="7"/>
  <c r="J8" i="7"/>
  <c r="I8" i="7"/>
  <c r="G8" i="7"/>
  <c r="F8" i="7"/>
  <c r="E8" i="7"/>
  <c r="D8" i="7"/>
  <c r="C8" i="7"/>
  <c r="B8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7" i="7"/>
  <c r="O6" i="7"/>
  <c r="N6" i="7"/>
  <c r="M6" i="7"/>
  <c r="K6" i="7"/>
  <c r="J6" i="7"/>
  <c r="I6" i="7"/>
  <c r="G6" i="7"/>
  <c r="F6" i="7"/>
  <c r="E6" i="7"/>
  <c r="D6" i="7"/>
  <c r="C6" i="7"/>
  <c r="B6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5" i="7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T21" i="6"/>
  <c r="S21" i="6"/>
  <c r="R21" i="6"/>
  <c r="Q21" i="6"/>
  <c r="N21" i="6"/>
  <c r="M21" i="6"/>
  <c r="L21" i="6"/>
  <c r="K21" i="6"/>
  <c r="H21" i="6"/>
  <c r="G21" i="6"/>
  <c r="F21" i="6"/>
  <c r="E21" i="6"/>
  <c r="D21" i="6"/>
  <c r="C21" i="6"/>
  <c r="B21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20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T19" i="6"/>
  <c r="S19" i="6"/>
  <c r="R19" i="6"/>
  <c r="Q19" i="6"/>
  <c r="N19" i="6"/>
  <c r="M19" i="6"/>
  <c r="L19" i="6"/>
  <c r="K19" i="6"/>
  <c r="H19" i="6"/>
  <c r="G19" i="6"/>
  <c r="F19" i="6"/>
  <c r="E19" i="6"/>
  <c r="D19" i="6"/>
  <c r="C19" i="6"/>
  <c r="B19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T17" i="6"/>
  <c r="S17" i="6"/>
  <c r="R17" i="6"/>
  <c r="Q17" i="6"/>
  <c r="N17" i="6"/>
  <c r="M17" i="6"/>
  <c r="L17" i="6"/>
  <c r="K17" i="6"/>
  <c r="H17" i="6"/>
  <c r="G17" i="6"/>
  <c r="F17" i="6"/>
  <c r="E17" i="6"/>
  <c r="D17" i="6"/>
  <c r="C17" i="6"/>
  <c r="B17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16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T15" i="6"/>
  <c r="S15" i="6"/>
  <c r="R15" i="6"/>
  <c r="Q15" i="6"/>
  <c r="N15" i="6"/>
  <c r="M15" i="6"/>
  <c r="L15" i="6"/>
  <c r="K15" i="6"/>
  <c r="H15" i="6"/>
  <c r="G15" i="6"/>
  <c r="F15" i="6"/>
  <c r="E15" i="6"/>
  <c r="D15" i="6"/>
  <c r="C15" i="6"/>
  <c r="B15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14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T13" i="6"/>
  <c r="S13" i="6"/>
  <c r="R13" i="6"/>
  <c r="Q13" i="6"/>
  <c r="N13" i="6"/>
  <c r="M13" i="6"/>
  <c r="L13" i="6"/>
  <c r="K13" i="6"/>
  <c r="H13" i="6"/>
  <c r="G13" i="6"/>
  <c r="F13" i="6"/>
  <c r="E13" i="6"/>
  <c r="D13" i="6"/>
  <c r="C13" i="6"/>
  <c r="B13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12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T11" i="6"/>
  <c r="S11" i="6"/>
  <c r="R11" i="6"/>
  <c r="Q11" i="6"/>
  <c r="N11" i="6"/>
  <c r="M11" i="6"/>
  <c r="L11" i="6"/>
  <c r="K11" i="6"/>
  <c r="H11" i="6"/>
  <c r="G11" i="6"/>
  <c r="F11" i="6"/>
  <c r="E11" i="6"/>
  <c r="D11" i="6"/>
  <c r="C11" i="6"/>
  <c r="B11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10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T9" i="6"/>
  <c r="S9" i="6"/>
  <c r="R9" i="6"/>
  <c r="Q9" i="6"/>
  <c r="N9" i="6"/>
  <c r="M9" i="6"/>
  <c r="L9" i="6"/>
  <c r="K9" i="6"/>
  <c r="H9" i="6"/>
  <c r="G9" i="6"/>
  <c r="F9" i="6"/>
  <c r="E9" i="6"/>
  <c r="D9" i="6"/>
  <c r="C9" i="6"/>
  <c r="B9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8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T7" i="6"/>
  <c r="S7" i="6"/>
  <c r="R7" i="6"/>
  <c r="Q7" i="6"/>
  <c r="N7" i="6"/>
  <c r="M7" i="6"/>
  <c r="L7" i="6"/>
  <c r="K7" i="6"/>
  <c r="H7" i="6"/>
  <c r="G7" i="6"/>
  <c r="F7" i="6"/>
  <c r="E7" i="6"/>
  <c r="D7" i="6"/>
  <c r="C7" i="6"/>
  <c r="B7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6" i="6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R44" i="5"/>
  <c r="Q44" i="5"/>
  <c r="P44" i="5"/>
  <c r="O44" i="5"/>
  <c r="M44" i="5"/>
  <c r="L44" i="5"/>
  <c r="K44" i="5"/>
  <c r="J44" i="5"/>
  <c r="H44" i="5"/>
  <c r="G44" i="5"/>
  <c r="F44" i="5"/>
  <c r="E44" i="5"/>
  <c r="D44" i="5"/>
  <c r="C44" i="5"/>
  <c r="B44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43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R41" i="5"/>
  <c r="Q41" i="5"/>
  <c r="P41" i="5"/>
  <c r="O41" i="5"/>
  <c r="M41" i="5"/>
  <c r="L41" i="5"/>
  <c r="K41" i="5"/>
  <c r="J41" i="5"/>
  <c r="H41" i="5"/>
  <c r="G41" i="5"/>
  <c r="F41" i="5"/>
  <c r="E41" i="5"/>
  <c r="D41" i="5"/>
  <c r="C41" i="5"/>
  <c r="B41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40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R39" i="5"/>
  <c r="Q39" i="5"/>
  <c r="P39" i="5"/>
  <c r="O39" i="5"/>
  <c r="M39" i="5"/>
  <c r="L39" i="5"/>
  <c r="K39" i="5"/>
  <c r="J39" i="5"/>
  <c r="H39" i="5"/>
  <c r="G39" i="5"/>
  <c r="F39" i="5"/>
  <c r="E39" i="5"/>
  <c r="D39" i="5"/>
  <c r="C39" i="5"/>
  <c r="B39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38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R37" i="5"/>
  <c r="Q37" i="5"/>
  <c r="P37" i="5"/>
  <c r="O37" i="5"/>
  <c r="M37" i="5"/>
  <c r="L37" i="5"/>
  <c r="K37" i="5"/>
  <c r="J37" i="5"/>
  <c r="H37" i="5"/>
  <c r="G37" i="5"/>
  <c r="F37" i="5"/>
  <c r="E37" i="5"/>
  <c r="D37" i="5"/>
  <c r="C37" i="5"/>
  <c r="B37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36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R35" i="5"/>
  <c r="Q35" i="5"/>
  <c r="P35" i="5"/>
  <c r="O35" i="5"/>
  <c r="M35" i="5"/>
  <c r="L35" i="5"/>
  <c r="K35" i="5"/>
  <c r="J35" i="5"/>
  <c r="H35" i="5"/>
  <c r="G35" i="5"/>
  <c r="F35" i="5"/>
  <c r="E35" i="5"/>
  <c r="D35" i="5"/>
  <c r="C35" i="5"/>
  <c r="B35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34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R31" i="5"/>
  <c r="Q31" i="5"/>
  <c r="P31" i="5"/>
  <c r="O31" i="5"/>
  <c r="M31" i="5"/>
  <c r="L31" i="5"/>
  <c r="K31" i="5"/>
  <c r="J31" i="5"/>
  <c r="H31" i="5"/>
  <c r="G31" i="5"/>
  <c r="F31" i="5"/>
  <c r="E31" i="5"/>
  <c r="D31" i="5"/>
  <c r="C31" i="5"/>
  <c r="B31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R29" i="5"/>
  <c r="Q29" i="5"/>
  <c r="P29" i="5"/>
  <c r="O29" i="5"/>
  <c r="M29" i="5"/>
  <c r="L29" i="5"/>
  <c r="K29" i="5"/>
  <c r="J29" i="5"/>
  <c r="H29" i="5"/>
  <c r="G29" i="5"/>
  <c r="F29" i="5"/>
  <c r="E29" i="5"/>
  <c r="D29" i="5"/>
  <c r="C29" i="5"/>
  <c r="B29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R27" i="5"/>
  <c r="Q27" i="5"/>
  <c r="P27" i="5"/>
  <c r="O27" i="5"/>
  <c r="M27" i="5"/>
  <c r="L27" i="5"/>
  <c r="K27" i="5"/>
  <c r="J27" i="5"/>
  <c r="H27" i="5"/>
  <c r="G27" i="5"/>
  <c r="F27" i="5"/>
  <c r="E27" i="5"/>
  <c r="D27" i="5"/>
  <c r="C27" i="5"/>
  <c r="B27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R25" i="5"/>
  <c r="Q25" i="5"/>
  <c r="P25" i="5"/>
  <c r="O25" i="5"/>
  <c r="M25" i="5"/>
  <c r="L25" i="5"/>
  <c r="K25" i="5"/>
  <c r="J25" i="5"/>
  <c r="H25" i="5"/>
  <c r="G25" i="5"/>
  <c r="F25" i="5"/>
  <c r="E25" i="5"/>
  <c r="D25" i="5"/>
  <c r="C25" i="5"/>
  <c r="B25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24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R21" i="5"/>
  <c r="Q21" i="5"/>
  <c r="P21" i="5"/>
  <c r="O21" i="5"/>
  <c r="M21" i="5"/>
  <c r="L21" i="5"/>
  <c r="K21" i="5"/>
  <c r="J21" i="5"/>
  <c r="H21" i="5"/>
  <c r="G21" i="5"/>
  <c r="F21" i="5"/>
  <c r="E21" i="5"/>
  <c r="D21" i="5"/>
  <c r="C21" i="5"/>
  <c r="B21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R19" i="5"/>
  <c r="Q19" i="5"/>
  <c r="P19" i="5"/>
  <c r="O19" i="5"/>
  <c r="M19" i="5"/>
  <c r="L19" i="5"/>
  <c r="K19" i="5"/>
  <c r="J19" i="5"/>
  <c r="H19" i="5"/>
  <c r="G19" i="5"/>
  <c r="F19" i="5"/>
  <c r="E19" i="5"/>
  <c r="D19" i="5"/>
  <c r="C19" i="5"/>
  <c r="B19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R17" i="5"/>
  <c r="Q17" i="5"/>
  <c r="P17" i="5"/>
  <c r="O17" i="5"/>
  <c r="M17" i="5"/>
  <c r="L17" i="5"/>
  <c r="K17" i="5"/>
  <c r="J17" i="5"/>
  <c r="H17" i="5"/>
  <c r="G17" i="5"/>
  <c r="F17" i="5"/>
  <c r="E17" i="5"/>
  <c r="D17" i="5"/>
  <c r="C17" i="5"/>
  <c r="B17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R15" i="5"/>
  <c r="Q15" i="5"/>
  <c r="P15" i="5"/>
  <c r="O15" i="5"/>
  <c r="M15" i="5"/>
  <c r="L15" i="5"/>
  <c r="K15" i="5"/>
  <c r="J15" i="5"/>
  <c r="H15" i="5"/>
  <c r="G15" i="5"/>
  <c r="F15" i="5"/>
  <c r="E15" i="5"/>
  <c r="D15" i="5"/>
  <c r="C15" i="5"/>
  <c r="B15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R13" i="5"/>
  <c r="Q13" i="5"/>
  <c r="P13" i="5"/>
  <c r="O13" i="5"/>
  <c r="M13" i="5"/>
  <c r="L13" i="5"/>
  <c r="K13" i="5"/>
  <c r="J13" i="5"/>
  <c r="H13" i="5"/>
  <c r="G13" i="5"/>
  <c r="F13" i="5"/>
  <c r="E13" i="5"/>
  <c r="D13" i="5"/>
  <c r="C13" i="5"/>
  <c r="B13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R11" i="5"/>
  <c r="Q11" i="5"/>
  <c r="P11" i="5"/>
  <c r="O11" i="5"/>
  <c r="M11" i="5"/>
  <c r="L11" i="5"/>
  <c r="K11" i="5"/>
  <c r="J11" i="5"/>
  <c r="H11" i="5"/>
  <c r="G11" i="5"/>
  <c r="F11" i="5"/>
  <c r="E11" i="5"/>
  <c r="D11" i="5"/>
  <c r="C11" i="5"/>
  <c r="B11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R9" i="5"/>
  <c r="Q9" i="5"/>
  <c r="P9" i="5"/>
  <c r="O9" i="5"/>
  <c r="M9" i="5"/>
  <c r="L9" i="5"/>
  <c r="K9" i="5"/>
  <c r="J9" i="5"/>
  <c r="H9" i="5"/>
  <c r="G9" i="5"/>
  <c r="F9" i="5"/>
  <c r="E9" i="5"/>
  <c r="D9" i="5"/>
  <c r="C9" i="5"/>
  <c r="B9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R7" i="5"/>
  <c r="Q7" i="5"/>
  <c r="P7" i="5"/>
  <c r="O7" i="5"/>
  <c r="M7" i="5"/>
  <c r="L7" i="5"/>
  <c r="K7" i="5"/>
  <c r="J7" i="5"/>
  <c r="H7" i="5"/>
  <c r="G7" i="5"/>
  <c r="F7" i="5"/>
  <c r="E7" i="5"/>
  <c r="D7" i="5"/>
  <c r="C7" i="5"/>
  <c r="B7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6" i="5"/>
</calcChain>
</file>

<file path=xl/sharedStrings.xml><?xml version="1.0" encoding="utf-8"?>
<sst xmlns="http://schemas.openxmlformats.org/spreadsheetml/2006/main" count="572" uniqueCount="160">
  <si>
    <t>name</t>
  </si>
  <si>
    <t>Landlocked Developing Countries</t>
  </si>
  <si>
    <t>Latin America and the Caribbean</t>
  </si>
  <si>
    <t>Least Developed Countries</t>
  </si>
  <si>
    <t>Northern America and Europe</t>
  </si>
  <si>
    <t>Small Island Developing States</t>
  </si>
  <si>
    <t>Sub-Saharan Africa</t>
  </si>
  <si>
    <t>Western Asia and Northern Africa</t>
  </si>
  <si>
    <t>World</t>
  </si>
  <si>
    <t>year</t>
  </si>
  <si>
    <t>pop_n</t>
  </si>
  <si>
    <t>prop_u</t>
  </si>
  <si>
    <t>san_bas_n</t>
  </si>
  <si>
    <t>san_lim_n</t>
  </si>
  <si>
    <t>san_unimp_n</t>
  </si>
  <si>
    <t>san_od_n</t>
  </si>
  <si>
    <t>arc_san_bas_n</t>
  </si>
  <si>
    <t>arc_san_od_n</t>
  </si>
  <si>
    <t>san_bas_r</t>
  </si>
  <si>
    <t>san_lim_r</t>
  </si>
  <si>
    <t>san_unimp_r</t>
  </si>
  <si>
    <t>san_od_r</t>
  </si>
  <si>
    <t>arc_san_bas_r</t>
  </si>
  <si>
    <t>arc_san_od_r</t>
  </si>
  <si>
    <t>san_bas_u</t>
  </si>
  <si>
    <t>san_lim_u</t>
  </si>
  <si>
    <t>san_unimp_u</t>
  </si>
  <si>
    <t>san_od_u</t>
  </si>
  <si>
    <t>arc_san_bas_u</t>
  </si>
  <si>
    <t>arc_san_od_u</t>
  </si>
  <si>
    <t>name2</t>
  </si>
  <si>
    <t>year2</t>
  </si>
  <si>
    <t>san_sm_n</t>
  </si>
  <si>
    <t>san_sdo_sm_n</t>
  </si>
  <si>
    <t>san_fst_sm_n</t>
  </si>
  <si>
    <t>san_sew_sm_n</t>
  </si>
  <si>
    <t>san_imp_lat_n</t>
  </si>
  <si>
    <t>san_imp_sep_n</t>
  </si>
  <si>
    <t>san_imp_sew_n</t>
  </si>
  <si>
    <t>san_sm_r</t>
  </si>
  <si>
    <t>san_sdo_sm_r</t>
  </si>
  <si>
    <t>san_fst_sm_r</t>
  </si>
  <si>
    <t>san_sew_sm_r</t>
  </si>
  <si>
    <t>san_imp_lat_r</t>
  </si>
  <si>
    <t>san_imp_sep_r</t>
  </si>
  <si>
    <t>san_imp_sew_r</t>
  </si>
  <si>
    <t>san_sm_u</t>
  </si>
  <si>
    <t>san_sdo_sm_u</t>
  </si>
  <si>
    <t>san_fst_sm_u</t>
  </si>
  <si>
    <t>san_sew_sm_u</t>
  </si>
  <si>
    <t>san_imp_lat_u</t>
  </si>
  <si>
    <t>san_imp_sep_u</t>
  </si>
  <si>
    <t>san_imp_sew_u</t>
  </si>
  <si>
    <t>sl</t>
  </si>
  <si>
    <t>wat_bas_n</t>
  </si>
  <si>
    <t>wat_lim_n</t>
  </si>
  <si>
    <t>wat_unimp_n</t>
  </si>
  <si>
    <t>wat_sur_n</t>
  </si>
  <si>
    <t>arc_wat_bas_n</t>
  </si>
  <si>
    <t>wat_bas_r</t>
  </si>
  <si>
    <t>wat_lim_r</t>
  </si>
  <si>
    <t>wat_unimp_r</t>
  </si>
  <si>
    <t>wat_sur_r</t>
  </si>
  <si>
    <t>arc_wat_bas_r</t>
  </si>
  <si>
    <t>wat_bas_u</t>
  </si>
  <si>
    <t>wat_lim_u</t>
  </si>
  <si>
    <t>wat_unimp_u</t>
  </si>
  <si>
    <t>wat_sur_u</t>
  </si>
  <si>
    <t>arc_wat_bas_u</t>
  </si>
  <si>
    <t>wat_sm_n</t>
  </si>
  <si>
    <t>wat_premises_n</t>
  </si>
  <si>
    <t>wat_available_n</t>
  </si>
  <si>
    <t>wat_quality_n</t>
  </si>
  <si>
    <t>wat_pip_n</t>
  </si>
  <si>
    <t>wat_npip_n</t>
  </si>
  <si>
    <t>wat_sm_r</t>
  </si>
  <si>
    <t>wat_premises_r</t>
  </si>
  <si>
    <t>wat_available_r</t>
  </si>
  <si>
    <t>wat_quality_r</t>
  </si>
  <si>
    <t>wat_pip_r</t>
  </si>
  <si>
    <t>wat_npip_r</t>
  </si>
  <si>
    <t>wat_sm_u</t>
  </si>
  <si>
    <t>wat_premises_u</t>
  </si>
  <si>
    <t>wat_available_u</t>
  </si>
  <si>
    <t>wat_quality_u</t>
  </si>
  <si>
    <t>wat_pip_u</t>
  </si>
  <si>
    <t>wat_npip_u</t>
  </si>
  <si>
    <t>hyg_bas_n</t>
  </si>
  <si>
    <t>hyg_lim_n</t>
  </si>
  <si>
    <t>hyg_nfac_n</t>
  </si>
  <si>
    <t>arc_hyg_bas_n</t>
  </si>
  <si>
    <t>hyg_bas_r</t>
  </si>
  <si>
    <t>hyg_lim_r</t>
  </si>
  <si>
    <t>hyg_nfac_r</t>
  </si>
  <si>
    <t>arc_hyg_bas_r</t>
  </si>
  <si>
    <t>hyg_bas_u</t>
  </si>
  <si>
    <t>hyg_lim_u</t>
  </si>
  <si>
    <t>hyg_nfac_u</t>
  </si>
  <si>
    <t>arc_hyg_bas_u</t>
  </si>
  <si>
    <t>Joint Monitoring Programme for Water Supply, Sanitation and Hygiene</t>
  </si>
  <si>
    <t>Estimates on the use of water, 
sanitation and hygiene by region
 (2000-2020)</t>
  </si>
  <si>
    <t>www.washdata.org</t>
  </si>
  <si>
    <t>DRINKING WATER</t>
  </si>
  <si>
    <t>Year</t>
  </si>
  <si>
    <t>Population 
(thousands)</t>
  </si>
  <si>
    <t>% urban</t>
  </si>
  <si>
    <t>NATIONAL</t>
  </si>
  <si>
    <t>RURAL</t>
  </si>
  <si>
    <t>URBAN</t>
  </si>
  <si>
    <t>Proportion of population using 
improved water supplies</t>
  </si>
  <si>
    <t>COUNTRY, AREA OR TERRITORY</t>
  </si>
  <si>
    <t>At least basic</t>
  </si>
  <si>
    <t>Limited (more than 30 mins)</t>
  </si>
  <si>
    <t>Unimproved</t>
  </si>
  <si>
    <t>Surface water</t>
  </si>
  <si>
    <t>Annual rate of change (basic)</t>
  </si>
  <si>
    <t>Safely managed</t>
  </si>
  <si>
    <t>Accessible on premises</t>
  </si>
  <si>
    <t>Available when needed</t>
  </si>
  <si>
    <t>Free from contamination</t>
  </si>
  <si>
    <t>Piped</t>
  </si>
  <si>
    <t>Non-piped</t>
  </si>
  <si>
    <t>Sl</t>
  </si>
  <si>
    <t>SDG regions</t>
  </si>
  <si>
    <t xml:space="preserve"> </t>
  </si>
  <si>
    <t>Central and Southern Asia</t>
  </si>
  <si>
    <t>Eastern and South-Eastern Asia</t>
  </si>
  <si>
    <t>Other regional groupings</t>
  </si>
  <si>
    <t>SANITATION</t>
  </si>
  <si>
    <t>Proportion of population using improved 
sanitation facilities 
(excluding shared)</t>
  </si>
  <si>
    <t>Proportion of population using improved 
sanitation facilities 
(including shared)</t>
  </si>
  <si>
    <t>Limited (shared)</t>
  </si>
  <si>
    <t>Open defecation</t>
  </si>
  <si>
    <t>Annual rate of change (open defecation)</t>
  </si>
  <si>
    <t>Disposed in situ</t>
  </si>
  <si>
    <t>Emptied and treated</t>
  </si>
  <si>
    <t>Wastewater treated</t>
  </si>
  <si>
    <t>Latrines and other</t>
  </si>
  <si>
    <t>Septic tanks</t>
  </si>
  <si>
    <t>Sewer connections</t>
  </si>
  <si>
    <t>HYGIENE</t>
  </si>
  <si>
    <t>National</t>
  </si>
  <si>
    <t>Rural</t>
  </si>
  <si>
    <t>Urban</t>
  </si>
  <si>
    <t>Region</t>
  </si>
  <si>
    <t>Basic</t>
  </si>
  <si>
    <t>Limited 
(without water or soap)</t>
  </si>
  <si>
    <t>No facility</t>
  </si>
  <si>
    <t>ISO3</t>
  </si>
  <si>
    <t/>
  </si>
  <si>
    <t>pop_n2</t>
  </si>
  <si>
    <t>Updated April 2021</t>
  </si>
  <si>
    <t>Fragile or Extremely Fragile</t>
  </si>
  <si>
    <t>Low income</t>
  </si>
  <si>
    <t>Lower middle income</t>
  </si>
  <si>
    <t>Upper middle income</t>
  </si>
  <si>
    <t>High income</t>
  </si>
  <si>
    <t>Australia and New Zealand</t>
  </si>
  <si>
    <t>Income groupings</t>
  </si>
  <si>
    <t>Oceania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</si>
</sst>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\ ???\ ???"/>
  </numFmts>
  <fonts count="16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Times New Roman"/>
      <family val="2"/>
    </font>
    <font>
      <b/>
      <sz val="16"/>
      <color rgb="FF00B0F0"/>
      <name val="Arial"/>
      <family val="2"/>
    </font>
    <font>
      <sz val="16"/>
      <color theme="1" tint="0.34998626667073579"/>
      <name val="Arial"/>
      <family val="2"/>
    </font>
    <font>
      <sz val="10"/>
      <name val="Arial"/>
      <family val="2"/>
    </font>
    <font>
      <i/>
      <sz val="11"/>
      <name val="Calibri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theme="6" tint="0.7999511703848384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FC3F7"/>
        <bgColor indexed="64"/>
      </patternFill>
    </fill>
    <fill>
      <patternFill patternType="solid">
        <fgColor rgb="FFFFF176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rgb="FFFFB300"/>
        <bgColor indexed="64"/>
      </patternFill>
    </fill>
    <fill>
      <patternFill patternType="solid">
        <fgColor rgb="FF0288D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AD7FA"/>
        <bgColor indexed="64"/>
      </patternFill>
    </fill>
    <fill>
      <patternFill patternType="solid">
        <fgColor rgb="FF8ED9FA"/>
        <bgColor indexed="64"/>
      </patternFill>
    </fill>
    <fill>
      <patternFill patternType="solid">
        <fgColor rgb="FF41A4E7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1C78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88E3C"/>
        <bgColor indexed="64"/>
      </patternFill>
    </fill>
    <fill>
      <patternFill patternType="solid">
        <fgColor rgb="FF44BC58"/>
        <bgColor indexed="64"/>
      </patternFill>
    </fill>
    <fill>
      <patternFill patternType="solid">
        <fgColor rgb="FFB1DDB3"/>
        <bgColor indexed="64"/>
      </patternFill>
    </fill>
    <fill>
      <patternFill patternType="solid">
        <fgColor rgb="FFFFCE61"/>
        <bgColor indexed="64"/>
      </patternFill>
    </fill>
    <fill>
      <patternFill patternType="solid">
        <fgColor rgb="FF43AB48"/>
        <bgColor indexed="64"/>
      </patternFill>
    </fill>
    <fill>
      <patternFill patternType="solid">
        <fgColor rgb="FFAB47BC"/>
        <bgColor indexed="64"/>
      </patternFill>
    </fill>
    <fill>
      <patternFill patternType="solid">
        <fgColor rgb="FFFFCA28"/>
        <bgColor indexed="64"/>
      </patternFill>
    </fill>
    <fill>
      <patternFill patternType="solid">
        <fgColor rgb="FFC681D1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6">
    <xf numFmtId="0" fontId="0" fillId="0" borderId="0"/>
    <xf numFmtId="0" fontId="2" fillId="0" borderId="1"/>
    <xf numFmtId="0" fontId="3" fillId="0" borderId="1"/>
    <xf numFmtId="0" fontId="6" fillId="0" borderId="1"/>
    <xf numFmtId="0" fontId="8" fillId="0" borderId="1" applyNumberFormat="0" applyFill="0" applyBorder="0" applyAlignment="0" applyProtection="0"/>
    <xf numFmtId="0" fontId="1" fillId="0" borderId="1"/>
  </cellStyleXfs>
  <cellXfs count="163">
    <xf numFmtId="0" fontId="0" fillId="0" borderId="0" xfId="0"/>
    <xf numFmtId="1" fontId="0" fillId="0" borderId="1" xfId="0" applyNumberFormat="1" applyBorder="1"/>
    <xf numFmtId="0" fontId="2" fillId="2" borderId="1" xfId="1" applyFill="1"/>
    <xf numFmtId="0" fontId="4" fillId="2" borderId="1" xfId="2" applyFont="1" applyFill="1" applyAlignment="1">
      <alignment horizontal="center" vertical="center" wrapText="1"/>
    </xf>
    <xf numFmtId="0" fontId="5" fillId="2" borderId="1" xfId="2" applyFont="1" applyFill="1" applyAlignment="1">
      <alignment horizontal="center" wrapText="1"/>
    </xf>
    <xf numFmtId="0" fontId="6" fillId="0" borderId="1" xfId="3" quotePrefix="1" applyAlignment="1">
      <alignment horizontal="center" wrapText="1"/>
    </xf>
    <xf numFmtId="0" fontId="7" fillId="2" borderId="1" xfId="1" applyFont="1" applyFill="1" applyAlignment="1">
      <alignment horizontal="center"/>
    </xf>
    <xf numFmtId="0" fontId="9" fillId="2" borderId="1" xfId="4" applyFont="1" applyFill="1" applyAlignment="1">
      <alignment horizontal="center"/>
    </xf>
    <xf numFmtId="0" fontId="10" fillId="2" borderId="3" xfId="5" applyFont="1" applyFill="1" applyBorder="1" applyAlignment="1">
      <alignment horizontal="center" textRotation="90"/>
    </xf>
    <xf numFmtId="0" fontId="11" fillId="0" borderId="1" xfId="5" applyFont="1"/>
    <xf numFmtId="0" fontId="10" fillId="3" borderId="4" xfId="5" applyFont="1" applyFill="1" applyBorder="1" applyAlignment="1">
      <alignment vertical="center"/>
    </xf>
    <xf numFmtId="1" fontId="12" fillId="4" borderId="3" xfId="5" applyNumberFormat="1" applyFont="1" applyFill="1" applyBorder="1" applyAlignment="1">
      <alignment horizontal="center" textRotation="90" wrapText="1"/>
    </xf>
    <xf numFmtId="1" fontId="10" fillId="5" borderId="3" xfId="5" applyNumberFormat="1" applyFont="1" applyFill="1" applyBorder="1" applyAlignment="1">
      <alignment horizontal="center" textRotation="90" wrapText="1"/>
    </xf>
    <xf numFmtId="1" fontId="12" fillId="6" borderId="3" xfId="5" applyNumberFormat="1" applyFont="1" applyFill="1" applyBorder="1" applyAlignment="1">
      <alignment horizontal="center" textRotation="90"/>
    </xf>
    <xf numFmtId="1" fontId="12" fillId="7" borderId="3" xfId="5" applyNumberFormat="1" applyFont="1" applyFill="1" applyBorder="1" applyAlignment="1">
      <alignment horizontal="center" textRotation="90"/>
    </xf>
    <xf numFmtId="2" fontId="12" fillId="3" borderId="3" xfId="5" applyNumberFormat="1" applyFont="1" applyFill="1" applyBorder="1" applyAlignment="1">
      <alignment horizontal="center" textRotation="90" wrapText="1"/>
    </xf>
    <xf numFmtId="1" fontId="12" fillId="5" borderId="3" xfId="5" applyNumberFormat="1" applyFont="1" applyFill="1" applyBorder="1" applyAlignment="1">
      <alignment horizontal="center" textRotation="90" wrapText="1"/>
    </xf>
    <xf numFmtId="1" fontId="13" fillId="8" borderId="3" xfId="5" applyNumberFormat="1" applyFont="1" applyFill="1" applyBorder="1" applyAlignment="1">
      <alignment horizontal="center" textRotation="90" wrapText="1"/>
    </xf>
    <xf numFmtId="1" fontId="12" fillId="9" borderId="3" xfId="5" applyNumberFormat="1" applyFont="1" applyFill="1" applyBorder="1" applyAlignment="1">
      <alignment horizontal="center" textRotation="90" wrapText="1"/>
    </xf>
    <xf numFmtId="1" fontId="12" fillId="10" borderId="3" xfId="5" applyNumberFormat="1" applyFont="1" applyFill="1" applyBorder="1" applyAlignment="1">
      <alignment horizontal="center" textRotation="90" wrapText="1"/>
    </xf>
    <xf numFmtId="0" fontId="11" fillId="2" borderId="1" xfId="5" applyFont="1" applyFill="1"/>
    <xf numFmtId="164" fontId="11" fillId="2" borderId="1" xfId="5" applyNumberFormat="1" applyFont="1" applyFill="1" applyAlignment="1">
      <alignment horizontal="right"/>
    </xf>
    <xf numFmtId="1" fontId="11" fillId="2" borderId="1" xfId="5" applyNumberFormat="1" applyFont="1" applyFill="1" applyAlignment="1">
      <alignment horizontal="right"/>
    </xf>
    <xf numFmtId="1" fontId="10" fillId="11" borderId="1" xfId="5" applyNumberFormat="1" applyFont="1" applyFill="1" applyAlignment="1">
      <alignment horizontal="center"/>
    </xf>
    <xf numFmtId="1" fontId="11" fillId="2" borderId="1" xfId="5" applyNumberFormat="1" applyFont="1" applyFill="1" applyAlignment="1">
      <alignment horizontal="center"/>
    </xf>
    <xf numFmtId="1" fontId="11" fillId="2" borderId="1" xfId="5" applyNumberFormat="1" applyFont="1" applyFill="1"/>
    <xf numFmtId="1" fontId="12" fillId="12" borderId="1" xfId="5" applyNumberFormat="1" applyFont="1" applyFill="1" applyAlignment="1">
      <alignment horizontal="center"/>
    </xf>
    <xf numFmtId="1" fontId="14" fillId="13" borderId="1" xfId="5" applyNumberFormat="1" applyFont="1" applyFill="1" applyAlignment="1">
      <alignment horizontal="center"/>
    </xf>
    <xf numFmtId="0" fontId="11" fillId="2" borderId="7" xfId="5" applyFont="1" applyFill="1" applyBorder="1"/>
    <xf numFmtId="164" fontId="11" fillId="2" borderId="7" xfId="5" applyNumberFormat="1" applyFont="1" applyFill="1" applyBorder="1" applyAlignment="1">
      <alignment horizontal="right"/>
    </xf>
    <xf numFmtId="1" fontId="11" fillId="2" borderId="7" xfId="5" applyNumberFormat="1" applyFont="1" applyFill="1" applyBorder="1" applyAlignment="1">
      <alignment horizontal="right"/>
    </xf>
    <xf numFmtId="1" fontId="10" fillId="11" borderId="7" xfId="5" applyNumberFormat="1" applyFont="1" applyFill="1" applyBorder="1" applyAlignment="1">
      <alignment horizontal="center"/>
    </xf>
    <xf numFmtId="1" fontId="11" fillId="2" borderId="7" xfId="5" applyNumberFormat="1" applyFont="1" applyFill="1" applyBorder="1" applyAlignment="1">
      <alignment horizontal="center"/>
    </xf>
    <xf numFmtId="1" fontId="11" fillId="2" borderId="7" xfId="5" applyNumberFormat="1" applyFont="1" applyFill="1" applyBorder="1"/>
    <xf numFmtId="1" fontId="12" fillId="12" borderId="7" xfId="5" applyNumberFormat="1" applyFont="1" applyFill="1" applyBorder="1" applyAlignment="1">
      <alignment horizontal="center"/>
    </xf>
    <xf numFmtId="1" fontId="14" fillId="13" borderId="7" xfId="5" applyNumberFormat="1" applyFont="1" applyFill="1" applyBorder="1" applyAlignment="1">
      <alignment horizontal="center"/>
    </xf>
    <xf numFmtId="0" fontId="11" fillId="0" borderId="1" xfId="5" applyFont="1" applyAlignment="1">
      <alignment horizontal="right"/>
    </xf>
    <xf numFmtId="1" fontId="1" fillId="0" borderId="1" xfId="5" applyNumberFormat="1"/>
    <xf numFmtId="1" fontId="11" fillId="0" borderId="1" xfId="5" applyNumberFormat="1" applyFont="1"/>
    <xf numFmtId="2" fontId="11" fillId="0" borderId="1" xfId="5" applyNumberFormat="1" applyFont="1"/>
    <xf numFmtId="1" fontId="11" fillId="0" borderId="9" xfId="5" applyNumberFormat="1" applyFont="1" applyBorder="1"/>
    <xf numFmtId="0" fontId="10" fillId="15" borderId="3" xfId="5" applyFont="1" applyFill="1" applyBorder="1" applyAlignment="1">
      <alignment horizontal="center" textRotation="90" wrapText="1"/>
    </xf>
    <xf numFmtId="0" fontId="10" fillId="5" borderId="3" xfId="5" applyFont="1" applyFill="1" applyBorder="1" applyAlignment="1">
      <alignment horizontal="center" textRotation="90" wrapText="1"/>
    </xf>
    <xf numFmtId="0" fontId="10" fillId="6" borderId="3" xfId="5" applyFont="1" applyFill="1" applyBorder="1" applyAlignment="1">
      <alignment horizontal="center" textRotation="90" wrapText="1"/>
    </xf>
    <xf numFmtId="0" fontId="10" fillId="7" borderId="3" xfId="5" applyFont="1" applyFill="1" applyBorder="1" applyAlignment="1">
      <alignment horizontal="center" textRotation="90" wrapText="1"/>
    </xf>
    <xf numFmtId="0" fontId="12" fillId="3" borderId="3" xfId="5" applyFont="1" applyFill="1" applyBorder="1" applyAlignment="1">
      <alignment horizontal="center" textRotation="90" wrapText="1"/>
    </xf>
    <xf numFmtId="0" fontId="12" fillId="16" borderId="3" xfId="5" applyFont="1" applyFill="1" applyBorder="1" applyAlignment="1">
      <alignment horizontal="center" textRotation="90" wrapText="1"/>
    </xf>
    <xf numFmtId="0" fontId="10" fillId="3" borderId="2" xfId="5" applyFont="1" applyFill="1" applyBorder="1" applyAlignment="1">
      <alignment vertical="center"/>
    </xf>
    <xf numFmtId="0" fontId="15" fillId="17" borderId="3" xfId="5" applyFont="1" applyFill="1" applyBorder="1" applyAlignment="1">
      <alignment horizontal="center" textRotation="90"/>
    </xf>
    <xf numFmtId="0" fontId="10" fillId="18" borderId="3" xfId="5" applyFont="1" applyFill="1" applyBorder="1" applyAlignment="1">
      <alignment horizontal="center" textRotation="90" wrapText="1"/>
    </xf>
    <xf numFmtId="0" fontId="14" fillId="2" borderId="8" xfId="5" applyFont="1" applyFill="1" applyBorder="1"/>
    <xf numFmtId="164" fontId="14" fillId="2" borderId="8" xfId="5" applyNumberFormat="1" applyFont="1" applyFill="1" applyBorder="1" applyAlignment="1">
      <alignment horizontal="right"/>
    </xf>
    <xf numFmtId="1" fontId="14" fillId="2" borderId="8" xfId="5" applyNumberFormat="1" applyFont="1" applyFill="1" applyBorder="1" applyAlignment="1">
      <alignment horizontal="right"/>
    </xf>
    <xf numFmtId="1" fontId="10" fillId="19" borderId="8" xfId="5" applyNumberFormat="1" applyFont="1" applyFill="1" applyBorder="1" applyAlignment="1">
      <alignment horizontal="center"/>
    </xf>
    <xf numFmtId="1" fontId="12" fillId="20" borderId="8" xfId="5" applyNumberFormat="1" applyFont="1" applyFill="1" applyBorder="1" applyAlignment="1">
      <alignment horizontal="center"/>
    </xf>
    <xf numFmtId="1" fontId="12" fillId="21" borderId="8" xfId="5" applyNumberFormat="1" applyFont="1" applyFill="1" applyBorder="1" applyAlignment="1">
      <alignment horizontal="center"/>
    </xf>
    <xf numFmtId="1" fontId="14" fillId="2" borderId="8" xfId="5" applyNumberFormat="1" applyFont="1" applyFill="1" applyBorder="1" applyAlignment="1">
      <alignment horizontal="center"/>
    </xf>
    <xf numFmtId="0" fontId="14" fillId="2" borderId="1" xfId="5" applyFont="1" applyFill="1"/>
    <xf numFmtId="0" fontId="14" fillId="0" borderId="1" xfId="5" applyFont="1"/>
    <xf numFmtId="0" fontId="14" fillId="2" borderId="7" xfId="5" applyFont="1" applyFill="1" applyBorder="1"/>
    <xf numFmtId="164" fontId="14" fillId="2" borderId="7" xfId="5" applyNumberFormat="1" applyFont="1" applyFill="1" applyBorder="1" applyAlignment="1">
      <alignment horizontal="right"/>
    </xf>
    <xf numFmtId="1" fontId="14" fillId="2" borderId="7" xfId="5" applyNumberFormat="1" applyFont="1" applyFill="1" applyBorder="1" applyAlignment="1">
      <alignment horizontal="right"/>
    </xf>
    <xf numFmtId="1" fontId="10" fillId="19" borderId="7" xfId="5" applyNumberFormat="1" applyFont="1" applyFill="1" applyBorder="1" applyAlignment="1">
      <alignment horizontal="center"/>
    </xf>
    <xf numFmtId="1" fontId="12" fillId="20" borderId="7" xfId="5" applyNumberFormat="1" applyFont="1" applyFill="1" applyBorder="1" applyAlignment="1">
      <alignment horizontal="center"/>
    </xf>
    <xf numFmtId="1" fontId="12" fillId="21" borderId="7" xfId="5" applyNumberFormat="1" applyFont="1" applyFill="1" applyBorder="1" applyAlignment="1">
      <alignment horizontal="center"/>
    </xf>
    <xf numFmtId="1" fontId="14" fillId="2" borderId="7" xfId="5" applyNumberFormat="1" applyFont="1" applyFill="1" applyBorder="1" applyAlignment="1">
      <alignment horizontal="center"/>
    </xf>
    <xf numFmtId="0" fontId="10" fillId="3" borderId="3" xfId="5" applyFont="1" applyFill="1" applyBorder="1"/>
    <xf numFmtId="0" fontId="1" fillId="0" borderId="1" xfId="5"/>
    <xf numFmtId="0" fontId="10" fillId="3" borderId="3" xfId="5" applyFont="1" applyFill="1" applyBorder="1" applyAlignment="1">
      <alignment horizontal="center" vertical="center"/>
    </xf>
    <xf numFmtId="0" fontId="13" fillId="22" borderId="3" xfId="5" applyFont="1" applyFill="1" applyBorder="1" applyAlignment="1">
      <alignment horizontal="center" textRotation="90"/>
    </xf>
    <xf numFmtId="0" fontId="10" fillId="5" borderId="3" xfId="5" applyFont="1" applyFill="1" applyBorder="1" applyAlignment="1">
      <alignment textRotation="90" wrapText="1"/>
    </xf>
    <xf numFmtId="0" fontId="12" fillId="23" borderId="3" xfId="5" applyFont="1" applyFill="1" applyBorder="1" applyAlignment="1">
      <alignment horizontal="center" textRotation="90"/>
    </xf>
    <xf numFmtId="1" fontId="10" fillId="24" borderId="1" xfId="5" applyNumberFormat="1" applyFont="1" applyFill="1" applyAlignment="1">
      <alignment horizontal="center"/>
    </xf>
    <xf numFmtId="0" fontId="11" fillId="2" borderId="1" xfId="5" applyFont="1" applyFill="1" applyAlignment="1">
      <alignment horizontal="center"/>
    </xf>
    <xf numFmtId="0" fontId="11" fillId="0" borderId="1" xfId="5" applyFont="1" applyAlignment="1">
      <alignment horizontal="center"/>
    </xf>
    <xf numFmtId="2" fontId="11" fillId="2" borderId="1" xfId="5" applyNumberFormat="1" applyFont="1" applyFill="1" applyBorder="1" applyAlignment="1">
      <alignment horizontal="left" vertical="center"/>
    </xf>
    <xf numFmtId="1" fontId="11" fillId="2" borderId="1" xfId="5" applyNumberFormat="1" applyFont="1" applyFill="1" applyBorder="1"/>
    <xf numFmtId="2" fontId="11" fillId="2" borderId="8" xfId="5" applyNumberFormat="1" applyFont="1" applyFill="1" applyBorder="1" applyAlignment="1">
      <alignment vertical="center"/>
    </xf>
    <xf numFmtId="2" fontId="11" fillId="2" borderId="7" xfId="5" applyNumberFormat="1" applyFont="1" applyFill="1" applyBorder="1" applyAlignment="1">
      <alignment vertical="center"/>
    </xf>
    <xf numFmtId="2" fontId="11" fillId="2" borderId="1" xfId="5" applyNumberFormat="1" applyFont="1" applyFill="1" applyAlignment="1">
      <alignment vertical="center"/>
    </xf>
    <xf numFmtId="2" fontId="10" fillId="2" borderId="1" xfId="5" applyNumberFormat="1" applyFont="1" applyFill="1" applyAlignment="1">
      <alignment vertical="center"/>
    </xf>
    <xf numFmtId="0" fontId="11" fillId="2" borderId="1" xfId="5" applyFont="1" applyFill="1" applyBorder="1"/>
    <xf numFmtId="164" fontId="11" fillId="2" borderId="1" xfId="5" applyNumberFormat="1" applyFont="1" applyFill="1" applyBorder="1"/>
    <xf numFmtId="1" fontId="10" fillId="24" borderId="1" xfId="5" applyNumberFormat="1" applyFont="1" applyFill="1" applyBorder="1" applyAlignment="1">
      <alignment horizontal="center"/>
    </xf>
    <xf numFmtId="1" fontId="11" fillId="2" borderId="1" xfId="5" applyNumberFormat="1" applyFont="1" applyFill="1" applyBorder="1" applyAlignment="1">
      <alignment horizontal="center"/>
    </xf>
    <xf numFmtId="2" fontId="11" fillId="2" borderId="1" xfId="5" applyNumberFormat="1" applyFont="1" applyFill="1" applyBorder="1" applyAlignment="1">
      <alignment horizontal="center"/>
    </xf>
    <xf numFmtId="164" fontId="11" fillId="2" borderId="15" xfId="5" applyNumberFormat="1" applyFont="1" applyFill="1" applyBorder="1"/>
    <xf numFmtId="1" fontId="11" fillId="2" borderId="15" xfId="5" applyNumberFormat="1" applyFont="1" applyFill="1" applyBorder="1"/>
    <xf numFmtId="1" fontId="10" fillId="24" borderId="15" xfId="5" applyNumberFormat="1" applyFont="1" applyFill="1" applyBorder="1" applyAlignment="1">
      <alignment horizontal="center"/>
    </xf>
    <xf numFmtId="1" fontId="11" fillId="2" borderId="15" xfId="5" applyNumberFormat="1" applyFont="1" applyFill="1" applyBorder="1" applyAlignment="1">
      <alignment horizontal="center"/>
    </xf>
    <xf numFmtId="164" fontId="11" fillId="2" borderId="16" xfId="5" applyNumberFormat="1" applyFont="1" applyFill="1" applyBorder="1"/>
    <xf numFmtId="1" fontId="11" fillId="2" borderId="16" xfId="5" applyNumberFormat="1" applyFont="1" applyFill="1" applyBorder="1"/>
    <xf numFmtId="1" fontId="10" fillId="24" borderId="16" xfId="5" applyNumberFormat="1" applyFont="1" applyFill="1" applyBorder="1" applyAlignment="1">
      <alignment horizontal="center"/>
    </xf>
    <xf numFmtId="1" fontId="11" fillId="2" borderId="16" xfId="5" applyNumberFormat="1" applyFont="1" applyFill="1" applyBorder="1" applyAlignment="1">
      <alignment horizontal="center"/>
    </xf>
    <xf numFmtId="164" fontId="11" fillId="2" borderId="17" xfId="5" applyNumberFormat="1" applyFont="1" applyFill="1" applyBorder="1"/>
    <xf numFmtId="1" fontId="11" fillId="2" borderId="17" xfId="5" applyNumberFormat="1" applyFont="1" applyFill="1" applyBorder="1"/>
    <xf numFmtId="1" fontId="10" fillId="24" borderId="17" xfId="5" applyNumberFormat="1" applyFont="1" applyFill="1" applyBorder="1" applyAlignment="1">
      <alignment horizontal="center"/>
    </xf>
    <xf numFmtId="1" fontId="11" fillId="2" borderId="17" xfId="5" applyNumberFormat="1" applyFont="1" applyFill="1" applyBorder="1" applyAlignment="1">
      <alignment horizontal="center"/>
    </xf>
    <xf numFmtId="0" fontId="11" fillId="2" borderId="15" xfId="5" applyFont="1" applyFill="1" applyBorder="1"/>
    <xf numFmtId="0" fontId="11" fillId="2" borderId="16" xfId="5" applyFont="1" applyFill="1" applyBorder="1"/>
    <xf numFmtId="0" fontId="11" fillId="2" borderId="17" xfId="5" applyFont="1" applyFill="1" applyBorder="1"/>
    <xf numFmtId="1" fontId="14" fillId="2" borderId="1" xfId="5" applyNumberFormat="1" applyFont="1" applyFill="1" applyBorder="1" applyAlignment="1">
      <alignment horizontal="center"/>
    </xf>
    <xf numFmtId="0" fontId="14" fillId="2" borderId="1" xfId="5" applyFont="1" applyFill="1" applyBorder="1"/>
    <xf numFmtId="164" fontId="14" fillId="2" borderId="1" xfId="5" applyNumberFormat="1" applyFont="1" applyFill="1" applyBorder="1" applyAlignment="1">
      <alignment horizontal="right"/>
    </xf>
    <xf numFmtId="1" fontId="14" fillId="2" borderId="1" xfId="5" applyNumberFormat="1" applyFont="1" applyFill="1" applyBorder="1" applyAlignment="1">
      <alignment horizontal="right"/>
    </xf>
    <xf numFmtId="1" fontId="10" fillId="2" borderId="1" xfId="5" applyNumberFormat="1" applyFont="1" applyFill="1" applyBorder="1" applyAlignment="1">
      <alignment horizontal="center"/>
    </xf>
    <xf numFmtId="1" fontId="12" fillId="2" borderId="1" xfId="5" applyNumberFormat="1" applyFont="1" applyFill="1" applyBorder="1" applyAlignment="1">
      <alignment horizontal="center"/>
    </xf>
    <xf numFmtId="2" fontId="14" fillId="2" borderId="1" xfId="5" applyNumberFormat="1" applyFont="1" applyFill="1" applyBorder="1" applyAlignment="1">
      <alignment vertical="center"/>
    </xf>
    <xf numFmtId="2" fontId="11" fillId="2" borderId="1" xfId="5" applyNumberFormat="1" applyFont="1" applyFill="1" applyBorder="1" applyAlignment="1">
      <alignment vertical="center"/>
    </xf>
    <xf numFmtId="2" fontId="10" fillId="2" borderId="1" xfId="5" applyNumberFormat="1" applyFont="1" applyFill="1" applyBorder="1" applyAlignment="1">
      <alignment vertical="center"/>
    </xf>
    <xf numFmtId="0" fontId="11" fillId="2" borderId="8" xfId="5" applyFont="1" applyFill="1" applyBorder="1"/>
    <xf numFmtId="164" fontId="11" fillId="2" borderId="8" xfId="5" applyNumberFormat="1" applyFont="1" applyFill="1" applyBorder="1" applyAlignment="1">
      <alignment horizontal="right"/>
    </xf>
    <xf numFmtId="1" fontId="11" fillId="2" borderId="8" xfId="5" applyNumberFormat="1" applyFont="1" applyFill="1" applyBorder="1" applyAlignment="1">
      <alignment horizontal="right"/>
    </xf>
    <xf numFmtId="1" fontId="10" fillId="11" borderId="8" xfId="5" applyNumberFormat="1" applyFont="1" applyFill="1" applyBorder="1" applyAlignment="1">
      <alignment horizontal="center"/>
    </xf>
    <xf numFmtId="1" fontId="11" fillId="2" borderId="8" xfId="5" applyNumberFormat="1" applyFont="1" applyFill="1" applyBorder="1" applyAlignment="1">
      <alignment horizontal="center"/>
    </xf>
    <xf numFmtId="1" fontId="11" fillId="2" borderId="8" xfId="5" applyNumberFormat="1" applyFont="1" applyFill="1" applyBorder="1"/>
    <xf numFmtId="1" fontId="12" fillId="12" borderId="8" xfId="5" applyNumberFormat="1" applyFont="1" applyFill="1" applyBorder="1" applyAlignment="1">
      <alignment horizontal="center"/>
    </xf>
    <xf numFmtId="1" fontId="14" fillId="13" borderId="8" xfId="5" applyNumberFormat="1" applyFont="1" applyFill="1" applyBorder="1" applyAlignment="1">
      <alignment horizontal="center"/>
    </xf>
    <xf numFmtId="1" fontId="11" fillId="2" borderId="12" xfId="5" applyNumberFormat="1" applyFont="1" applyFill="1" applyBorder="1"/>
    <xf numFmtId="1" fontId="1" fillId="2" borderId="12" xfId="5" applyNumberFormat="1" applyFill="1" applyBorder="1"/>
    <xf numFmtId="0" fontId="10" fillId="14" borderId="12" xfId="5" applyFont="1" applyFill="1" applyBorder="1" applyAlignment="1">
      <alignment horizontal="center" vertical="center"/>
    </xf>
    <xf numFmtId="0" fontId="12" fillId="0" borderId="13" xfId="5" applyFont="1" applyBorder="1" applyAlignment="1">
      <alignment horizontal="center" textRotation="90" wrapText="1"/>
    </xf>
    <xf numFmtId="2" fontId="14" fillId="2" borderId="12" xfId="5" applyNumberFormat="1" applyFont="1" applyFill="1" applyBorder="1" applyAlignment="1">
      <alignment horizontal="center" vertical="center"/>
    </xf>
    <xf numFmtId="0" fontId="11" fillId="0" borderId="12" xfId="5" applyFont="1" applyBorder="1"/>
    <xf numFmtId="0" fontId="11" fillId="2" borderId="12" xfId="5" applyFont="1" applyFill="1" applyBorder="1"/>
    <xf numFmtId="2" fontId="11" fillId="2" borderId="20" xfId="5" applyNumberFormat="1" applyFont="1" applyFill="1" applyBorder="1" applyAlignment="1">
      <alignment horizontal="left" vertical="center"/>
    </xf>
    <xf numFmtId="2" fontId="14" fillId="2" borderId="1" xfId="5" applyNumberFormat="1" applyFont="1" applyFill="1" applyBorder="1" applyAlignment="1">
      <alignment horizontal="center" vertical="center"/>
    </xf>
    <xf numFmtId="2" fontId="11" fillId="2" borderId="17" xfId="5" applyNumberFormat="1" applyFont="1" applyFill="1" applyBorder="1" applyAlignment="1">
      <alignment horizontal="center" vertical="center"/>
    </xf>
    <xf numFmtId="2" fontId="11" fillId="2" borderId="1" xfId="5" applyNumberFormat="1" applyFont="1" applyFill="1" applyBorder="1" applyAlignment="1">
      <alignment horizontal="center" vertical="center"/>
    </xf>
    <xf numFmtId="1" fontId="10" fillId="3" borderId="3" xfId="5" applyNumberFormat="1" applyFont="1" applyFill="1" applyBorder="1" applyAlignment="1">
      <alignment horizontal="center" vertical="center"/>
    </xf>
    <xf numFmtId="1" fontId="10" fillId="3" borderId="3" xfId="5" applyNumberFormat="1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left" vertical="center"/>
    </xf>
    <xf numFmtId="0" fontId="10" fillId="3" borderId="5" xfId="5" applyFont="1" applyFill="1" applyBorder="1" applyAlignment="1">
      <alignment horizontal="left" vertical="center"/>
    </xf>
    <xf numFmtId="0" fontId="10" fillId="3" borderId="3" xfId="5" applyFont="1" applyFill="1" applyBorder="1" applyAlignment="1">
      <alignment horizontal="center" textRotation="90"/>
    </xf>
    <xf numFmtId="0" fontId="10" fillId="3" borderId="3" xfId="5" applyFont="1" applyFill="1" applyBorder="1" applyAlignment="1">
      <alignment horizontal="center" textRotation="90" wrapText="1"/>
    </xf>
    <xf numFmtId="0" fontId="10" fillId="3" borderId="4" xfId="5" applyFont="1" applyFill="1" applyBorder="1" applyAlignment="1">
      <alignment horizontal="left" vertical="center"/>
    </xf>
    <xf numFmtId="0" fontId="10" fillId="3" borderId="6" xfId="5" applyFont="1" applyFill="1" applyBorder="1" applyAlignment="1">
      <alignment horizontal="left" vertical="center"/>
    </xf>
    <xf numFmtId="2" fontId="10" fillId="2" borderId="1" xfId="5" applyNumberFormat="1" applyFont="1" applyFill="1" applyAlignment="1">
      <alignment horizontal="left" vertical="center"/>
    </xf>
    <xf numFmtId="2" fontId="10" fillId="2" borderId="7" xfId="5" applyNumberFormat="1" applyFont="1" applyFill="1" applyBorder="1" applyAlignment="1">
      <alignment horizontal="left" vertical="center"/>
    </xf>
    <xf numFmtId="2" fontId="11" fillId="2" borderId="1" xfId="5" applyNumberFormat="1" applyFont="1" applyFill="1" applyAlignment="1">
      <alignment horizontal="center" vertical="center"/>
    </xf>
    <xf numFmtId="2" fontId="11" fillId="2" borderId="7" xfId="5" applyNumberFormat="1" applyFont="1" applyFill="1" applyBorder="1" applyAlignment="1">
      <alignment horizontal="center" vertical="center"/>
    </xf>
    <xf numFmtId="2" fontId="11" fillId="2" borderId="18" xfId="5" applyNumberFormat="1" applyFont="1" applyFill="1" applyBorder="1" applyAlignment="1">
      <alignment horizontal="left" vertical="center"/>
    </xf>
    <xf numFmtId="2" fontId="11" fillId="2" borderId="19" xfId="5" applyNumberFormat="1" applyFont="1" applyFill="1" applyBorder="1" applyAlignment="1">
      <alignment horizontal="left" vertical="center"/>
    </xf>
    <xf numFmtId="2" fontId="11" fillId="2" borderId="8" xfId="5" applyNumberFormat="1" applyFont="1" applyFill="1" applyBorder="1" applyAlignment="1">
      <alignment horizontal="center" vertical="center"/>
    </xf>
    <xf numFmtId="2" fontId="10" fillId="2" borderId="18" xfId="5" applyNumberFormat="1" applyFont="1" applyFill="1" applyBorder="1" applyAlignment="1">
      <alignment horizontal="left" vertical="center"/>
    </xf>
    <xf numFmtId="2" fontId="10" fillId="2" borderId="19" xfId="5" applyNumberFormat="1" applyFont="1" applyFill="1" applyBorder="1" applyAlignment="1">
      <alignment horizontal="left" vertical="center"/>
    </xf>
    <xf numFmtId="0" fontId="10" fillId="3" borderId="10" xfId="5" applyFont="1" applyFill="1" applyBorder="1" applyAlignment="1">
      <alignment horizontal="center" wrapText="1"/>
    </xf>
    <xf numFmtId="0" fontId="10" fillId="3" borderId="12" xfId="5" applyFont="1" applyFill="1" applyBorder="1" applyAlignment="1">
      <alignment horizontal="center" wrapText="1"/>
    </xf>
    <xf numFmtId="0" fontId="10" fillId="3" borderId="13" xfId="5" applyFont="1" applyFill="1" applyBorder="1" applyAlignment="1">
      <alignment horizontal="center" wrapText="1"/>
    </xf>
    <xf numFmtId="0" fontId="10" fillId="3" borderId="12" xfId="5" applyFont="1" applyFill="1" applyBorder="1" applyAlignment="1">
      <alignment horizontal="center"/>
    </xf>
    <xf numFmtId="0" fontId="10" fillId="3" borderId="13" xfId="5" applyFont="1" applyFill="1" applyBorder="1" applyAlignment="1">
      <alignment horizontal="center"/>
    </xf>
    <xf numFmtId="2" fontId="14" fillId="2" borderId="8" xfId="5" applyNumberFormat="1" applyFont="1" applyFill="1" applyBorder="1" applyAlignment="1">
      <alignment horizontal="center" vertical="center"/>
    </xf>
    <xf numFmtId="2" fontId="14" fillId="2" borderId="7" xfId="5" applyNumberFormat="1" applyFont="1" applyFill="1" applyBorder="1" applyAlignment="1">
      <alignment horizontal="center" vertical="center"/>
    </xf>
    <xf numFmtId="0" fontId="10" fillId="3" borderId="3" xfId="5" applyFont="1" applyFill="1" applyBorder="1" applyAlignment="1">
      <alignment horizontal="center" vertical="center"/>
    </xf>
    <xf numFmtId="0" fontId="10" fillId="3" borderId="10" xfId="5" applyFont="1" applyFill="1" applyBorder="1" applyAlignment="1">
      <alignment horizontal="center" vertical="center"/>
    </xf>
    <xf numFmtId="0" fontId="10" fillId="3" borderId="3" xfId="5" applyFont="1" applyFill="1" applyBorder="1" applyAlignment="1">
      <alignment horizontal="center"/>
    </xf>
    <xf numFmtId="2" fontId="11" fillId="2" borderId="8" xfId="5" applyNumberFormat="1" applyFont="1" applyFill="1" applyBorder="1" applyAlignment="1">
      <alignment horizontal="left" vertical="center"/>
    </xf>
    <xf numFmtId="2" fontId="11" fillId="2" borderId="7" xfId="5" applyNumberFormat="1" applyFont="1" applyFill="1" applyBorder="1" applyAlignment="1">
      <alignment horizontal="left" vertical="center"/>
    </xf>
    <xf numFmtId="0" fontId="10" fillId="3" borderId="10" xfId="5" applyFont="1" applyFill="1" applyBorder="1" applyAlignment="1">
      <alignment horizontal="center"/>
    </xf>
    <xf numFmtId="0" fontId="10" fillId="3" borderId="14" xfId="5" applyFont="1" applyFill="1" applyBorder="1" applyAlignment="1">
      <alignment horizontal="center"/>
    </xf>
    <xf numFmtId="0" fontId="10" fillId="3" borderId="11" xfId="5" applyFont="1" applyFill="1" applyBorder="1" applyAlignment="1">
      <alignment horizontal="center"/>
    </xf>
    <xf numFmtId="2" fontId="11" fillId="2" borderId="16" xfId="5" applyNumberFormat="1" applyFont="1" applyFill="1" applyBorder="1" applyAlignment="1">
      <alignment horizontal="center" vertical="center"/>
    </xf>
    <xf numFmtId="2" fontId="10" fillId="2" borderId="8" xfId="5" applyNumberFormat="1" applyFont="1" applyFill="1" applyBorder="1" applyAlignment="1">
      <alignment horizontal="left" vertical="center"/>
    </xf>
  </cellXfs>
  <cellStyles count="6">
    <cellStyle name="Hyperlink 2" xfId="4" xr:uid="{F26ACE54-9539-4835-9A01-DC0EDB0E114D}"/>
    <cellStyle name="Normal" xfId="0" builtinId="0"/>
    <cellStyle name="Normal 2" xfId="1" xr:uid="{9ACAA98A-90DD-4FDA-9F7D-EBE25609E522}"/>
    <cellStyle name="Normal 2 2" xfId="3" xr:uid="{7B3AB945-E633-4DB6-A5C3-6BF238DFD8DC}"/>
    <cellStyle name="Normal 2 3" xfId="5" xr:uid="{2662DC88-9102-46BA-B04D-98B1F9E7DA3A}"/>
    <cellStyle name="Normal 6" xfId="2" xr:uid="{4A00C447-DA73-4AF3-B95A-FC90753A2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6927</xdr:colOff>
      <xdr:row>0</xdr:row>
      <xdr:rowOff>162191</xdr:rowOff>
    </xdr:from>
    <xdr:ext cx="622300" cy="545561"/>
    <xdr:pic>
      <xdr:nvPicPr>
        <xdr:cNvPr id="2" name="Picture 1">
          <a:extLst>
            <a:ext uri="{FF2B5EF4-FFF2-40B4-BE49-F238E27FC236}">
              <a16:creationId xmlns:a16="http://schemas.microsoft.com/office/drawing/2014/main" id="{645CA4B2-9194-421D-80DA-9042F6C8F7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3296"/>
        <a:stretch/>
      </xdr:blipFill>
      <xdr:spPr>
        <a:xfrm>
          <a:off x="378402" y="162191"/>
          <a:ext cx="622300" cy="545561"/>
        </a:xfrm>
        <a:prstGeom prst="rect">
          <a:avLst/>
        </a:prstGeom>
      </xdr:spPr>
    </xdr:pic>
    <xdr:clientData/>
  </xdr:oneCellAnchor>
  <xdr:oneCellAnchor>
    <xdr:from>
      <xdr:col>2</xdr:col>
      <xdr:colOff>4063916</xdr:colOff>
      <xdr:row>0</xdr:row>
      <xdr:rowOff>162190</xdr:rowOff>
    </xdr:from>
    <xdr:ext cx="606095" cy="532897"/>
    <xdr:pic>
      <xdr:nvPicPr>
        <xdr:cNvPr id="3" name="Picture 2">
          <a:extLst>
            <a:ext uri="{FF2B5EF4-FFF2-40B4-BE49-F238E27FC236}">
              <a16:creationId xmlns:a16="http://schemas.microsoft.com/office/drawing/2014/main" id="{21E42419-3018-4B6F-8B34-98DADE6FF7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0984"/>
        <a:stretch/>
      </xdr:blipFill>
      <xdr:spPr>
        <a:xfrm>
          <a:off x="4606841" y="162190"/>
          <a:ext cx="606095" cy="532897"/>
        </a:xfrm>
        <a:prstGeom prst="rect">
          <a:avLst/>
        </a:prstGeom>
      </xdr:spPr>
    </xdr:pic>
    <xdr:clientData/>
  </xdr:oneCellAnchor>
  <xdr:twoCellAnchor editAs="oneCell">
    <xdr:from>
      <xdr:col>2</xdr:col>
      <xdr:colOff>1162243</xdr:colOff>
      <xdr:row>0</xdr:row>
      <xdr:rowOff>155864</xdr:rowOff>
    </xdr:from>
    <xdr:to>
      <xdr:col>2</xdr:col>
      <xdr:colOff>3367204</xdr:colOff>
      <xdr:row>1</xdr:row>
      <xdr:rowOff>186077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93DCB0-B276-4D46-90BB-7E64C4D3D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5168" y="155864"/>
          <a:ext cx="2204961" cy="58266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33623</xdr:colOff>
      <xdr:row>22</xdr:row>
      <xdr:rowOff>138179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E47D237-C702-4660-93E4-6CDCFD72A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6115050"/>
          <a:ext cx="4462748" cy="138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shdat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EBE15-7A3E-4F0D-9841-4921C6F1A1FB}">
  <sheetPr codeName="Sheet1"/>
  <dimension ref="C1:C23"/>
  <sheetViews>
    <sheetView tabSelected="1" zoomScale="110" zoomScaleNormal="110" workbookViewId="0">
      <selection activeCell="C12" sqref="C12"/>
    </sheetView>
  </sheetViews>
  <sheetFormatPr baseColWidth="10" defaultColWidth="9.1640625" defaultRowHeight="15" x14ac:dyDescent="0.2"/>
  <cols>
    <col min="1" max="1" width="5.5" style="2" customWidth="1"/>
    <col min="2" max="2" width="2.5" style="2" customWidth="1"/>
    <col min="3" max="3" width="66.5" style="2" customWidth="1"/>
    <col min="4" max="16384" width="9.1640625" style="2"/>
  </cols>
  <sheetData>
    <row r="1" spans="3:3" ht="43.5" customHeight="1" x14ac:dyDescent="0.2"/>
    <row r="2" spans="3:3" ht="23.25" customHeight="1" x14ac:dyDescent="0.2"/>
    <row r="5" spans="3:3" ht="40.5" customHeight="1" x14ac:dyDescent="0.2">
      <c r="C5" s="3" t="s">
        <v>99</v>
      </c>
    </row>
    <row r="6" spans="3:3" ht="20.25" customHeight="1" x14ac:dyDescent="0.2"/>
    <row r="7" spans="3:3" ht="20.25" customHeight="1" x14ac:dyDescent="0.2"/>
    <row r="8" spans="3:3" ht="20.25" customHeight="1" x14ac:dyDescent="0.2"/>
    <row r="9" spans="3:3" ht="20.25" customHeight="1" x14ac:dyDescent="0.2"/>
    <row r="10" spans="3:3" ht="20.25" customHeight="1" x14ac:dyDescent="0.2"/>
    <row r="11" spans="3:3" ht="60.75" customHeight="1" x14ac:dyDescent="0.2">
      <c r="C11" s="4" t="s">
        <v>100</v>
      </c>
    </row>
    <row r="12" spans="3:3" ht="26.25" customHeight="1" x14ac:dyDescent="0.2"/>
    <row r="13" spans="3:3" ht="15" customHeight="1" x14ac:dyDescent="0.2"/>
    <row r="14" spans="3:3" ht="27" customHeight="1" x14ac:dyDescent="0.2">
      <c r="C14" s="5"/>
    </row>
    <row r="15" spans="3:3" ht="15" customHeight="1" x14ac:dyDescent="0.2">
      <c r="C15" s="6" t="s">
        <v>151</v>
      </c>
    </row>
    <row r="16" spans="3:3" ht="15" customHeight="1" x14ac:dyDescent="0.2"/>
    <row r="17" spans="3:3" ht="15" customHeight="1" x14ac:dyDescent="0.2"/>
    <row r="18" spans="3:3" ht="15" customHeight="1" x14ac:dyDescent="0.2"/>
    <row r="19" spans="3:3" ht="15" customHeight="1" x14ac:dyDescent="0.2"/>
    <row r="20" spans="3:3" ht="15" customHeight="1" x14ac:dyDescent="0.2">
      <c r="C20" s="7" t="s">
        <v>101</v>
      </c>
    </row>
    <row r="21" spans="3:3" ht="15" customHeight="1" x14ac:dyDescent="0.2"/>
    <row r="22" spans="3:3" ht="9" customHeight="1" x14ac:dyDescent="0.2"/>
    <row r="23" spans="3:3" ht="25.5" customHeight="1" x14ac:dyDescent="0.2"/>
  </sheetData>
  <hyperlinks>
    <hyperlink ref="C20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3A07E-9C30-4BB2-811C-AF23F9E3B8CD}">
  <sheetPr codeName="Sheet2"/>
  <dimension ref="A1:AO44"/>
  <sheetViews>
    <sheetView zoomScale="90" zoomScaleNormal="90" workbookViewId="0">
      <pane xSplit="2" ySplit="3" topLeftCell="C4" activePane="bottomRight" state="frozen"/>
      <selection activeCell="C16" sqref="C16"/>
      <selection pane="topRight" activeCell="C16" sqref="C16"/>
      <selection pane="bottomLeft" activeCell="C16" sqref="C16"/>
      <selection pane="bottomRight" activeCell="C4" sqref="C4"/>
    </sheetView>
  </sheetViews>
  <sheetFormatPr baseColWidth="10" defaultColWidth="9.1640625" defaultRowHeight="15" x14ac:dyDescent="0.2"/>
  <cols>
    <col min="1" max="1" width="49.5" style="9" customWidth="1"/>
    <col min="2" max="2" width="10.83203125" style="9" customWidth="1"/>
    <col min="3" max="3" width="13.5" style="36" customWidth="1"/>
    <col min="4" max="4" width="9.1640625" style="36" customWidth="1"/>
    <col min="5" max="5" width="9" style="37" customWidth="1"/>
    <col min="6" max="8" width="9" style="38" customWidth="1"/>
    <col min="9" max="9" width="9" style="39" customWidth="1"/>
    <col min="10" max="10" width="9" style="37" customWidth="1"/>
    <col min="11" max="13" width="9" style="38" customWidth="1"/>
    <col min="14" max="14" width="9" style="39" customWidth="1"/>
    <col min="15" max="15" width="9.1640625" style="37" customWidth="1"/>
    <col min="16" max="18" width="9.1640625" style="38"/>
    <col min="19" max="19" width="9.1640625" style="39"/>
    <col min="20" max="20" width="3.5" style="119" customWidth="1"/>
    <col min="21" max="21" width="49.5" style="37" customWidth="1"/>
    <col min="22" max="22" width="10.83203125" style="37" customWidth="1"/>
    <col min="23" max="23" width="9.1640625" style="40" customWidth="1"/>
    <col min="24" max="24" width="9.1640625" style="38" customWidth="1"/>
    <col min="25" max="25" width="9.1640625" style="40" customWidth="1"/>
    <col min="26" max="28" width="9.1640625" style="38" customWidth="1"/>
    <col min="29" max="40" width="9.1640625" style="38"/>
    <col min="41" max="41" width="9.1640625" style="9" hidden="1" customWidth="1"/>
    <col min="42" max="16384" width="9.1640625" style="9"/>
  </cols>
  <sheetData>
    <row r="1" spans="1:41" ht="14" x14ac:dyDescent="0.15">
      <c r="A1" s="131" t="s">
        <v>102</v>
      </c>
      <c r="B1" s="133" t="s">
        <v>103</v>
      </c>
      <c r="C1" s="134" t="s">
        <v>104</v>
      </c>
      <c r="D1" s="133" t="s">
        <v>105</v>
      </c>
      <c r="E1" s="129" t="s">
        <v>106</v>
      </c>
      <c r="F1" s="129"/>
      <c r="G1" s="129"/>
      <c r="H1" s="129"/>
      <c r="I1" s="129"/>
      <c r="J1" s="129" t="s">
        <v>107</v>
      </c>
      <c r="K1" s="129"/>
      <c r="L1" s="129"/>
      <c r="M1" s="129"/>
      <c r="N1" s="129"/>
      <c r="O1" s="129" t="s">
        <v>108</v>
      </c>
      <c r="P1" s="129"/>
      <c r="Q1" s="129"/>
      <c r="R1" s="129"/>
      <c r="S1" s="129"/>
      <c r="T1" s="8"/>
      <c r="U1" s="135" t="s">
        <v>102</v>
      </c>
      <c r="V1" s="133" t="s">
        <v>103</v>
      </c>
      <c r="W1" s="129" t="s">
        <v>106</v>
      </c>
      <c r="X1" s="129"/>
      <c r="Y1" s="129"/>
      <c r="Z1" s="129"/>
      <c r="AA1" s="129"/>
      <c r="AB1" s="129"/>
      <c r="AC1" s="129" t="s">
        <v>107</v>
      </c>
      <c r="AD1" s="129"/>
      <c r="AE1" s="129"/>
      <c r="AF1" s="129"/>
      <c r="AG1" s="129"/>
      <c r="AH1" s="129"/>
      <c r="AI1" s="129" t="s">
        <v>108</v>
      </c>
      <c r="AJ1" s="129"/>
      <c r="AK1" s="129"/>
      <c r="AL1" s="129"/>
      <c r="AM1" s="129"/>
      <c r="AN1" s="129"/>
    </row>
    <row r="2" spans="1:41" ht="32.25" customHeight="1" x14ac:dyDescent="0.15">
      <c r="A2" s="132"/>
      <c r="B2" s="133"/>
      <c r="C2" s="134"/>
      <c r="D2" s="13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8"/>
      <c r="U2" s="136"/>
      <c r="V2" s="133"/>
      <c r="W2" s="130" t="s">
        <v>109</v>
      </c>
      <c r="X2" s="130"/>
      <c r="Y2" s="130"/>
      <c r="Z2" s="130"/>
      <c r="AA2" s="130"/>
      <c r="AB2" s="130"/>
      <c r="AC2" s="130" t="s">
        <v>109</v>
      </c>
      <c r="AD2" s="129"/>
      <c r="AE2" s="129"/>
      <c r="AF2" s="129"/>
      <c r="AG2" s="129"/>
      <c r="AH2" s="129"/>
      <c r="AI2" s="130" t="s">
        <v>109</v>
      </c>
      <c r="AJ2" s="129"/>
      <c r="AK2" s="129"/>
      <c r="AL2" s="129"/>
      <c r="AM2" s="129"/>
      <c r="AN2" s="129"/>
    </row>
    <row r="3" spans="1:41" ht="99.75" customHeight="1" x14ac:dyDescent="0.15">
      <c r="A3" s="10" t="s">
        <v>110</v>
      </c>
      <c r="B3" s="133"/>
      <c r="C3" s="134"/>
      <c r="D3" s="133"/>
      <c r="E3" s="11" t="s">
        <v>111</v>
      </c>
      <c r="F3" s="12" t="s">
        <v>112</v>
      </c>
      <c r="G3" s="13" t="s">
        <v>113</v>
      </c>
      <c r="H3" s="14" t="s">
        <v>114</v>
      </c>
      <c r="I3" s="15" t="s">
        <v>115</v>
      </c>
      <c r="J3" s="11" t="s">
        <v>111</v>
      </c>
      <c r="K3" s="16" t="s">
        <v>112</v>
      </c>
      <c r="L3" s="13" t="s">
        <v>113</v>
      </c>
      <c r="M3" s="14" t="s">
        <v>114</v>
      </c>
      <c r="N3" s="15" t="s">
        <v>115</v>
      </c>
      <c r="O3" s="11" t="s">
        <v>111</v>
      </c>
      <c r="P3" s="16" t="s">
        <v>112</v>
      </c>
      <c r="Q3" s="13" t="s">
        <v>113</v>
      </c>
      <c r="R3" s="14" t="s">
        <v>114</v>
      </c>
      <c r="S3" s="15" t="s">
        <v>115</v>
      </c>
      <c r="T3" s="8"/>
      <c r="U3" s="10" t="s">
        <v>110</v>
      </c>
      <c r="V3" s="133"/>
      <c r="W3" s="17" t="s">
        <v>116</v>
      </c>
      <c r="X3" s="18" t="s">
        <v>117</v>
      </c>
      <c r="Y3" s="18" t="s">
        <v>118</v>
      </c>
      <c r="Z3" s="18" t="s">
        <v>119</v>
      </c>
      <c r="AA3" s="19" t="s">
        <v>120</v>
      </c>
      <c r="AB3" s="19" t="s">
        <v>121</v>
      </c>
      <c r="AC3" s="17" t="s">
        <v>116</v>
      </c>
      <c r="AD3" s="18" t="s">
        <v>117</v>
      </c>
      <c r="AE3" s="18" t="s">
        <v>118</v>
      </c>
      <c r="AF3" s="18" t="s">
        <v>119</v>
      </c>
      <c r="AG3" s="19" t="s">
        <v>120</v>
      </c>
      <c r="AH3" s="19" t="s">
        <v>121</v>
      </c>
      <c r="AI3" s="17" t="s">
        <v>116</v>
      </c>
      <c r="AJ3" s="18" t="s">
        <v>117</v>
      </c>
      <c r="AK3" s="18" t="s">
        <v>118</v>
      </c>
      <c r="AL3" s="18" t="s">
        <v>119</v>
      </c>
      <c r="AM3" s="19" t="s">
        <v>120</v>
      </c>
      <c r="AN3" s="19" t="s">
        <v>121</v>
      </c>
      <c r="AO3" s="9" t="s">
        <v>122</v>
      </c>
    </row>
    <row r="4" spans="1:41" ht="14" x14ac:dyDescent="0.15">
      <c r="A4" s="137" t="s">
        <v>123</v>
      </c>
      <c r="B4" s="20" t="s">
        <v>124</v>
      </c>
      <c r="C4" s="21" t="s">
        <v>124</v>
      </c>
      <c r="D4" s="22" t="s">
        <v>124</v>
      </c>
      <c r="E4" s="23" t="s">
        <v>124</v>
      </c>
      <c r="F4" s="24" t="s">
        <v>124</v>
      </c>
      <c r="G4" s="24" t="s">
        <v>124</v>
      </c>
      <c r="H4" s="24" t="s">
        <v>124</v>
      </c>
      <c r="I4" s="139" t="s">
        <v>124</v>
      </c>
      <c r="J4" s="23" t="s">
        <v>124</v>
      </c>
      <c r="K4" s="24" t="s">
        <v>124</v>
      </c>
      <c r="L4" s="24" t="s">
        <v>124</v>
      </c>
      <c r="M4" s="24" t="s">
        <v>124</v>
      </c>
      <c r="N4" s="139" t="s">
        <v>124</v>
      </c>
      <c r="O4" s="23" t="s">
        <v>124</v>
      </c>
      <c r="P4" s="24" t="s">
        <v>124</v>
      </c>
      <c r="Q4" s="24" t="s">
        <v>124</v>
      </c>
      <c r="R4" s="24" t="s">
        <v>124</v>
      </c>
      <c r="S4" s="139" t="s">
        <v>124</v>
      </c>
      <c r="T4" s="118" t="s">
        <v>124</v>
      </c>
      <c r="U4" s="137" t="s">
        <v>123</v>
      </c>
      <c r="V4" s="25" t="s">
        <v>124</v>
      </c>
      <c r="W4" s="26" t="s">
        <v>124</v>
      </c>
      <c r="X4" s="27" t="s">
        <v>124</v>
      </c>
      <c r="Y4" s="27" t="s">
        <v>124</v>
      </c>
      <c r="Z4" s="27" t="s">
        <v>124</v>
      </c>
      <c r="AA4" s="24" t="s">
        <v>124</v>
      </c>
      <c r="AB4" s="24" t="s">
        <v>124</v>
      </c>
      <c r="AC4" s="26" t="s">
        <v>124</v>
      </c>
      <c r="AD4" s="27" t="s">
        <v>124</v>
      </c>
      <c r="AE4" s="27" t="s">
        <v>124</v>
      </c>
      <c r="AF4" s="27" t="s">
        <v>124</v>
      </c>
      <c r="AG4" s="24" t="s">
        <v>124</v>
      </c>
      <c r="AH4" s="24" t="s">
        <v>124</v>
      </c>
      <c r="AI4" s="26" t="s">
        <v>124</v>
      </c>
      <c r="AJ4" s="27" t="s">
        <v>124</v>
      </c>
      <c r="AK4" s="27" t="s">
        <v>124</v>
      </c>
      <c r="AL4" s="27" t="s">
        <v>124</v>
      </c>
      <c r="AM4" s="24" t="s">
        <v>124</v>
      </c>
      <c r="AN4" s="24" t="s">
        <v>124</v>
      </c>
      <c r="AO4" s="20"/>
    </row>
    <row r="5" spans="1:41" ht="14" x14ac:dyDescent="0.15">
      <c r="A5" s="138"/>
      <c r="B5" s="28" t="s">
        <v>124</v>
      </c>
      <c r="C5" s="29" t="s">
        <v>124</v>
      </c>
      <c r="D5" s="30" t="s">
        <v>124</v>
      </c>
      <c r="E5" s="31" t="s">
        <v>124</v>
      </c>
      <c r="F5" s="32" t="s">
        <v>124</v>
      </c>
      <c r="G5" s="32" t="s">
        <v>124</v>
      </c>
      <c r="H5" s="32" t="s">
        <v>124</v>
      </c>
      <c r="I5" s="140"/>
      <c r="J5" s="31" t="s">
        <v>124</v>
      </c>
      <c r="K5" s="32" t="s">
        <v>124</v>
      </c>
      <c r="L5" s="32" t="s">
        <v>124</v>
      </c>
      <c r="M5" s="32" t="s">
        <v>124</v>
      </c>
      <c r="N5" s="140"/>
      <c r="O5" s="31" t="s">
        <v>124</v>
      </c>
      <c r="P5" s="32" t="s">
        <v>124</v>
      </c>
      <c r="Q5" s="32" t="s">
        <v>124</v>
      </c>
      <c r="R5" s="32" t="s">
        <v>124</v>
      </c>
      <c r="S5" s="140"/>
      <c r="T5" s="118" t="s">
        <v>124</v>
      </c>
      <c r="U5" s="138"/>
      <c r="V5" s="33" t="s">
        <v>124</v>
      </c>
      <c r="W5" s="34" t="s">
        <v>124</v>
      </c>
      <c r="X5" s="35" t="s">
        <v>124</v>
      </c>
      <c r="Y5" s="35" t="s">
        <v>124</v>
      </c>
      <c r="Z5" s="35" t="s">
        <v>124</v>
      </c>
      <c r="AA5" s="32" t="s">
        <v>124</v>
      </c>
      <c r="AB5" s="32" t="s">
        <v>124</v>
      </c>
      <c r="AC5" s="34" t="s">
        <v>124</v>
      </c>
      <c r="AD5" s="35" t="s">
        <v>124</v>
      </c>
      <c r="AE5" s="35" t="s">
        <v>124</v>
      </c>
      <c r="AF5" s="35" t="s">
        <v>124</v>
      </c>
      <c r="AG5" s="32" t="s">
        <v>124</v>
      </c>
      <c r="AH5" s="32" t="s">
        <v>124</v>
      </c>
      <c r="AI5" s="34" t="s">
        <v>124</v>
      </c>
      <c r="AJ5" s="35" t="s">
        <v>124</v>
      </c>
      <c r="AK5" s="35" t="s">
        <v>124</v>
      </c>
      <c r="AL5" s="35" t="s">
        <v>124</v>
      </c>
      <c r="AM5" s="32" t="s">
        <v>124</v>
      </c>
      <c r="AN5" s="32" t="s">
        <v>124</v>
      </c>
      <c r="AO5" s="20"/>
    </row>
    <row r="6" spans="1:41" ht="14" x14ac:dyDescent="0.15">
      <c r="A6" s="141" t="str">
        <f>IF(ISBLANK('Water Data'!A2), "", 'Water Data'!A2)</f>
        <v>Australia and New Zealand</v>
      </c>
      <c r="B6" s="28">
        <f>IF(ISBLANK('Water Data'!B2), "", 'Water Data'!B2)</f>
        <v>2015</v>
      </c>
      <c r="C6" s="29">
        <f>IF(ISNUMBER('Water Data'!C2), 'Water Data'!C2, "-")</f>
        <v>28547.02490234375</v>
      </c>
      <c r="D6" s="30">
        <f>IF(ISNUMBER('Water Data'!D2), 'Water Data'!D2, "-")</f>
        <v>85.804458618164062</v>
      </c>
      <c r="E6" s="31" t="str">
        <f>IF(ISNUMBER('Water Data'!E2), IF('Water Data'!E2=-999,"NA",IF('Water Data'!E2&gt;99, "&gt;99", IF('Water Data'!E2&lt;1, "&lt;1",'Water Data'!E2 ))), "-")</f>
        <v>&gt;99</v>
      </c>
      <c r="F6" s="32" t="str">
        <f>IF(ISNUMBER('Water Data'!F2), IF('Water Data'!F2=-999,"NA",IF('Water Data'!F2&gt;99, "&gt;99", IF('Water Data'!F2&lt;1, "&lt;1",'Water Data'!F2 ))), "-")</f>
        <v>&lt;1</v>
      </c>
      <c r="G6" s="32" t="str">
        <f>IF(ISNUMBER('Water Data'!G2), IF('Water Data'!G2=-999,"NA",IF('Water Data'!G2&gt;99, "&gt;99", IF('Water Data'!G2&lt;1, "&lt;1",'Water Data'!G2 ))), "-")</f>
        <v>&lt;1</v>
      </c>
      <c r="H6" s="32" t="str">
        <f>IF(ISNUMBER('Water Data'!H2), IF('Water Data'!H2=-999,"NA",IF('Water Data'!H2&gt;99, "&gt;99", IF('Water Data'!H2&lt;1, "&lt;1",'Water Data'!H2 ))), "-")</f>
        <v>&lt;1</v>
      </c>
      <c r="I6" s="143">
        <f>IF(ISNUMBER('Water Data'!I2), IF('Water Data'!I2=-999,"NA",'Water Data'!I2), "-")</f>
        <v>1.0686371475458145E-2</v>
      </c>
      <c r="J6" s="31" t="str">
        <f>IF(ISNUMBER('Water Data'!J2), IF('Water Data'!J2=-999,"NA",IF('Water Data'!J2&gt;99, "&gt;99", IF('Water Data'!J2&lt;1, "&lt;1",'Water Data'!J2 ))), "-")</f>
        <v>&gt;99</v>
      </c>
      <c r="K6" s="32" t="str">
        <f>IF(ISNUMBER('Water Data'!K2), IF('Water Data'!K2=-999,"NA",IF('Water Data'!K2&gt;99, "&gt;99", IF('Water Data'!K2&lt;1, "&lt;1",'Water Data'!K2 ))), "-")</f>
        <v>&lt;1</v>
      </c>
      <c r="L6" s="32" t="str">
        <f>IF(ISNUMBER('Water Data'!L2), IF('Water Data'!L2=-999,"NA",IF('Water Data'!L2&gt;99, "&gt;99", IF('Water Data'!L2&lt;1, "&lt;1",'Water Data'!L2 ))), "-")</f>
        <v>&lt;1</v>
      </c>
      <c r="M6" s="32" t="str">
        <f>IF(ISNUMBER('Water Data'!M2), IF('Water Data'!M2=-999,"NA",IF('Water Data'!M2&gt;99, "&gt;99", IF('Water Data'!M2&lt;1, "&lt;1",'Water Data'!M2 ))), "-")</f>
        <v>&lt;1</v>
      </c>
      <c r="N6" s="143">
        <f>IF(ISNUMBER('Water Data'!N2), IF('Water Data'!N2=-999,"NA",'Water Data'!N2), "-")</f>
        <v>3.996577113866806E-2</v>
      </c>
      <c r="O6" s="31" t="str">
        <f>IF(ISNUMBER('Water Data'!O2), IF('Water Data'!O2=-999,"NA",IF('Water Data'!O2&gt;99, "&gt;99", IF('Water Data'!O2&lt;1, "&lt;1",'Water Data'!O2 ))), "-")</f>
        <v>&gt;99</v>
      </c>
      <c r="P6" s="32" t="str">
        <f>IF(ISNUMBER('Water Data'!P2), IF('Water Data'!P2=-999,"NA",IF('Water Data'!P2&gt;99, "&gt;99", IF('Water Data'!P2&lt;1, "&lt;1",'Water Data'!P2 ))), "-")</f>
        <v>&lt;1</v>
      </c>
      <c r="Q6" s="32" t="str">
        <f>IF(ISNUMBER('Water Data'!Q2), IF('Water Data'!Q2=-999,"NA",IF('Water Data'!Q2&gt;99, "&gt;99", IF('Water Data'!Q2&lt;1, "&lt;1",'Water Data'!Q2 ))), "-")</f>
        <v>&lt;1</v>
      </c>
      <c r="R6" s="32" t="str">
        <f>IF(ISNUMBER('Water Data'!R2), IF('Water Data'!R2=-999,"NA",IF('Water Data'!R2&gt;99, "&gt;99", IF('Water Data'!R2&lt;1, "&lt;1",'Water Data'!R2 ))), "-")</f>
        <v>&lt;1</v>
      </c>
      <c r="S6" s="143">
        <f>IF(ISNUMBER('Water Data'!S2), IF('Water Data'!S2=-999,"NA",'Water Data'!S2), "-")</f>
        <v>5.3618219681084156E-3</v>
      </c>
      <c r="T6" s="118"/>
      <c r="U6" s="141" t="str">
        <f>IF(ISBLANK('Water Data'!U2), "", 'Water Data'!U2)</f>
        <v>Australia and New Zealand</v>
      </c>
      <c r="V6" s="33">
        <f>IF(ISNUMBER('Water Data'!V2), IF('Water Data'!V2=-999,"NA",'Water Data'!V2), "-")</f>
        <v>2015</v>
      </c>
      <c r="W6" s="34" t="str">
        <f>IF(ISNUMBER('Water Data'!W2), IF('Water Data'!W2=-999,"NA",IF('Water Data'!W2&gt;99, "&gt;99", IF('Water Data'!W2&lt;1, "&lt;1",'Water Data'!W2 ))), "-")</f>
        <v>-</v>
      </c>
      <c r="X6" s="35">
        <f>IF(ISNUMBER('Water Data'!X2), IF('Water Data'!X2=-999,"NA",IF('Water Data'!X2&gt;99, "&gt;99", IF('Water Data'!X2&lt;1, "&lt;1",'Water Data'!X2 ))), "-")</f>
        <v>97.848207338647072</v>
      </c>
      <c r="Y6" s="35">
        <f>IF(ISNUMBER('Water Data'!Y2), IF('Water Data'!Y2=-999,"NA",IF('Water Data'!Y2&gt;99, "&gt;99", IF('Water Data'!Y2&lt;1, "&lt;1",'Water Data'!Y2 ))), "-")</f>
        <v>96.450343231789873</v>
      </c>
      <c r="Z6" s="35" t="str">
        <f>IF(ISNUMBER('Water Data'!Z2), IF('Water Data'!Z2=-999,"NA",IF('Water Data'!Z2&gt;99, "&gt;99", IF('Water Data'!Z2&lt;1, "&lt;1",'Water Data'!Z2 ))), "-")</f>
        <v>-</v>
      </c>
      <c r="AA6" s="32">
        <f>IF(ISNUMBER('Water Data'!AA2), IF('Water Data'!AA2=-999,"NA",IF('Water Data'!AA2&gt;99, "&gt;99", IF('Water Data'!AA2&lt;1, "&lt;1",'Water Data'!AA2 ))), "-")</f>
        <v>92.595016207021118</v>
      </c>
      <c r="AB6" s="32">
        <f>IF(ISNUMBER('Water Data'!AB2), IF('Water Data'!AB2=-999,"NA",IF('Water Data'!AB2&gt;99, "&gt;99", IF('Water Data'!AB2&lt;1, "&lt;1",'Water Data'!AB2 ))), "-")</f>
        <v>7.3798375135574634</v>
      </c>
      <c r="AC6" s="34" t="str">
        <f>IF(ISNUMBER('Water Data'!AC2), IF('Water Data'!AC2=-999,"NA",IF('Water Data'!AC2&gt;99, "&gt;99", IF('Water Data'!AC2&lt;1, "&lt;1",'Water Data'!AC2 ))), "-")</f>
        <v>-</v>
      </c>
      <c r="AD6" s="35">
        <f>IF(ISNUMBER('Water Data'!AD2), IF('Water Data'!AD2=-999,"NA",IF('Water Data'!AD2&gt;99, "&gt;99", IF('Water Data'!AD2&lt;1, "&lt;1",'Water Data'!AD2 ))), "-")</f>
        <v>90.086595298168561</v>
      </c>
      <c r="AE6" s="35">
        <f>IF(ISNUMBER('Water Data'!AE2), IF('Water Data'!AE2=-999,"NA",IF('Water Data'!AE2&gt;99, "&gt;99", IF('Water Data'!AE2&lt;1, "&lt;1",'Water Data'!AE2 ))), "-")</f>
        <v>95.874567770504484</v>
      </c>
      <c r="AF6" s="35" t="str">
        <f>IF(ISNUMBER('Water Data'!AF2), IF('Water Data'!AF2=-999,"NA",IF('Water Data'!AF2&gt;99, "&gt;99", IF('Water Data'!AF2&lt;1, "&lt;1",'Water Data'!AF2 ))), "-")</f>
        <v>-</v>
      </c>
      <c r="AG6" s="32">
        <f>IF(ISNUMBER('Water Data'!AG2), IF('Water Data'!AG2=-999,"NA",IF('Water Data'!AG2&gt;99, "&gt;99", IF('Water Data'!AG2&lt;1, "&lt;1",'Water Data'!AG2 ))), "-")</f>
        <v>86.443697034510507</v>
      </c>
      <c r="AH6" s="32">
        <f>IF(ISNUMBER('Water Data'!AH2), IF('Water Data'!AH2=-999,"NA",IF('Water Data'!AH2&gt;99, "&gt;99", IF('Water Data'!AH2&lt;1, "&lt;1",'Water Data'!AH2 ))), "-")</f>
        <v>13.55630296548949</v>
      </c>
      <c r="AI6" s="34">
        <f>IF(ISNUMBER('Water Data'!AI2), IF('Water Data'!AI2=-999,"NA",IF('Water Data'!AI2&gt;99, "&gt;99", IF('Water Data'!AI2&lt;1, "&lt;1",'Water Data'!AI2 ))), "-")</f>
        <v>96.545599421728383</v>
      </c>
      <c r="AJ6" s="35" t="str">
        <f>IF(ISNUMBER('Water Data'!AJ2), IF('Water Data'!AJ2=-999,"NA",IF('Water Data'!AJ2&gt;99, "&gt;99", IF('Water Data'!AJ2&lt;1, "&lt;1",'Water Data'!AJ2 ))), "-")</f>
        <v>&gt;99</v>
      </c>
      <c r="AK6" s="35">
        <f>IF(ISNUMBER('Water Data'!AK2), IF('Water Data'!AK2=-999,"NA",IF('Water Data'!AK2&gt;99, "&gt;99", IF('Water Data'!AK2&lt;1, "&lt;1",'Water Data'!AK2 ))), "-")</f>
        <v>96.545599421728383</v>
      </c>
      <c r="AL6" s="35">
        <f>IF(ISNUMBER('Water Data'!AL2), IF('Water Data'!AL2=-999,"NA",IF('Water Data'!AL2&gt;99, "&gt;99", IF('Water Data'!AL2&lt;1, "&lt;1",'Water Data'!AL2 ))), "-")</f>
        <v>98.931580982357133</v>
      </c>
      <c r="AM6" s="32">
        <f>IF(ISNUMBER('Water Data'!AM2), IF('Water Data'!AM2=-999,"NA",IF('Water Data'!AM2&gt;99, "&gt;99", IF('Water Data'!AM2&lt;1, "&lt;1",'Water Data'!AM2 ))), "-")</f>
        <v>93.612694030935529</v>
      </c>
      <c r="AN6" s="32">
        <f>IF(ISNUMBER('Water Data'!AN2), IF('Water Data'!AN2=-999,"NA",IF('Water Data'!AN2&gt;99, "&gt;99", IF('Water Data'!AN2&lt;1, "&lt;1",'Water Data'!AN2 ))), "-")</f>
        <v>6.3579989744239587</v>
      </c>
      <c r="AO6" s="20">
        <f>IF(ISBLANK('Water Data'!AN2), "", 'Water Data'!AN2)</f>
        <v>6.3579989744239587</v>
      </c>
    </row>
    <row r="7" spans="1:41" ht="14" x14ac:dyDescent="0.15">
      <c r="A7" s="142"/>
      <c r="B7" s="28">
        <f>IF(ISBLANK('Water Data'!B3), "", 'Water Data'!B3)</f>
        <v>2020</v>
      </c>
      <c r="C7" s="29">
        <f>IF(ISNUMBER('Water Data'!C3), 'Water Data'!C3, "-")</f>
        <v>30322.11376953125</v>
      </c>
      <c r="D7" s="30">
        <f>IF(ISNUMBER('Water Data'!D3), 'Water Data'!D3, "-")</f>
        <v>86.313835144042969</v>
      </c>
      <c r="E7" s="31" t="str">
        <f>IF(ISNUMBER('Water Data'!E3), IF('Water Data'!E3=-999,"NA",IF('Water Data'!E3&gt;99, "&gt;99", IF('Water Data'!E3&lt;1, "&lt;1",'Water Data'!E3 ))), "-")</f>
        <v>&gt;99</v>
      </c>
      <c r="F7" s="32" t="str">
        <f>IF(ISNUMBER('Water Data'!F3), IF('Water Data'!F3=-999,"NA",IF('Water Data'!F3&gt;99, "&gt;99", IF('Water Data'!F3&lt;1, "&lt;1",'Water Data'!F3 ))), "-")</f>
        <v>&lt;1</v>
      </c>
      <c r="G7" s="32" t="str">
        <f>IF(ISNUMBER('Water Data'!G3), IF('Water Data'!G3=-999,"NA",IF('Water Data'!G3&gt;99, "&gt;99", IF('Water Data'!G3&lt;1, "&lt;1",'Water Data'!G3 ))), "-")</f>
        <v>&lt;1</v>
      </c>
      <c r="H7" s="32" t="str">
        <f>IF(ISNUMBER('Water Data'!H3), IF('Water Data'!H3=-999,"NA",IF('Water Data'!H3&gt;99, "&gt;99", IF('Water Data'!H3&lt;1, "&lt;1",'Water Data'!H3 ))), "-")</f>
        <v>&lt;1</v>
      </c>
      <c r="I7" s="140"/>
      <c r="J7" s="31" t="str">
        <f>IF(ISNUMBER('Water Data'!J3), IF('Water Data'!J3=-999,"NA",IF('Water Data'!J3&gt;99, "&gt;99", IF('Water Data'!J3&lt;1, "&lt;1",'Water Data'!J3 ))), "-")</f>
        <v>&gt;99</v>
      </c>
      <c r="K7" s="32" t="str">
        <f>IF(ISNUMBER('Water Data'!K3), IF('Water Data'!K3=-999,"NA",IF('Water Data'!K3&gt;99, "&gt;99", IF('Water Data'!K3&lt;1, "&lt;1",'Water Data'!K3 ))), "-")</f>
        <v>&lt;1</v>
      </c>
      <c r="L7" s="32" t="str">
        <f>IF(ISNUMBER('Water Data'!L3), IF('Water Data'!L3=-999,"NA",IF('Water Data'!L3&gt;99, "&gt;99", IF('Water Data'!L3&lt;1, "&lt;1",'Water Data'!L3 ))), "-")</f>
        <v>&lt;1</v>
      </c>
      <c r="M7" s="32" t="str">
        <f>IF(ISNUMBER('Water Data'!M3), IF('Water Data'!M3=-999,"NA",IF('Water Data'!M3&gt;99, "&gt;99", IF('Water Data'!M3&lt;1, "&lt;1",'Water Data'!M3 ))), "-")</f>
        <v>&lt;1</v>
      </c>
      <c r="N7" s="140"/>
      <c r="O7" s="31" t="str">
        <f>IF(ISNUMBER('Water Data'!O3), IF('Water Data'!O3=-999,"NA",IF('Water Data'!O3&gt;99, "&gt;99", IF('Water Data'!O3&lt;1, "&lt;1",'Water Data'!O3 ))), "-")</f>
        <v>&gt;99</v>
      </c>
      <c r="P7" s="32" t="str">
        <f>IF(ISNUMBER('Water Data'!P3), IF('Water Data'!P3=-999,"NA",IF('Water Data'!P3&gt;99, "&gt;99", IF('Water Data'!P3&lt;1, "&lt;1",'Water Data'!P3 ))), "-")</f>
        <v>&lt;1</v>
      </c>
      <c r="Q7" s="32" t="str">
        <f>IF(ISNUMBER('Water Data'!Q3), IF('Water Data'!Q3=-999,"NA",IF('Water Data'!Q3&gt;99, "&gt;99", IF('Water Data'!Q3&lt;1, "&lt;1",'Water Data'!Q3 ))), "-")</f>
        <v>&lt;1</v>
      </c>
      <c r="R7" s="32" t="str">
        <f>IF(ISNUMBER('Water Data'!R3), IF('Water Data'!R3=-999,"NA",IF('Water Data'!R3&gt;99, "&gt;99", IF('Water Data'!R3&lt;1, "&lt;1",'Water Data'!R3 ))), "-")</f>
        <v>&lt;1</v>
      </c>
      <c r="S7" s="140"/>
      <c r="T7" s="118"/>
      <c r="U7" s="142"/>
      <c r="V7" s="33">
        <f>IF(ISNUMBER('Water Data'!V3), IF('Water Data'!V3=-999,"NA",'Water Data'!V3), "-")</f>
        <v>2020</v>
      </c>
      <c r="W7" s="34" t="str">
        <f>IF(ISNUMBER('Water Data'!W3), IF('Water Data'!W3=-999,"NA",IF('Water Data'!W3&gt;99, "&gt;99", IF('Water Data'!W3&lt;1, "&lt;1",'Water Data'!W3 ))), "-")</f>
        <v>-</v>
      </c>
      <c r="X7" s="35">
        <f>IF(ISNUMBER('Water Data'!X3), IF('Water Data'!X3=-999,"NA",IF('Water Data'!X3&gt;99, "&gt;99", IF('Water Data'!X3&lt;1, "&lt;1",'Water Data'!X3 ))), "-")</f>
        <v>97.890102082851968</v>
      </c>
      <c r="Y7" s="35">
        <f>IF(ISNUMBER('Water Data'!Y3), IF('Water Data'!Y3=-999,"NA",IF('Water Data'!Y3&gt;99, "&gt;99", IF('Water Data'!Y3&lt;1, "&lt;1",'Water Data'!Y3 ))), "-")</f>
        <v>96.443221182661361</v>
      </c>
      <c r="Z7" s="35" t="str">
        <f>IF(ISNUMBER('Water Data'!Z3), IF('Water Data'!Z3=-999,"NA",IF('Water Data'!Z3&gt;99, "&gt;99", IF('Water Data'!Z3&lt;1, "&lt;1",'Water Data'!Z3 ))), "-")</f>
        <v>-</v>
      </c>
      <c r="AA7" s="32" t="str">
        <f>IF(ISNUMBER('Water Data'!AA3), IF('Water Data'!AA3=-999,"NA",IF('Water Data'!AA3&gt;99, "&gt;99", IF('Water Data'!AA3&lt;1, "&lt;1",'Water Data'!AA3 ))), "-")</f>
        <v>&gt;99</v>
      </c>
      <c r="AB7" s="32" t="str">
        <f>IF(ISNUMBER('Water Data'!AB3), IF('Water Data'!AB3=-999,"NA",IF('Water Data'!AB3&gt;99, "&gt;99", IF('Water Data'!AB3&lt;1, "&lt;1",'Water Data'!AB3 ))), "-")</f>
        <v>&lt;1</v>
      </c>
      <c r="AC7" s="34" t="str">
        <f>IF(ISNUMBER('Water Data'!AC3), IF('Water Data'!AC3=-999,"NA",IF('Water Data'!AC3&gt;99, "&gt;99", IF('Water Data'!AC3&lt;1, "&lt;1",'Water Data'!AC3 ))), "-")</f>
        <v>-</v>
      </c>
      <c r="AD7" s="35">
        <f>IF(ISNUMBER('Water Data'!AD3), IF('Water Data'!AD3=-999,"NA",IF('Water Data'!AD3&gt;99, "&gt;99", IF('Water Data'!AD3&lt;1, "&lt;1",'Water Data'!AD3 ))), "-")</f>
        <v>90.075104633356815</v>
      </c>
      <c r="AE7" s="35">
        <f>IF(ISNUMBER('Water Data'!AE3), IF('Water Data'!AE3=-999,"NA",IF('Water Data'!AE3&gt;99, "&gt;99", IF('Water Data'!AE3&lt;1, "&lt;1",'Water Data'!AE3 ))), "-")</f>
        <v>95.874381863660076</v>
      </c>
      <c r="AF7" s="35" t="str">
        <f>IF(ISNUMBER('Water Data'!AF3), IF('Water Data'!AF3=-999,"NA",IF('Water Data'!AF3&gt;99, "&gt;99", IF('Water Data'!AF3&lt;1, "&lt;1",'Water Data'!AF3 ))), "-")</f>
        <v>-</v>
      </c>
      <c r="AG7" s="32" t="str">
        <f>IF(ISNUMBER('Water Data'!AG3), IF('Water Data'!AG3=-999,"NA",IF('Water Data'!AG3&gt;99, "&gt;99", IF('Water Data'!AG3&lt;1, "&lt;1",'Water Data'!AG3 ))), "-")</f>
        <v>&gt;99</v>
      </c>
      <c r="AH7" s="32" t="str">
        <f>IF(ISNUMBER('Water Data'!AH3), IF('Water Data'!AH3=-999,"NA",IF('Water Data'!AH3&gt;99, "&gt;99", IF('Water Data'!AH3&lt;1, "&lt;1",'Water Data'!AH3 ))), "-")</f>
        <v>&lt;1</v>
      </c>
      <c r="AI7" s="34">
        <f>IF(ISNUMBER('Water Data'!AI3), IF('Water Data'!AI3=-999,"NA",IF('Water Data'!AI3&gt;99, "&gt;99", IF('Water Data'!AI3&lt;1, "&lt;1",'Water Data'!AI3 ))), "-")</f>
        <v>96.533421303657207</v>
      </c>
      <c r="AJ7" s="35" t="str">
        <f>IF(ISNUMBER('Water Data'!AJ3), IF('Water Data'!AJ3=-999,"NA",IF('Water Data'!AJ3&gt;99, "&gt;99", IF('Water Data'!AJ3&lt;1, "&lt;1",'Water Data'!AJ3 ))), "-")</f>
        <v>&gt;99</v>
      </c>
      <c r="AK7" s="35">
        <f>IF(ISNUMBER('Water Data'!AK3), IF('Water Data'!AK3=-999,"NA",IF('Water Data'!AK3&gt;99, "&gt;99", IF('Water Data'!AK3&lt;1, "&lt;1",'Water Data'!AK3 ))), "-")</f>
        <v>96.533421303657207</v>
      </c>
      <c r="AL7" s="35" t="str">
        <f>IF(ISNUMBER('Water Data'!AL3), IF('Water Data'!AL3=-999,"NA",IF('Water Data'!AL3&gt;99, "&gt;99", IF('Water Data'!AL3&lt;1, "&lt;1",'Water Data'!AL3 ))), "-")</f>
        <v>&gt;99</v>
      </c>
      <c r="AM7" s="32" t="str">
        <f>IF(ISNUMBER('Water Data'!AM3), IF('Water Data'!AM3=-999,"NA",IF('Water Data'!AM3&gt;99, "&gt;99", IF('Water Data'!AM3&lt;1, "&lt;1",'Water Data'!AM3 ))), "-")</f>
        <v>&gt;99</v>
      </c>
      <c r="AN7" s="32" t="str">
        <f>IF(ISNUMBER('Water Data'!AN3), IF('Water Data'!AN3=-999,"NA",IF('Water Data'!AN3&gt;99, "&gt;99", IF('Water Data'!AN3&lt;1, "&lt;1",'Water Data'!AN3 ))), "-")</f>
        <v>&lt;1</v>
      </c>
      <c r="AO7" s="20">
        <f>IF(ISBLANK('Water Data'!AN3), "", 'Water Data'!AN3)</f>
        <v>0</v>
      </c>
    </row>
    <row r="8" spans="1:41" ht="14" x14ac:dyDescent="0.15">
      <c r="A8" s="141" t="str">
        <f>IF(ISBLANK('Water Data'!A4), "", 'Water Data'!A4)</f>
        <v>Central and Southern Asia</v>
      </c>
      <c r="B8" s="28">
        <f>IF(ISBLANK('Water Data'!B4), "", 'Water Data'!B4)</f>
        <v>2015</v>
      </c>
      <c r="C8" s="29">
        <f>IF(ISNUMBER('Water Data'!C4), 'Water Data'!C4, "-")</f>
        <v>1896327.2716674805</v>
      </c>
      <c r="D8" s="30">
        <f>IF(ISNUMBER('Water Data'!D4), 'Water Data'!D4, "-")</f>
        <v>34.974178314208984</v>
      </c>
      <c r="E8" s="31">
        <f>IF(ISNUMBER('Water Data'!E4), IF('Water Data'!E4=-999,"NA",IF('Water Data'!E4&gt;99, "&gt;99", IF('Water Data'!E4&lt;1, "&lt;1",'Water Data'!E4 ))), "-")</f>
        <v>89.103248620009836</v>
      </c>
      <c r="F8" s="32">
        <f>IF(ISNUMBER('Water Data'!F4), IF('Water Data'!F4=-999,"NA",IF('Water Data'!F4&gt;99, "&gt;99", IF('Water Data'!F4&lt;1, "&lt;1",'Water Data'!F4 ))), "-")</f>
        <v>3.9574678615012542</v>
      </c>
      <c r="G8" s="32">
        <f>IF(ISNUMBER('Water Data'!G4), IF('Water Data'!G4=-999,"NA",IF('Water Data'!G4&gt;99, "&gt;99", IF('Water Data'!G4&lt;1, "&lt;1",'Water Data'!G4 ))), "-")</f>
        <v>5.6343720343445103</v>
      </c>
      <c r="H8" s="32">
        <f>IF(ISNUMBER('Water Data'!H4), IF('Water Data'!H4=-999,"NA",IF('Water Data'!H4&gt;99, "&gt;99", IF('Water Data'!H4&lt;1, "&lt;1",'Water Data'!H4 ))), "-")</f>
        <v>1.3049114841444025</v>
      </c>
      <c r="I8" s="143">
        <f>IF(ISNUMBER('Water Data'!I4), IF('Water Data'!I4=-999,"NA",'Water Data'!I4), "-")</f>
        <v>0.4479992687702179</v>
      </c>
      <c r="J8" s="31">
        <f>IF(ISNUMBER('Water Data'!J4), IF('Water Data'!J4=-999,"NA",IF('Water Data'!J4&gt;99, "&gt;99", IF('Water Data'!J4&lt;1, "&lt;1",'Water Data'!J4 ))), "-")</f>
        <v>86.260981911234566</v>
      </c>
      <c r="K8" s="32">
        <f>IF(ISNUMBER('Water Data'!K4), IF('Water Data'!K4=-999,"NA",IF('Water Data'!K4&gt;99, "&gt;99", IF('Water Data'!K4&lt;1, "&lt;1",'Water Data'!K4 ))), "-")</f>
        <v>4.7214269107797948</v>
      </c>
      <c r="L8" s="32">
        <f>IF(ISNUMBER('Water Data'!L4), IF('Water Data'!L4=-999,"NA",IF('Water Data'!L4&gt;99, "&gt;99", IF('Water Data'!L4&lt;1, "&lt;1",'Water Data'!L4 ))), "-")</f>
        <v>7.1685031097597083</v>
      </c>
      <c r="M8" s="32">
        <f>IF(ISNUMBER('Water Data'!M4), IF('Water Data'!M4=-999,"NA",IF('Water Data'!M4&gt;99, "&gt;99", IF('Water Data'!M4&lt;1, "&lt;1",'Water Data'!M4 ))), "-")</f>
        <v>1.8490880682259232</v>
      </c>
      <c r="N8" s="143">
        <f>IF(ISNUMBER('Water Data'!N4), IF('Water Data'!N4=-999,"NA",'Water Data'!N4), "-")</f>
        <v>0.58474177122116089</v>
      </c>
      <c r="O8" s="31">
        <f>IF(ISNUMBER('Water Data'!O4), IF('Water Data'!O4=-999,"NA",IF('Water Data'!O4&gt;99, "&gt;99", IF('Water Data'!O4&lt;1, "&lt;1",'Water Data'!O4 ))), "-")</f>
        <v>94.387739612569987</v>
      </c>
      <c r="P8" s="32">
        <f>IF(ISNUMBER('Water Data'!P4), IF('Water Data'!P4=-999,"NA",IF('Water Data'!P4&gt;99, "&gt;99", IF('Water Data'!P4&lt;1, "&lt;1",'Water Data'!P4 ))), "-")</f>
        <v>2.5370752103977692</v>
      </c>
      <c r="Q8" s="32">
        <f>IF(ISNUMBER('Water Data'!Q4), IF('Water Data'!Q4=-999,"NA",IF('Water Data'!Q4&gt;99, "&gt;99", IF('Water Data'!Q4&lt;1, "&lt;1",'Water Data'!Q4 ))), "-")</f>
        <v>2.7820352803833273</v>
      </c>
      <c r="R8" s="32" t="str">
        <f>IF(ISNUMBER('Water Data'!R4), IF('Water Data'!R4=-999,"NA",IF('Water Data'!R4&gt;99, "&gt;99", IF('Water Data'!R4&lt;1, "&lt;1",'Water Data'!R4 ))), "-")</f>
        <v>&lt;1</v>
      </c>
      <c r="S8" s="143">
        <f>IF(ISNUMBER('Water Data'!S4), IF('Water Data'!S4=-999,"NA",'Water Data'!S4), "-")</f>
        <v>5.4846547544002533E-2</v>
      </c>
      <c r="T8" s="118"/>
      <c r="U8" s="141" t="str">
        <f>IF(ISBLANK('Water Data'!U4), "", 'Water Data'!U4)</f>
        <v>Central and Southern Asia</v>
      </c>
      <c r="V8" s="33">
        <f>IF(ISNUMBER('Water Data'!V4), IF('Water Data'!V4=-999,"NA",'Water Data'!V4), "-")</f>
        <v>2015</v>
      </c>
      <c r="W8" s="34">
        <f>IF(ISNUMBER('Water Data'!W4), IF('Water Data'!W4=-999,"NA",IF('Water Data'!W4&gt;99, "&gt;99", IF('Water Data'!W4&lt;1, "&lt;1",'Water Data'!W4 ))), "-")</f>
        <v>58.010671872292257</v>
      </c>
      <c r="X8" s="35">
        <f>IF(ISNUMBER('Water Data'!X4), IF('Water Data'!X4=-999,"NA",IF('Water Data'!X4&gt;99, "&gt;99", IF('Water Data'!X4&lt;1, "&lt;1",'Water Data'!X4 ))), "-")</f>
        <v>63.824356449237023</v>
      </c>
      <c r="Y8" s="35">
        <f>IF(ISNUMBER('Water Data'!Y4), IF('Water Data'!Y4=-999,"NA",IF('Water Data'!Y4&gt;99, "&gt;99", IF('Water Data'!Y4&lt;1, "&lt;1",'Water Data'!Y4 ))), "-")</f>
        <v>71.267384069753746</v>
      </c>
      <c r="Z8" s="35">
        <f>IF(ISNUMBER('Water Data'!Z4), IF('Water Data'!Z4=-999,"NA",IF('Water Data'!Z4&gt;99, "&gt;99", IF('Water Data'!Z4&lt;1, "&lt;1",'Water Data'!Z4 ))), "-")</f>
        <v>61.336215788072948</v>
      </c>
      <c r="AA8" s="32">
        <f>IF(ISNUMBER('Water Data'!AA4), IF('Water Data'!AA4=-999,"NA",IF('Water Data'!AA4&gt;99, "&gt;99", IF('Water Data'!AA4&lt;1, "&lt;1",'Water Data'!AA4 ))), "-")</f>
        <v>42.50257380762411</v>
      </c>
      <c r="AB8" s="32">
        <f>IF(ISNUMBER('Water Data'!AB4), IF('Water Data'!AB4=-999,"NA",IF('Water Data'!AB4&gt;99, "&gt;99", IF('Water Data'!AB4&lt;1, "&lt;1",'Water Data'!AB4 ))), "-")</f>
        <v>50.558142673886998</v>
      </c>
      <c r="AC8" s="34">
        <f>IF(ISNUMBER('Water Data'!AC4), IF('Water Data'!AC4=-999,"NA",IF('Water Data'!AC4&gt;99, "&gt;99", IF('Water Data'!AC4&lt;1, "&lt;1",'Water Data'!AC4 ))), "-")</f>
        <v>55.608447669023938</v>
      </c>
      <c r="AD8" s="35">
        <f>IF(ISNUMBER('Water Data'!AD4), IF('Water Data'!AD4=-999,"NA",IF('Water Data'!AD4&gt;99, "&gt;99", IF('Water Data'!AD4&lt;1, "&lt;1",'Water Data'!AD4 ))), "-")</f>
        <v>55.608447669023938</v>
      </c>
      <c r="AE8" s="35">
        <f>IF(ISNUMBER('Water Data'!AE4), IF('Water Data'!AE4=-999,"NA",IF('Water Data'!AE4&gt;99, "&gt;99", IF('Water Data'!AE4&lt;1, "&lt;1",'Water Data'!AE4 ))), "-")</f>
        <v>65.995616751755065</v>
      </c>
      <c r="AF8" s="35">
        <f>IF(ISNUMBER('Water Data'!AF4), IF('Water Data'!AF4=-999,"NA",IF('Water Data'!AF4&gt;99, "&gt;99", IF('Water Data'!AF4&lt;1, "&lt;1",'Water Data'!AF4 ))), "-")</f>
        <v>60.722637399069427</v>
      </c>
      <c r="AG8" s="32">
        <f>IF(ISNUMBER('Water Data'!AG4), IF('Water Data'!AG4=-999,"NA",IF('Water Data'!AG4&gt;99, "&gt;99", IF('Water Data'!AG4&lt;1, "&lt;1",'Water Data'!AG4 ))), "-")</f>
        <v>29.431772555018764</v>
      </c>
      <c r="AH8" s="32">
        <f>IF(ISNUMBER('Water Data'!AH4), IF('Water Data'!AH4=-999,"NA",IF('Water Data'!AH4&gt;99, "&gt;99", IF('Water Data'!AH4&lt;1, "&lt;1",'Water Data'!AH4 ))), "-")</f>
        <v>61.550636266995575</v>
      </c>
      <c r="AI8" s="34">
        <f>IF(ISNUMBER('Water Data'!AI4), IF('Water Data'!AI4=-999,"NA",IF('Water Data'!AI4&gt;99, "&gt;99", IF('Water Data'!AI4&lt;1, "&lt;1",'Water Data'!AI4 ))), "-")</f>
        <v>62.477012819226218</v>
      </c>
      <c r="AJ8" s="35">
        <f>IF(ISNUMBER('Water Data'!AJ4), IF('Water Data'!AJ4=-999,"NA",IF('Water Data'!AJ4&gt;99, "&gt;99", IF('Water Data'!AJ4&lt;1, "&lt;1",'Water Data'!AJ4 ))), "-")</f>
        <v>79.099804043953483</v>
      </c>
      <c r="AK8" s="35">
        <f>IF(ISNUMBER('Water Data'!AK4), IF('Water Data'!AK4=-999,"NA",IF('Water Data'!AK4&gt;99, "&gt;99", IF('Water Data'!AK4&lt;1, "&lt;1",'Water Data'!AK4 ))), "-")</f>
        <v>81.068929760494456</v>
      </c>
      <c r="AL8" s="35">
        <f>IF(ISNUMBER('Water Data'!AL4), IF('Water Data'!AL4=-999,"NA",IF('Water Data'!AL4&gt;99, "&gt;99", IF('Water Data'!AL4&lt;1, "&lt;1",'Water Data'!AL4 ))), "-")</f>
        <v>62.477012819226218</v>
      </c>
      <c r="AM8" s="32">
        <f>IF(ISNUMBER('Water Data'!AM4), IF('Water Data'!AM4=-999,"NA",IF('Water Data'!AM4&gt;99, "&gt;99", IF('Water Data'!AM4&lt;1, "&lt;1",'Water Data'!AM4 ))), "-")</f>
        <v>66.80449159737546</v>
      </c>
      <c r="AN8" s="32">
        <f>IF(ISNUMBER('Water Data'!AN4), IF('Water Data'!AN4=-999,"NA",IF('Water Data'!AN4&gt;99, "&gt;99", IF('Water Data'!AN4&lt;1, "&lt;1",'Water Data'!AN4 ))), "-")</f>
        <v>30.120323225592287</v>
      </c>
      <c r="AO8" s="20">
        <f>IF(ISBLANK('Water Data'!AN4), "", 'Water Data'!AN4)</f>
        <v>30.120323225592287</v>
      </c>
    </row>
    <row r="9" spans="1:41" ht="14" x14ac:dyDescent="0.15">
      <c r="A9" s="142"/>
      <c r="B9" s="28">
        <f>IF(ISBLANK('Water Data'!B5), "", 'Water Data'!B5)</f>
        <v>2020</v>
      </c>
      <c r="C9" s="29">
        <f>IF(ISNUMBER('Water Data'!C5), 'Water Data'!C5, "-")</f>
        <v>2014708.5250854492</v>
      </c>
      <c r="D9" s="30">
        <f>IF(ISNUMBER('Water Data'!D5), 'Water Data'!D5, "-")</f>
        <v>37.089992523193359</v>
      </c>
      <c r="E9" s="31">
        <f>IF(ISNUMBER('Water Data'!E5), IF('Water Data'!E5=-999,"NA",IF('Water Data'!E5&gt;99, "&gt;99", IF('Water Data'!E5&lt;1, "&lt;1",'Water Data'!E5 ))), "-")</f>
        <v>91.212475132223403</v>
      </c>
      <c r="F9" s="32">
        <f>IF(ISNUMBER('Water Data'!F5), IF('Water Data'!F5=-999,"NA",IF('Water Data'!F5&gt;99, "&gt;99", IF('Water Data'!F5&lt;1, "&lt;1",'Water Data'!F5 ))), "-")</f>
        <v>4.1372221686653807</v>
      </c>
      <c r="G9" s="32">
        <f>IF(ISNUMBER('Water Data'!G5), IF('Water Data'!G5=-999,"NA",IF('Water Data'!G5&gt;99, "&gt;99", IF('Water Data'!G5&lt;1, "&lt;1",'Water Data'!G5 ))), "-")</f>
        <v>3.7137420114032778</v>
      </c>
      <c r="H9" s="32" t="str">
        <f>IF(ISNUMBER('Water Data'!H5), IF('Water Data'!H5=-999,"NA",IF('Water Data'!H5&gt;99, "&gt;99", IF('Water Data'!H5&lt;1, "&lt;1",'Water Data'!H5 ))), "-")</f>
        <v>&lt;1</v>
      </c>
      <c r="I9" s="140"/>
      <c r="J9" s="31">
        <f>IF(ISNUMBER('Water Data'!J5), IF('Water Data'!J5=-999,"NA",IF('Water Data'!J5&gt;99, "&gt;99", IF('Water Data'!J5&lt;1, "&lt;1",'Water Data'!J5 ))), "-")</f>
        <v>89.18891022750546</v>
      </c>
      <c r="K9" s="32">
        <f>IF(ISNUMBER('Water Data'!K5), IF('Water Data'!K5=-999,"NA",IF('Water Data'!K5&gt;99, "&gt;99", IF('Water Data'!K5&lt;1, "&lt;1",'Water Data'!K5 ))), "-")</f>
        <v>4.9111301419906228</v>
      </c>
      <c r="L9" s="32">
        <f>IF(ISNUMBER('Water Data'!L5), IF('Water Data'!L5=-999,"NA",IF('Water Data'!L5&gt;99, "&gt;99", IF('Water Data'!L5&lt;1, "&lt;1",'Water Data'!L5 ))), "-")</f>
        <v>4.5446632867842531</v>
      </c>
      <c r="M9" s="32">
        <f>IF(ISNUMBER('Water Data'!M5), IF('Water Data'!M5=-999,"NA",IF('Water Data'!M5&gt;99, "&gt;99", IF('Water Data'!M5&lt;1, "&lt;1",'Water Data'!M5 ))), "-")</f>
        <v>1.3552963437196639</v>
      </c>
      <c r="N9" s="140"/>
      <c r="O9" s="31">
        <f>IF(ISNUMBER('Water Data'!O5), IF('Water Data'!O5=-999,"NA",IF('Water Data'!O5&gt;99, "&gt;99", IF('Water Data'!O5&lt;1, "&lt;1",'Water Data'!O5 ))), "-")</f>
        <v>94.644731830795209</v>
      </c>
      <c r="P9" s="32">
        <f>IF(ISNUMBER('Water Data'!P5), IF('Water Data'!P5=-999,"NA",IF('Water Data'!P5&gt;99, "&gt;99", IF('Water Data'!P5&lt;1, "&lt;1",'Water Data'!P5 ))), "-")</f>
        <v>2.8245617355235586</v>
      </c>
      <c r="Q9" s="32">
        <f>IF(ISNUMBER('Water Data'!Q5), IF('Water Data'!Q5=-999,"NA",IF('Water Data'!Q5&gt;99, "&gt;99", IF('Water Data'!Q5&lt;1, "&lt;1",'Water Data'!Q5 ))), "-")</f>
        <v>2.3043822486767183</v>
      </c>
      <c r="R9" s="32" t="str">
        <f>IF(ISNUMBER('Water Data'!R5), IF('Water Data'!R5=-999,"NA",IF('Water Data'!R5&gt;99, "&gt;99", IF('Water Data'!R5&lt;1, "&lt;1",'Water Data'!R5 ))), "-")</f>
        <v>&lt;1</v>
      </c>
      <c r="S9" s="140"/>
      <c r="T9" s="118"/>
      <c r="U9" s="142"/>
      <c r="V9" s="33">
        <f>IF(ISNUMBER('Water Data'!V5), IF('Water Data'!V5=-999,"NA",'Water Data'!V5), "-")</f>
        <v>2020</v>
      </c>
      <c r="W9" s="34">
        <f>IF(ISNUMBER('Water Data'!W5), IF('Water Data'!W5=-999,"NA",IF('Water Data'!W5&gt;99, "&gt;99", IF('Water Data'!W5&lt;1, "&lt;1",'Water Data'!W5 ))), "-")</f>
        <v>62.355129923267732</v>
      </c>
      <c r="X9" s="35">
        <f>IF(ISNUMBER('Water Data'!X5), IF('Water Data'!X5=-999,"NA",IF('Water Data'!X5&gt;99, "&gt;99", IF('Water Data'!X5&lt;1, "&lt;1",'Water Data'!X5 ))), "-")</f>
        <v>68.896888068096303</v>
      </c>
      <c r="Y9" s="35">
        <f>IF(ISNUMBER('Water Data'!Y5), IF('Water Data'!Y5=-999,"NA",IF('Water Data'!Y5&gt;99, "&gt;99", IF('Water Data'!Y5&lt;1, "&lt;1",'Water Data'!Y5 ))), "-")</f>
        <v>68.082688760859028</v>
      </c>
      <c r="Z9" s="35">
        <f>IF(ISNUMBER('Water Data'!Z5), IF('Water Data'!Z5=-999,"NA",IF('Water Data'!Z5&gt;99, "&gt;99", IF('Water Data'!Z5&lt;1, "&lt;1",'Water Data'!Z5 ))), "-")</f>
        <v>67.548108510202951</v>
      </c>
      <c r="AA9" s="32">
        <f>IF(ISNUMBER('Water Data'!AA5), IF('Water Data'!AA5=-999,"NA",IF('Water Data'!AA5&gt;99, "&gt;99", IF('Water Data'!AA5&lt;1, "&lt;1",'Water Data'!AA5 ))), "-")</f>
        <v>42.447976246856797</v>
      </c>
      <c r="AB9" s="32">
        <f>IF(ISNUMBER('Water Data'!AB5), IF('Water Data'!AB5=-999,"NA",IF('Water Data'!AB5&gt;99, "&gt;99", IF('Water Data'!AB5&lt;1, "&lt;1",'Water Data'!AB5 ))), "-")</f>
        <v>52.90172105403196</v>
      </c>
      <c r="AC9" s="34">
        <f>IF(ISNUMBER('Water Data'!AC5), IF('Water Data'!AC5=-999,"NA",IF('Water Data'!AC5&gt;99, "&gt;99", IF('Water Data'!AC5&lt;1, "&lt;1",'Water Data'!AC5 ))), "-")</f>
        <v>62.150694809835485</v>
      </c>
      <c r="AD9" s="35">
        <f>IF(ISNUMBER('Water Data'!AD5), IF('Water Data'!AD5=-999,"NA",IF('Water Data'!AD5&gt;99, "&gt;99", IF('Water Data'!AD5&lt;1, "&lt;1",'Water Data'!AD5 ))), "-")</f>
        <v>62.150694809835485</v>
      </c>
      <c r="AE9" s="35">
        <f>IF(ISNUMBER('Water Data'!AE5), IF('Water Data'!AE5=-999,"NA",IF('Water Data'!AE5&gt;99, "&gt;99", IF('Water Data'!AE5&lt;1, "&lt;1",'Water Data'!AE5 ))), "-")</f>
        <v>62.664432548911684</v>
      </c>
      <c r="AF9" s="35">
        <f>IF(ISNUMBER('Water Data'!AF5), IF('Water Data'!AF5=-999,"NA",IF('Water Data'!AF5&gt;99, "&gt;99", IF('Water Data'!AF5&lt;1, "&lt;1",'Water Data'!AF5 ))), "-")</f>
        <v>70.405308938154064</v>
      </c>
      <c r="AG9" s="32">
        <f>IF(ISNUMBER('Water Data'!AG5), IF('Water Data'!AG5=-999,"NA",IF('Water Data'!AG5&gt;99, "&gt;99", IF('Water Data'!AG5&lt;1, "&lt;1",'Water Data'!AG5 ))), "-")</f>
        <v>29.288307266462482</v>
      </c>
      <c r="AH9" s="32">
        <f>IF(ISNUMBER('Water Data'!AH5), IF('Water Data'!AH5=-999,"NA",IF('Water Data'!AH5&gt;99, "&gt;99", IF('Water Data'!AH5&lt;1, "&lt;1",'Water Data'!AH5 ))), "-")</f>
        <v>64.811733103033603</v>
      </c>
      <c r="AI9" s="34">
        <f>IF(ISNUMBER('Water Data'!AI5), IF('Water Data'!AI5=-999,"NA",IF('Water Data'!AI5&gt;99, "&gt;99", IF('Water Data'!AI5&lt;1, "&lt;1",'Water Data'!AI5 ))), "-")</f>
        <v>62.701879379568247</v>
      </c>
      <c r="AJ9" s="35">
        <f>IF(ISNUMBER('Water Data'!AJ5), IF('Water Data'!AJ5=-999,"NA",IF('Water Data'!AJ5&gt;99, "&gt;99", IF('Water Data'!AJ5&lt;1, "&lt;1",'Water Data'!AJ5 ))), "-")</f>
        <v>80.339408925391197</v>
      </c>
      <c r="AK9" s="35">
        <f>IF(ISNUMBER('Water Data'!AK5), IF('Water Data'!AK5=-999,"NA",IF('Water Data'!AK5&gt;99, "&gt;99", IF('Water Data'!AK5&lt;1, "&lt;1",'Water Data'!AK5 ))), "-")</f>
        <v>77.272835609207618</v>
      </c>
      <c r="AL9" s="35">
        <f>IF(ISNUMBER('Water Data'!AL5), IF('Water Data'!AL5=-999,"NA",IF('Water Data'!AL5&gt;99, "&gt;99", IF('Water Data'!AL5&lt;1, "&lt;1",'Water Data'!AL5 ))), "-")</f>
        <v>62.701879379568247</v>
      </c>
      <c r="AM9" s="32">
        <f>IF(ISNUMBER('Water Data'!AM5), IF('Water Data'!AM5=-999,"NA",IF('Water Data'!AM5&gt;99, "&gt;99", IF('Water Data'!AM5&lt;1, "&lt;1",'Water Data'!AM5 ))), "-")</f>
        <v>64.768684043212346</v>
      </c>
      <c r="AN9" s="32">
        <f>IF(ISNUMBER('Water Data'!AN5), IF('Water Data'!AN5=-999,"NA",IF('Water Data'!AN5&gt;99, "&gt;99", IF('Water Data'!AN5&lt;1, "&lt;1",'Water Data'!AN5 ))), "-")</f>
        <v>32.700609523106401</v>
      </c>
      <c r="AO9" s="20">
        <f>IF(ISBLANK('Water Data'!AN5), "", 'Water Data'!AN5)</f>
        <v>32.700609523106401</v>
      </c>
    </row>
    <row r="10" spans="1:41" ht="14" x14ac:dyDescent="0.15">
      <c r="A10" s="141" t="str">
        <f>IF(ISBLANK('Water Data'!A6), "", 'Water Data'!A6)</f>
        <v>Eastern and South-Eastern Asia</v>
      </c>
      <c r="B10" s="28">
        <f>IF(ISBLANK('Water Data'!B6), "", 'Water Data'!B6)</f>
        <v>2015</v>
      </c>
      <c r="C10" s="29">
        <f>IF(ISNUMBER('Water Data'!C6), 'Water Data'!C6, "-")</f>
        <v>2279489.632019043</v>
      </c>
      <c r="D10" s="30">
        <f>IF(ISNUMBER('Water Data'!D6), 'Water Data'!D6, "-")</f>
        <v>56.235481262207031</v>
      </c>
      <c r="E10" s="31">
        <f>IF(ISNUMBER('Water Data'!E6), IF('Water Data'!E6=-999,"NA",IF('Water Data'!E6&gt;99, "&gt;99", IF('Water Data'!E6&lt;1, "&lt;1",'Water Data'!E6 ))), "-")</f>
        <v>91.784846973666845</v>
      </c>
      <c r="F10" s="32" t="str">
        <f>IF(ISNUMBER('Water Data'!F6), IF('Water Data'!F6=-999,"NA",IF('Water Data'!F6&gt;99, "&gt;99", IF('Water Data'!F6&lt;1, "&lt;1",'Water Data'!F6 ))), "-")</f>
        <v>&lt;1</v>
      </c>
      <c r="G10" s="32">
        <f>IF(ISNUMBER('Water Data'!G6), IF('Water Data'!G6=-999,"NA",IF('Water Data'!G6&gt;99, "&gt;99", IF('Water Data'!G6&lt;1, "&lt;1",'Water Data'!G6 ))), "-")</f>
        <v>6.1804100585700512</v>
      </c>
      <c r="H10" s="32">
        <f>IF(ISNUMBER('Water Data'!H6), IF('Water Data'!H6=-999,"NA",IF('Water Data'!H6&gt;99, "&gt;99", IF('Water Data'!H6&lt;1, "&lt;1",'Water Data'!H6 ))), "-")</f>
        <v>1.0465041529583778</v>
      </c>
      <c r="I10" s="143">
        <f>IF(ISNUMBER('Water Data'!I6), IF('Water Data'!I6=-999,"NA",'Water Data'!I6), "-")</f>
        <v>0.64404410123825073</v>
      </c>
      <c r="J10" s="31">
        <f>IF(ISNUMBER('Water Data'!J6), IF('Water Data'!J6=-999,"NA",IF('Water Data'!J6&gt;99, "&gt;99", IF('Water Data'!J6&lt;1, "&lt;1",'Water Data'!J6 ))), "-")</f>
        <v>84.539830068668309</v>
      </c>
      <c r="K10" s="32">
        <f>IF(ISNUMBER('Water Data'!K6), IF('Water Data'!K6=-999,"NA",IF('Water Data'!K6&gt;99, "&gt;99", IF('Water Data'!K6&lt;1, "&lt;1",'Water Data'!K6 ))), "-")</f>
        <v>1.7414668657166237</v>
      </c>
      <c r="L10" s="32">
        <f>IF(ISNUMBER('Water Data'!L6), IF('Water Data'!L6=-999,"NA",IF('Water Data'!L6&gt;99, "&gt;99", IF('Water Data'!L6&lt;1, "&lt;1",'Water Data'!L6 ))), "-")</f>
        <v>11.691048155795922</v>
      </c>
      <c r="M10" s="32">
        <f>IF(ISNUMBER('Water Data'!M6), IF('Water Data'!M6=-999,"NA",IF('Water Data'!M6&gt;99, "&gt;99", IF('Water Data'!M6&lt;1, "&lt;1",'Water Data'!M6 ))), "-")</f>
        <v>2.0276549098191521</v>
      </c>
      <c r="N10" s="143">
        <f>IF(ISNUMBER('Water Data'!N6), IF('Water Data'!N6=-999,"NA",'Water Data'!N6), "-")</f>
        <v>0.9220130443572998</v>
      </c>
      <c r="O10" s="31">
        <f>IF(ISNUMBER('Water Data'!O6), IF('Water Data'!O6=-999,"NA",IF('Water Data'!O6&gt;99, "&gt;99", IF('Water Data'!O6&lt;1, "&lt;1",'Water Data'!O6 ))), "-")</f>
        <v>97.42318586017781</v>
      </c>
      <c r="P10" s="32" t="str">
        <f>IF(ISNUMBER('Water Data'!P6), IF('Water Data'!P6=-999,"NA",IF('Water Data'!P6&gt;99, "&gt;99", IF('Water Data'!P6&lt;1, "&lt;1",'Water Data'!P6 ))), "-")</f>
        <v>&lt;1</v>
      </c>
      <c r="Q10" s="32">
        <f>IF(ISNUMBER('Water Data'!Q6), IF('Water Data'!Q6=-999,"NA",IF('Water Data'!Q6&gt;99, "&gt;99", IF('Water Data'!Q6&lt;1, "&lt;1",'Water Data'!Q6 ))), "-")</f>
        <v>1.8918285023499615</v>
      </c>
      <c r="R10" s="32" t="str">
        <f>IF(ISNUMBER('Water Data'!R6), IF('Water Data'!R6=-999,"NA",IF('Water Data'!R6&gt;99, "&gt;99", IF('Water Data'!R6&lt;1, "&lt;1",'Water Data'!R6 ))), "-")</f>
        <v>&lt;1</v>
      </c>
      <c r="S10" s="143">
        <f>IF(ISNUMBER('Water Data'!S6), IF('Water Data'!S6=-999,"NA",'Water Data'!S6), "-")</f>
        <v>4.5735210180282593E-2</v>
      </c>
      <c r="T10" s="118"/>
      <c r="U10" s="141" t="str">
        <f>IF(ISBLANK('Water Data'!U6), "", 'Water Data'!U6)</f>
        <v>Eastern and South-Eastern Asia</v>
      </c>
      <c r="V10" s="33">
        <f>IF(ISNUMBER('Water Data'!V6), IF('Water Data'!V6=-999,"NA",'Water Data'!V6), "-")</f>
        <v>2015</v>
      </c>
      <c r="W10" s="34" t="str">
        <f>IF(ISNUMBER('Water Data'!W6), IF('Water Data'!W6=-999,"NA",IF('Water Data'!W6&gt;99, "&gt;99", IF('Water Data'!W6&lt;1, "&lt;1",'Water Data'!W6 ))), "-")</f>
        <v>-</v>
      </c>
      <c r="X10" s="35">
        <f>IF(ISNUMBER('Water Data'!X6), IF('Water Data'!X6=-999,"NA",IF('Water Data'!X6&gt;99, "&gt;99", IF('Water Data'!X6&lt;1, "&lt;1",'Water Data'!X6 ))), "-")</f>
        <v>86.106971015518894</v>
      </c>
      <c r="Y10" s="35">
        <f>IF(ISNUMBER('Water Data'!Y6), IF('Water Data'!Y6=-999,"NA",IF('Water Data'!Y6&gt;99, "&gt;99", IF('Water Data'!Y6&lt;1, "&lt;1",'Water Data'!Y6 ))), "-")</f>
        <v>88.018662751102767</v>
      </c>
      <c r="Z10" s="35" t="str">
        <f>IF(ISNUMBER('Water Data'!Z6), IF('Water Data'!Z6=-999,"NA",IF('Water Data'!Z6&gt;99, "&gt;99", IF('Water Data'!Z6&lt;1, "&lt;1",'Water Data'!Z6 ))), "-")</f>
        <v>-</v>
      </c>
      <c r="AA10" s="32">
        <f>IF(ISNUMBER('Water Data'!AA6), IF('Water Data'!AA6=-999,"NA",IF('Water Data'!AA6&gt;99, "&gt;99", IF('Water Data'!AA6&lt;1, "&lt;1",'Water Data'!AA6 ))), "-")</f>
        <v>67.453113637336344</v>
      </c>
      <c r="AB10" s="32">
        <f>IF(ISNUMBER('Water Data'!AB6), IF('Water Data'!AB6=-999,"NA",IF('Water Data'!AB6&gt;99, "&gt;99", IF('Water Data'!AB6&lt;1, "&lt;1",'Water Data'!AB6 ))), "-")</f>
        <v>25.319972151135239</v>
      </c>
      <c r="AC10" s="34" t="str">
        <f>IF(ISNUMBER('Water Data'!AC6), IF('Water Data'!AC6=-999,"NA",IF('Water Data'!AC6&gt;99, "&gt;99", IF('Water Data'!AC6&lt;1, "&lt;1",'Water Data'!AC6 ))), "-")</f>
        <v>-</v>
      </c>
      <c r="AD10" s="35">
        <f>IF(ISNUMBER('Water Data'!AD6), IF('Water Data'!AD6=-999,"NA",IF('Water Data'!AD6&gt;99, "&gt;99", IF('Water Data'!AD6&lt;1, "&lt;1",'Water Data'!AD6 ))), "-")</f>
        <v>77.914842006171796</v>
      </c>
      <c r="AE10" s="35">
        <f>IF(ISNUMBER('Water Data'!AE6), IF('Water Data'!AE6=-999,"NA",IF('Water Data'!AE6&gt;99, "&gt;99", IF('Water Data'!AE6&lt;1, "&lt;1",'Water Data'!AE6 ))), "-")</f>
        <v>79.406994498524043</v>
      </c>
      <c r="AF10" s="35" t="str">
        <f>IF(ISNUMBER('Water Data'!AF6), IF('Water Data'!AF6=-999,"NA",IF('Water Data'!AF6&gt;99, "&gt;99", IF('Water Data'!AF6&lt;1, "&lt;1",'Water Data'!AF6 ))), "-")</f>
        <v>-</v>
      </c>
      <c r="AG10" s="32">
        <f>IF(ISNUMBER('Water Data'!AG6), IF('Water Data'!AG6=-999,"NA",IF('Water Data'!AG6&gt;99, "&gt;99", IF('Water Data'!AG6&lt;1, "&lt;1",'Water Data'!AG6 ))), "-")</f>
        <v>45.534390025430305</v>
      </c>
      <c r="AH10" s="32">
        <f>IF(ISNUMBER('Water Data'!AH6), IF('Water Data'!AH6=-999,"NA",IF('Water Data'!AH6&gt;99, "&gt;99", IF('Water Data'!AH6&lt;1, "&lt;1",'Water Data'!AH6 ))), "-")</f>
        <v>40.746906908954635</v>
      </c>
      <c r="AI10" s="34">
        <f>IF(ISNUMBER('Water Data'!AI6), IF('Water Data'!AI6=-999,"NA",IF('Water Data'!AI6&gt;99, "&gt;99", IF('Water Data'!AI6&lt;1, "&lt;1",'Water Data'!AI6 ))), "-")</f>
        <v>91.897350278347076</v>
      </c>
      <c r="AJ10" s="35">
        <f>IF(ISNUMBER('Water Data'!AJ6), IF('Water Data'!AJ6=-999,"NA",IF('Water Data'!AJ6&gt;99, "&gt;99", IF('Water Data'!AJ6&lt;1, "&lt;1",'Water Data'!AJ6 ))), "-")</f>
        <v>92.482387328992843</v>
      </c>
      <c r="AK10" s="35">
        <f>IF(ISNUMBER('Water Data'!AK6), IF('Water Data'!AK6=-999,"NA",IF('Water Data'!AK6&gt;99, "&gt;99", IF('Water Data'!AK6&lt;1, "&lt;1",'Water Data'!AK6 ))), "-")</f>
        <v>94.720579933671885</v>
      </c>
      <c r="AL10" s="35">
        <f>IF(ISNUMBER('Water Data'!AL6), IF('Water Data'!AL6=-999,"NA",IF('Water Data'!AL6&gt;99, "&gt;99", IF('Water Data'!AL6&lt;1, "&lt;1",'Water Data'!AL6 ))), "-")</f>
        <v>91.897350278347076</v>
      </c>
      <c r="AM10" s="32">
        <f>IF(ISNUMBER('Water Data'!AM6), IF('Water Data'!AM6=-999,"NA",IF('Water Data'!AM6&gt;99, "&gt;99", IF('Water Data'!AM6&lt;1, "&lt;1",'Water Data'!AM6 ))), "-")</f>
        <v>84.511070340116106</v>
      </c>
      <c r="AN10" s="32">
        <f>IF(ISNUMBER('Water Data'!AN6), IF('Water Data'!AN6=-999,"NA",IF('Water Data'!AN6&gt;99, "&gt;99", IF('Water Data'!AN6&lt;1, "&lt;1",'Water Data'!AN6 ))), "-")</f>
        <v>13.314164583407068</v>
      </c>
      <c r="AO10" s="20">
        <f>IF(ISBLANK('Water Data'!AN6), "", 'Water Data'!AN6)</f>
        <v>13.314164583407068</v>
      </c>
    </row>
    <row r="11" spans="1:41" ht="14" x14ac:dyDescent="0.15">
      <c r="A11" s="142"/>
      <c r="B11" s="28">
        <f>IF(ISBLANK('Water Data'!B7), "", 'Water Data'!B7)</f>
        <v>2020</v>
      </c>
      <c r="C11" s="29">
        <f>IF(ISNUMBER('Water Data'!C7), 'Water Data'!C7, "-")</f>
        <v>2346709.4398498535</v>
      </c>
      <c r="D11" s="30">
        <f>IF(ISNUMBER('Water Data'!D7), 'Water Data'!D7, "-")</f>
        <v>60.577842712402344</v>
      </c>
      <c r="E11" s="31">
        <f>IF(ISNUMBER('Water Data'!E7), IF('Water Data'!E7=-999,"NA",IF('Water Data'!E7&gt;99, "&gt;99", IF('Water Data'!E7&lt;1, "&lt;1",'Water Data'!E7 ))), "-")</f>
        <v>94.317456398358175</v>
      </c>
      <c r="F11" s="32" t="str">
        <f>IF(ISNUMBER('Water Data'!F7), IF('Water Data'!F7=-999,"NA",IF('Water Data'!F7&gt;99, "&gt;99", IF('Water Data'!F7&lt;1, "&lt;1",'Water Data'!F7 ))), "-")</f>
        <v>&lt;1</v>
      </c>
      <c r="G11" s="32">
        <f>IF(ISNUMBER('Water Data'!G7), IF('Water Data'!G7=-999,"NA",IF('Water Data'!G7&gt;99, "&gt;99", IF('Water Data'!G7&lt;1, "&lt;1",'Water Data'!G7 ))), "-")</f>
        <v>4.2041704886410871</v>
      </c>
      <c r="H11" s="32" t="str">
        <f>IF(ISNUMBER('Water Data'!H7), IF('Water Data'!H7=-999,"NA",IF('Water Data'!H7&gt;99, "&gt;99", IF('Water Data'!H7&lt;1, "&lt;1",'Water Data'!H7 ))), "-")</f>
        <v>&lt;1</v>
      </c>
      <c r="I11" s="140"/>
      <c r="J11" s="31">
        <f>IF(ISNUMBER('Water Data'!J7), IF('Water Data'!J7=-999,"NA",IF('Water Data'!J7&gt;99, "&gt;99", IF('Water Data'!J7&lt;1, "&lt;1",'Water Data'!J7 ))), "-")</f>
        <v>89.318855641759811</v>
      </c>
      <c r="K11" s="32">
        <f>IF(ISNUMBER('Water Data'!K7), IF('Water Data'!K7=-999,"NA",IF('Water Data'!K7&gt;99, "&gt;99", IF('Water Data'!K7&lt;1, "&lt;1",'Water Data'!K7 ))), "-")</f>
        <v>1.855526955224952</v>
      </c>
      <c r="L11" s="32">
        <f>IF(ISNUMBER('Water Data'!L7), IF('Water Data'!L7=-999,"NA",IF('Water Data'!L7&gt;99, "&gt;99", IF('Water Data'!L7&lt;1, "&lt;1",'Water Data'!L7 ))), "-")</f>
        <v>7.7623498993180631</v>
      </c>
      <c r="M11" s="32">
        <f>IF(ISNUMBER('Water Data'!M7), IF('Water Data'!M7=-999,"NA",IF('Water Data'!M7&gt;99, "&gt;99", IF('Water Data'!M7&lt;1, "&lt;1",'Water Data'!M7 ))), "-")</f>
        <v>1.0632675036971744</v>
      </c>
      <c r="N11" s="140"/>
      <c r="O11" s="31">
        <f>IF(ISNUMBER('Water Data'!O7), IF('Water Data'!O7=-999,"NA",IF('Water Data'!O7&gt;99, "&gt;99", IF('Water Data'!O7&lt;1, "&lt;1",'Water Data'!O7 ))), "-")</f>
        <v>97.570388581800273</v>
      </c>
      <c r="P11" s="32" t="str">
        <f>IF(ISNUMBER('Water Data'!P7), IF('Water Data'!P7=-999,"NA",IF('Water Data'!P7&gt;99, "&gt;99", IF('Water Data'!P7&lt;1, "&lt;1",'Water Data'!P7 ))), "-")</f>
        <v>&lt;1</v>
      </c>
      <c r="Q11" s="32">
        <f>IF(ISNUMBER('Water Data'!Q7), IF('Water Data'!Q7=-999,"NA",IF('Water Data'!Q7&gt;99, "&gt;99", IF('Water Data'!Q7&lt;1, "&lt;1",'Water Data'!Q7 ))), "-")</f>
        <v>1.8886192456995485</v>
      </c>
      <c r="R11" s="32" t="str">
        <f>IF(ISNUMBER('Water Data'!R7), IF('Water Data'!R7=-999,"NA",IF('Water Data'!R7&gt;99, "&gt;99", IF('Water Data'!R7&lt;1, "&lt;1",'Water Data'!R7 ))), "-")</f>
        <v>&lt;1</v>
      </c>
      <c r="S11" s="140"/>
      <c r="T11" s="118"/>
      <c r="U11" s="142"/>
      <c r="V11" s="33">
        <f>IF(ISNUMBER('Water Data'!V7), IF('Water Data'!V7=-999,"NA",'Water Data'!V7), "-")</f>
        <v>2020</v>
      </c>
      <c r="W11" s="34" t="str">
        <f>IF(ISNUMBER('Water Data'!W7), IF('Water Data'!W7=-999,"NA",IF('Water Data'!W7&gt;99, "&gt;99", IF('Water Data'!W7&lt;1, "&lt;1",'Water Data'!W7 ))), "-")</f>
        <v>-</v>
      </c>
      <c r="X11" s="35">
        <f>IF(ISNUMBER('Water Data'!X7), IF('Water Data'!X7=-999,"NA",IF('Water Data'!X7&gt;99, "&gt;99", IF('Water Data'!X7&lt;1, "&lt;1",'Water Data'!X7 ))), "-")</f>
        <v>88.74876111366703</v>
      </c>
      <c r="Y11" s="35">
        <f>IF(ISNUMBER('Water Data'!Y7), IF('Water Data'!Y7=-999,"NA",IF('Water Data'!Y7&gt;99, "&gt;99", IF('Water Data'!Y7&lt;1, "&lt;1",'Water Data'!Y7 ))), "-")</f>
        <v>90.442183304049479</v>
      </c>
      <c r="Z11" s="35" t="str">
        <f>IF(ISNUMBER('Water Data'!Z7), IF('Water Data'!Z7=-999,"NA",IF('Water Data'!Z7&gt;99, "&gt;99", IF('Water Data'!Z7&lt;1, "&lt;1",'Water Data'!Z7 ))), "-")</f>
        <v>-</v>
      </c>
      <c r="AA11" s="32">
        <f>IF(ISNUMBER('Water Data'!AA7), IF('Water Data'!AA7=-999,"NA",IF('Water Data'!AA7&gt;99, "&gt;99", IF('Water Data'!AA7&lt;1, "&lt;1",'Water Data'!AA7 ))), "-")</f>
        <v>72.580552648112942</v>
      </c>
      <c r="AB11" s="32">
        <f>IF(ISNUMBER('Water Data'!AB7), IF('Water Data'!AB7=-999,"NA",IF('Water Data'!AB7&gt;99, "&gt;99", IF('Water Data'!AB7&lt;1, "&lt;1",'Water Data'!AB7 ))), "-")</f>
        <v>22.641597401482478</v>
      </c>
      <c r="AC11" s="34" t="str">
        <f>IF(ISNUMBER('Water Data'!AC7), IF('Water Data'!AC7=-999,"NA",IF('Water Data'!AC7&gt;99, "&gt;99", IF('Water Data'!AC7&lt;1, "&lt;1",'Water Data'!AC7 ))), "-")</f>
        <v>-</v>
      </c>
      <c r="AD11" s="35">
        <f>IF(ISNUMBER('Water Data'!AD7), IF('Water Data'!AD7=-999,"NA",IF('Water Data'!AD7&gt;99, "&gt;99", IF('Water Data'!AD7&lt;1, "&lt;1",'Water Data'!AD7 ))), "-")</f>
        <v>82.778243200429742</v>
      </c>
      <c r="AE11" s="35">
        <f>IF(ISNUMBER('Water Data'!AE7), IF('Water Data'!AE7=-999,"NA",IF('Water Data'!AE7&gt;99, "&gt;99", IF('Water Data'!AE7&lt;1, "&lt;1",'Water Data'!AE7 ))), "-")</f>
        <v>83.860617934391641</v>
      </c>
      <c r="AF11" s="35" t="str">
        <f>IF(ISNUMBER('Water Data'!AF7), IF('Water Data'!AF7=-999,"NA",IF('Water Data'!AF7&gt;99, "&gt;99", IF('Water Data'!AF7&lt;1, "&lt;1",'Water Data'!AF7 ))), "-")</f>
        <v>-</v>
      </c>
      <c r="AG11" s="32">
        <f>IF(ISNUMBER('Water Data'!AG7), IF('Water Data'!AG7=-999,"NA",IF('Water Data'!AG7&gt;99, "&gt;99", IF('Water Data'!AG7&lt;1, "&lt;1",'Water Data'!AG7 ))), "-")</f>
        <v>51.80791013848053</v>
      </c>
      <c r="AH11" s="32">
        <f>IF(ISNUMBER('Water Data'!AH7), IF('Water Data'!AH7=-999,"NA",IF('Water Data'!AH7&gt;99, "&gt;99", IF('Water Data'!AH7&lt;1, "&lt;1",'Water Data'!AH7 ))), "-")</f>
        <v>39.366472458504234</v>
      </c>
      <c r="AI11" s="34">
        <f>IF(ISNUMBER('Water Data'!AI7), IF('Water Data'!AI7=-999,"NA",IF('Water Data'!AI7&gt;99, "&gt;99", IF('Water Data'!AI7&lt;1, "&lt;1",'Water Data'!AI7 ))), "-")</f>
        <v>92.634186439954576</v>
      </c>
      <c r="AJ11" s="35">
        <f>IF(ISNUMBER('Water Data'!AJ7), IF('Water Data'!AJ7=-999,"NA",IF('Water Data'!AJ7&gt;99, "&gt;99", IF('Water Data'!AJ7&lt;1, "&lt;1",'Water Data'!AJ7 ))), "-")</f>
        <v>92.634186439954576</v>
      </c>
      <c r="AK11" s="35">
        <f>IF(ISNUMBER('Water Data'!AK7), IF('Water Data'!AK7=-999,"NA",IF('Water Data'!AK7&gt;99, "&gt;99", IF('Water Data'!AK7&lt;1, "&lt;1",'Water Data'!AK7 ))), "-")</f>
        <v>94.725259108168146</v>
      </c>
      <c r="AL11" s="35">
        <f>IF(ISNUMBER('Water Data'!AL7), IF('Water Data'!AL7=-999,"NA",IF('Water Data'!AL7&gt;99, "&gt;99", IF('Water Data'!AL7&lt;1, "&lt;1",'Water Data'!AL7 ))), "-")</f>
        <v>95.205495414432434</v>
      </c>
      <c r="AM11" s="32">
        <f>IF(ISNUMBER('Water Data'!AM7), IF('Water Data'!AM7=-999,"NA",IF('Water Data'!AM7&gt;99, "&gt;99", IF('Water Data'!AM7&lt;1, "&lt;1",'Water Data'!AM7 ))), "-")</f>
        <v>86.098735442266147</v>
      </c>
      <c r="AN11" s="32">
        <f>IF(ISNUMBER('Water Data'!AN7), IF('Water Data'!AN7=-999,"NA",IF('Water Data'!AN7&gt;99, "&gt;99", IF('Water Data'!AN7&lt;1, "&lt;1",'Water Data'!AN7 ))), "-")</f>
        <v>11.757574360616973</v>
      </c>
      <c r="AO11" s="20">
        <f>IF(ISBLANK('Water Data'!AN7), "", 'Water Data'!AN7)</f>
        <v>11.757574360616973</v>
      </c>
    </row>
    <row r="12" spans="1:41" ht="14" x14ac:dyDescent="0.15">
      <c r="A12" s="141" t="str">
        <f>IF(ISBLANK('Water Data'!A8), "", 'Water Data'!A8)</f>
        <v>Latin America and the Caribbean</v>
      </c>
      <c r="B12" s="28">
        <f>IF(ISBLANK('Water Data'!B8), "", 'Water Data'!B8)</f>
        <v>2015</v>
      </c>
      <c r="C12" s="29">
        <f>IF(ISNUMBER('Water Data'!C8), 'Water Data'!C8, "-")</f>
        <v>623934.12982749939</v>
      </c>
      <c r="D12" s="30">
        <f>IF(ISNUMBER('Water Data'!D8), 'Water Data'!D8, "-")</f>
        <v>79.864181518554688</v>
      </c>
      <c r="E12" s="31">
        <f>IF(ISNUMBER('Water Data'!E8), IF('Water Data'!E8=-999,"NA",IF('Water Data'!E8&gt;99, "&gt;99", IF('Water Data'!E8&lt;1, "&lt;1",'Water Data'!E8 ))), "-")</f>
        <v>95.997947344919581</v>
      </c>
      <c r="F12" s="32" t="str">
        <f>IF(ISNUMBER('Water Data'!F8), IF('Water Data'!F8=-999,"NA",IF('Water Data'!F8&gt;99, "&gt;99", IF('Water Data'!F8&lt;1, "&lt;1",'Water Data'!F8 ))), "-")</f>
        <v>&lt;1</v>
      </c>
      <c r="G12" s="32">
        <f>IF(ISNUMBER('Water Data'!G8), IF('Water Data'!G8=-999,"NA",IF('Water Data'!G8&gt;99, "&gt;99", IF('Water Data'!G8&lt;1, "&lt;1",'Water Data'!G8 ))), "-")</f>
        <v>2.150981813077228</v>
      </c>
      <c r="H12" s="32">
        <f>IF(ISNUMBER('Water Data'!H8), IF('Water Data'!H8=-999,"NA",IF('Water Data'!H8&gt;99, "&gt;99", IF('Water Data'!H8&lt;1, "&lt;1",'Water Data'!H8 ))), "-")</f>
        <v>1.2657522605950708</v>
      </c>
      <c r="I12" s="139">
        <f>IF(ISNUMBER('Water Data'!I8), IF('Water Data'!I8=-999,"NA",'Water Data'!I8), "-")</f>
        <v>0.33966594934463501</v>
      </c>
      <c r="J12" s="31">
        <f>IF(ISNUMBER('Water Data'!J8), IF('Water Data'!J8=-999,"NA",IF('Water Data'!J8&gt;99, "&gt;99", IF('Water Data'!J8&lt;1, "&lt;1",'Water Data'!J8 ))), "-")</f>
        <v>85.741872247747253</v>
      </c>
      <c r="K12" s="32">
        <f>IF(ISNUMBER('Water Data'!K8), IF('Water Data'!K8=-999,"NA",IF('Water Data'!K8&gt;99, "&gt;99", IF('Water Data'!K8&lt;1, "&lt;1",'Water Data'!K8 ))), "-")</f>
        <v>1.8162371257296388</v>
      </c>
      <c r="L12" s="32">
        <f>IF(ISNUMBER('Water Data'!L8), IF('Water Data'!L8=-999,"NA",IF('Water Data'!L8&gt;99, "&gt;99", IF('Water Data'!L8&lt;1, "&lt;1",'Water Data'!L8 ))), "-")</f>
        <v>6.6709152234434574</v>
      </c>
      <c r="M12" s="32">
        <f>IF(ISNUMBER('Water Data'!M8), IF('Water Data'!M8=-999,"NA",IF('Water Data'!M8&gt;99, "&gt;99", IF('Water Data'!M8&lt;1, "&lt;1",'Water Data'!M8 ))), "-")</f>
        <v>5.7709754030796523</v>
      </c>
      <c r="N12" s="139">
        <f>IF(ISNUMBER('Water Data'!N8), IF('Water Data'!N8=-999,"NA",'Water Data'!N8), "-")</f>
        <v>0.92647826671600342</v>
      </c>
      <c r="O12" s="31">
        <f>IF(ISNUMBER('Water Data'!O8), IF('Water Data'!O8=-999,"NA",IF('Water Data'!O8&gt;99, "&gt;99", IF('Water Data'!O8&lt;1, "&lt;1",'Water Data'!O8 ))), "-")</f>
        <v>98.591607462277437</v>
      </c>
      <c r="P12" s="32" t="str">
        <f>IF(ISNUMBER('Water Data'!P8), IF('Water Data'!P8=-999,"NA",IF('Water Data'!P8&gt;99, "&gt;99", IF('Water Data'!P8&lt;1, "&lt;1",'Water Data'!P8 ))), "-")</f>
        <v>&lt;1</v>
      </c>
      <c r="Q12" s="32">
        <f>IF(ISNUMBER('Water Data'!Q8), IF('Water Data'!Q8=-999,"NA",IF('Water Data'!Q8&gt;99, "&gt;99", IF('Water Data'!Q8&lt;1, "&lt;1",'Water Data'!Q8 ))), "-")</f>
        <v>1.002857367079713</v>
      </c>
      <c r="R12" s="32" t="str">
        <f>IF(ISNUMBER('Water Data'!R8), IF('Water Data'!R8=-999,"NA",IF('Water Data'!R8&gt;99, "&gt;99", IF('Water Data'!R8&lt;1, "&lt;1",'Water Data'!R8 ))), "-")</f>
        <v>&lt;1</v>
      </c>
      <c r="S12" s="139">
        <f>IF(ISNUMBER('Water Data'!S8), IF('Water Data'!S8=-999,"NA",'Water Data'!S8), "-")</f>
        <v>0.11570658534765244</v>
      </c>
      <c r="T12" s="118"/>
      <c r="U12" s="141" t="str">
        <f>IF(ISBLANK('Water Data'!U8), "", 'Water Data'!U8)</f>
        <v>Latin America and the Caribbean</v>
      </c>
      <c r="V12" s="33">
        <f>IF(ISNUMBER('Water Data'!V8), IF('Water Data'!V8=-999,"NA",'Water Data'!V8), "-")</f>
        <v>2015</v>
      </c>
      <c r="W12" s="34">
        <f>IF(ISNUMBER('Water Data'!W8), IF('Water Data'!W8=-999,"NA",IF('Water Data'!W8&gt;99, "&gt;99", IF('Water Data'!W8&lt;1, "&lt;1",'Water Data'!W8 ))), "-")</f>
        <v>75.179832075973337</v>
      </c>
      <c r="X12" s="35">
        <f>IF(ISNUMBER('Water Data'!X8), IF('Water Data'!X8=-999,"NA",IF('Water Data'!X8&gt;99, "&gt;99", IF('Water Data'!X8&lt;1, "&lt;1",'Water Data'!X8 ))), "-")</f>
        <v>91.799592041482001</v>
      </c>
      <c r="Y12" s="35">
        <f>IF(ISNUMBER('Water Data'!Y8), IF('Water Data'!Y8=-999,"NA",IF('Water Data'!Y8&gt;99, "&gt;99", IF('Water Data'!Y8&lt;1, "&lt;1",'Water Data'!Y8 ))), "-")</f>
        <v>78.368237296540372</v>
      </c>
      <c r="Z12" s="35">
        <f>IF(ISNUMBER('Water Data'!Z8), IF('Water Data'!Z8=-999,"NA",IF('Water Data'!Z8&gt;99, "&gt;99", IF('Water Data'!Z8&lt;1, "&lt;1",'Water Data'!Z8 ))), "-")</f>
        <v>76.920206502552674</v>
      </c>
      <c r="AA12" s="32">
        <f>IF(ISNUMBER('Water Data'!AA8), IF('Water Data'!AA8=-999,"NA",IF('Water Data'!AA8&gt;99, "&gt;99", IF('Water Data'!AA8&lt;1, "&lt;1",'Water Data'!AA8 ))), "-")</f>
        <v>90.333462257588238</v>
      </c>
      <c r="AB12" s="32">
        <f>IF(ISNUMBER('Water Data'!AB8), IF('Water Data'!AB8=-999,"NA",IF('Water Data'!AB8&gt;99, "&gt;99", IF('Water Data'!AB8&lt;1, "&lt;1",'Water Data'!AB8 ))), "-")</f>
        <v>6.2498036687394567</v>
      </c>
      <c r="AC12" s="34">
        <f>IF(ISNUMBER('Water Data'!AC8), IF('Water Data'!AC8=-999,"NA",IF('Water Data'!AC8&gt;99, "&gt;99", IF('Water Data'!AC8&lt;1, "&lt;1",'Water Data'!AC8 ))), "-")</f>
        <v>49.063518992906808</v>
      </c>
      <c r="AD12" s="35">
        <f>IF(ISNUMBER('Water Data'!AD8), IF('Water Data'!AD8=-999,"NA",IF('Water Data'!AD8&gt;99, "&gt;99", IF('Water Data'!AD8&lt;1, "&lt;1",'Water Data'!AD8 ))), "-")</f>
        <v>75.848033443489925</v>
      </c>
      <c r="AE12" s="35">
        <f>IF(ISNUMBER('Water Data'!AE8), IF('Water Data'!AE8=-999,"NA",IF('Water Data'!AE8&gt;99, "&gt;99", IF('Water Data'!AE8&lt;1, "&lt;1",'Water Data'!AE8 ))), "-")</f>
        <v>64.903756628126303</v>
      </c>
      <c r="AF12" s="35">
        <f>IF(ISNUMBER('Water Data'!AF8), IF('Water Data'!AF8=-999,"NA",IF('Water Data'!AF8&gt;99, "&gt;99", IF('Water Data'!AF8&lt;1, "&lt;1",'Water Data'!AF8 ))), "-")</f>
        <v>49.063518992906808</v>
      </c>
      <c r="AG12" s="32">
        <f>IF(ISNUMBER('Water Data'!AG8), IF('Water Data'!AG8=-999,"NA",IF('Water Data'!AG8&gt;99, "&gt;99", IF('Water Data'!AG8&lt;1, "&lt;1",'Water Data'!AG8 ))), "-")</f>
        <v>71.68430327258524</v>
      </c>
      <c r="AH12" s="32">
        <f>IF(ISNUMBER('Water Data'!AH8), IF('Water Data'!AH8=-999,"NA",IF('Water Data'!AH8&gt;99, "&gt;99", IF('Water Data'!AH8&lt;1, "&lt;1",'Water Data'!AH8 ))), "-")</f>
        <v>15.873806100891677</v>
      </c>
      <c r="AI12" s="34">
        <f>IF(ISNUMBER('Water Data'!AI8), IF('Water Data'!AI8=-999,"NA",IF('Water Data'!AI8&gt;99, "&gt;99", IF('Water Data'!AI8&lt;1, "&lt;1",'Water Data'!AI8 ))), "-")</f>
        <v>81.76891412352866</v>
      </c>
      <c r="AJ12" s="35">
        <f>IF(ISNUMBER('Water Data'!AJ8), IF('Water Data'!AJ8=-999,"NA",IF('Water Data'!AJ8&gt;99, "&gt;99", IF('Water Data'!AJ8&lt;1, "&lt;1",'Water Data'!AJ8 ))), "-")</f>
        <v>95.828325969288457</v>
      </c>
      <c r="AK12" s="35">
        <f>IF(ISNUMBER('Water Data'!AK8), IF('Water Data'!AK8=-999,"NA",IF('Water Data'!AK8&gt;99, "&gt;99", IF('Water Data'!AK8&lt;1, "&lt;1",'Water Data'!AK8 ))), "-")</f>
        <v>81.76891412352866</v>
      </c>
      <c r="AL12" s="35">
        <f>IF(ISNUMBER('Water Data'!AL8), IF('Water Data'!AL8=-999,"NA",IF('Water Data'!AL8&gt;99, "&gt;99", IF('Water Data'!AL8&lt;1, "&lt;1",'Water Data'!AL8 ))), "-")</f>
        <v>83.948081850744387</v>
      </c>
      <c r="AM12" s="32">
        <f>IF(ISNUMBER('Water Data'!AM8), IF('Water Data'!AM8=-999,"NA",IF('Water Data'!AM8&gt;99, "&gt;99", IF('Water Data'!AM8&lt;1, "&lt;1",'Water Data'!AM8 ))), "-")</f>
        <v>95.041950181744198</v>
      </c>
      <c r="AN12" s="32">
        <f>IF(ISNUMBER('Water Data'!AN8), IF('Water Data'!AN8=-999,"NA",IF('Water Data'!AN8&gt;99, "&gt;99", IF('Water Data'!AN8&lt;1, "&lt;1",'Water Data'!AN8 ))), "-")</f>
        <v>3.824795584268629</v>
      </c>
      <c r="AO12" s="20">
        <f>IF(ISBLANK('Water Data'!AN8), "", 'Water Data'!AN8)</f>
        <v>3.824795584268629</v>
      </c>
    </row>
    <row r="13" spans="1:41" ht="14" x14ac:dyDescent="0.15">
      <c r="A13" s="142"/>
      <c r="B13" s="28">
        <f>IF(ISBLANK('Water Data'!B9), "", 'Water Data'!B9)</f>
        <v>2020</v>
      </c>
      <c r="C13" s="29">
        <f>IF(ISNUMBER('Water Data'!C9), 'Water Data'!C9, "-")</f>
        <v>653962.3287665844</v>
      </c>
      <c r="D13" s="30">
        <f>IF(ISNUMBER('Water Data'!D9), 'Water Data'!D9, "-")</f>
        <v>81.072471618652344</v>
      </c>
      <c r="E13" s="31">
        <f>IF(ISNUMBER('Water Data'!E9), IF('Water Data'!E9=-999,"NA",IF('Water Data'!E9&gt;99, "&gt;99", IF('Water Data'!E9&lt;1, "&lt;1",'Water Data'!E9 ))), "-")</f>
        <v>97.342248651895972</v>
      </c>
      <c r="F13" s="32" t="str">
        <f>IF(ISNUMBER('Water Data'!F9), IF('Water Data'!F9=-999,"NA",IF('Water Data'!F9&gt;99, "&gt;99", IF('Water Data'!F9&lt;1, "&lt;1",'Water Data'!F9 ))), "-")</f>
        <v>&lt;1</v>
      </c>
      <c r="G13" s="32">
        <f>IF(ISNUMBER('Water Data'!G9), IF('Water Data'!G9=-999,"NA",IF('Water Data'!G9&gt;99, "&gt;99", IF('Water Data'!G9&lt;1, "&lt;1",'Water Data'!G9 ))), "-")</f>
        <v>1.3668383147894294</v>
      </c>
      <c r="H13" s="32" t="str">
        <f>IF(ISNUMBER('Water Data'!H9), IF('Water Data'!H9=-999,"NA",IF('Water Data'!H9&gt;99, "&gt;99", IF('Water Data'!H9&lt;1, "&lt;1",'Water Data'!H9 ))), "-")</f>
        <v>&lt;1</v>
      </c>
      <c r="I13" s="139"/>
      <c r="J13" s="31">
        <f>IF(ISNUMBER('Water Data'!J9), IF('Water Data'!J9=-999,"NA",IF('Water Data'!J9&gt;99, "&gt;99", IF('Water Data'!J9&lt;1, "&lt;1",'Water Data'!J9 ))), "-")</f>
        <v>89.977299001905848</v>
      </c>
      <c r="K13" s="32">
        <f>IF(ISNUMBER('Water Data'!K9), IF('Water Data'!K9=-999,"NA",IF('Water Data'!K9&gt;99, "&gt;99", IF('Water Data'!K9&lt;1, "&lt;1",'Water Data'!K9 ))), "-")</f>
        <v>1.434772818131959</v>
      </c>
      <c r="L13" s="32">
        <f>IF(ISNUMBER('Water Data'!L9), IF('Water Data'!L9=-999,"NA",IF('Water Data'!L9&gt;99, "&gt;99", IF('Water Data'!L9&lt;1, "&lt;1",'Water Data'!L9 ))), "-")</f>
        <v>4.2052081727013517</v>
      </c>
      <c r="M13" s="32">
        <f>IF(ISNUMBER('Water Data'!M9), IF('Water Data'!M9=-999,"NA",IF('Water Data'!M9&gt;99, "&gt;99", IF('Water Data'!M9&lt;1, "&lt;1",'Water Data'!M9 ))), "-")</f>
        <v>4.3827200072608417</v>
      </c>
      <c r="N13" s="139"/>
      <c r="O13" s="31" t="str">
        <f>IF(ISNUMBER('Water Data'!O9), IF('Water Data'!O9=-999,"NA",IF('Water Data'!O9&gt;99, "&gt;99", IF('Water Data'!O9&lt;1, "&lt;1",'Water Data'!O9 ))), "-")</f>
        <v>&gt;99</v>
      </c>
      <c r="P13" s="32" t="str">
        <f>IF(ISNUMBER('Water Data'!P9), IF('Water Data'!P9=-999,"NA",IF('Water Data'!P9&gt;99, "&gt;99", IF('Water Data'!P9&lt;1, "&lt;1",'Water Data'!P9 ))), "-")</f>
        <v>&lt;1</v>
      </c>
      <c r="Q13" s="32" t="str">
        <f>IF(ISNUMBER('Water Data'!Q9), IF('Water Data'!Q9=-999,"NA",IF('Water Data'!Q9&gt;99, "&gt;99", IF('Water Data'!Q9&lt;1, "&lt;1",'Water Data'!Q9 ))), "-")</f>
        <v>&lt;1</v>
      </c>
      <c r="R13" s="32" t="str">
        <f>IF(ISNUMBER('Water Data'!R9), IF('Water Data'!R9=-999,"NA",IF('Water Data'!R9&gt;99, "&gt;99", IF('Water Data'!R9&lt;1, "&lt;1",'Water Data'!R9 ))), "-")</f>
        <v>&lt;1</v>
      </c>
      <c r="S13" s="139"/>
      <c r="T13" s="118"/>
      <c r="U13" s="142"/>
      <c r="V13" s="33">
        <f>IF(ISNUMBER('Water Data'!V9), IF('Water Data'!V9=-999,"NA",'Water Data'!V9), "-")</f>
        <v>2020</v>
      </c>
      <c r="W13" s="34">
        <f>IF(ISNUMBER('Water Data'!W9), IF('Water Data'!W9=-999,"NA",IF('Water Data'!W9&gt;99, "&gt;99", IF('Water Data'!W9&lt;1, "&lt;1",'Water Data'!W9 ))), "-")</f>
        <v>75.382074109587066</v>
      </c>
      <c r="X13" s="35">
        <f>IF(ISNUMBER('Water Data'!X9), IF('Water Data'!X9=-999,"NA",IF('Water Data'!X9&gt;99, "&gt;99", IF('Water Data'!X9&lt;1, "&lt;1",'Water Data'!X9 ))), "-")</f>
        <v>93.950694988931474</v>
      </c>
      <c r="Y13" s="35">
        <f>IF(ISNUMBER('Water Data'!Y9), IF('Water Data'!Y9=-999,"NA",IF('Water Data'!Y9&gt;99, "&gt;99", IF('Water Data'!Y9&lt;1, "&lt;1",'Water Data'!Y9 ))), "-")</f>
        <v>77.826722470976065</v>
      </c>
      <c r="Z13" s="35">
        <f>IF(ISNUMBER('Water Data'!Z9), IF('Water Data'!Z9=-999,"NA",IF('Water Data'!Z9&gt;99, "&gt;99", IF('Water Data'!Z9&lt;1, "&lt;1",'Water Data'!Z9 ))), "-")</f>
        <v>79.451169518297533</v>
      </c>
      <c r="AA13" s="32">
        <f>IF(ISNUMBER('Water Data'!AA9), IF('Water Data'!AA9=-999,"NA",IF('Water Data'!AA9&gt;99, "&gt;99", IF('Water Data'!AA9&lt;1, "&lt;1",'Water Data'!AA9 ))), "-")</f>
        <v>92.201761541344538</v>
      </c>
      <c r="AB13" s="32">
        <f>IF(ISNUMBER('Water Data'!AB9), IF('Water Data'!AB9=-999,"NA",IF('Water Data'!AB9&gt;99, "&gt;99", IF('Water Data'!AB9&lt;1, "&lt;1",'Water Data'!AB9 ))), "-")</f>
        <v>5.5818869426440019</v>
      </c>
      <c r="AC13" s="34">
        <f>IF(ISNUMBER('Water Data'!AC9), IF('Water Data'!AC9=-999,"NA",IF('Water Data'!AC9&gt;99, "&gt;99", IF('Water Data'!AC9&lt;1, "&lt;1",'Water Data'!AC9 ))), "-")</f>
        <v>53.128502620675619</v>
      </c>
      <c r="AD13" s="35">
        <f>IF(ISNUMBER('Water Data'!AD9), IF('Water Data'!AD9=-999,"NA",IF('Water Data'!AD9&gt;99, "&gt;99", IF('Water Data'!AD9&lt;1, "&lt;1",'Water Data'!AD9 ))), "-")</f>
        <v>82.480715561733163</v>
      </c>
      <c r="AE13" s="35">
        <f>IF(ISNUMBER('Water Data'!AE9), IF('Water Data'!AE9=-999,"NA",IF('Water Data'!AE9&gt;99, "&gt;99", IF('Water Data'!AE9&lt;1, "&lt;1",'Water Data'!AE9 ))), "-")</f>
        <v>66.049407210208756</v>
      </c>
      <c r="AF13" s="35">
        <f>IF(ISNUMBER('Water Data'!AF9), IF('Water Data'!AF9=-999,"NA",IF('Water Data'!AF9&gt;99, "&gt;99", IF('Water Data'!AF9&lt;1, "&lt;1",'Water Data'!AF9 ))), "-")</f>
        <v>53.128502620675619</v>
      </c>
      <c r="AG13" s="32">
        <f>IF(ISNUMBER('Water Data'!AG9), IF('Water Data'!AG9=-999,"NA",IF('Water Data'!AG9&gt;99, "&gt;99", IF('Water Data'!AG9&lt;1, "&lt;1",'Water Data'!AG9 ))), "-")</f>
        <v>76.590087744322105</v>
      </c>
      <c r="AH13" s="32">
        <f>IF(ISNUMBER('Water Data'!AH9), IF('Water Data'!AH9=-999,"NA",IF('Water Data'!AH9&gt;99, "&gt;99", IF('Water Data'!AH9&lt;1, "&lt;1",'Water Data'!AH9 ))), "-")</f>
        <v>14.821984075715724</v>
      </c>
      <c r="AI13" s="34">
        <f>IF(ISNUMBER('Water Data'!AI9), IF('Water Data'!AI9=-999,"NA",IF('Water Data'!AI9&gt;99, "&gt;99", IF('Water Data'!AI9&lt;1, "&lt;1",'Water Data'!AI9 ))), "-")</f>
        <v>80.582353188755832</v>
      </c>
      <c r="AJ13" s="35">
        <f>IF(ISNUMBER('Water Data'!AJ9), IF('Water Data'!AJ9=-999,"NA",IF('Water Data'!AJ9&gt;99, "&gt;99", IF('Water Data'!AJ9&lt;1, "&lt;1",'Water Data'!AJ9 ))), "-")</f>
        <v>96.636078434062838</v>
      </c>
      <c r="AK13" s="35">
        <f>IF(ISNUMBER('Water Data'!AK9), IF('Water Data'!AK9=-999,"NA",IF('Water Data'!AK9&gt;99, "&gt;99", IF('Water Data'!AK9&lt;1, "&lt;1",'Water Data'!AK9 ))), "-")</f>
        <v>80.582353188755832</v>
      </c>
      <c r="AL13" s="35">
        <f>IF(ISNUMBER('Water Data'!AL9), IF('Water Data'!AL9=-999,"NA",IF('Water Data'!AL9&gt;99, "&gt;99", IF('Water Data'!AL9&lt;1, "&lt;1",'Water Data'!AL9 ))), "-")</f>
        <v>85.60143700813218</v>
      </c>
      <c r="AM13" s="32">
        <f>IF(ISNUMBER('Water Data'!AM9), IF('Water Data'!AM9=-999,"NA",IF('Water Data'!AM9&gt;99, "&gt;99", IF('Water Data'!AM9&lt;1, "&lt;1",'Water Data'!AM9 ))), "-")</f>
        <v>95.853543238234806</v>
      </c>
      <c r="AN13" s="32">
        <f>IF(ISNUMBER('Water Data'!AN9), IF('Water Data'!AN9=-999,"NA",IF('Water Data'!AN9&gt;99, "&gt;99", IF('Water Data'!AN9&lt;1, "&lt;1",'Water Data'!AN9 ))), "-")</f>
        <v>3.4260116561698117</v>
      </c>
      <c r="AO13" s="20">
        <f>IF(ISBLANK('Water Data'!AN9), "", 'Water Data'!AN9)</f>
        <v>3.4260116561698117</v>
      </c>
    </row>
    <row r="14" spans="1:41" ht="14" x14ac:dyDescent="0.15">
      <c r="A14" s="141" t="str">
        <f>IF(ISBLANK('Water Data'!A10), "", 'Water Data'!A10)</f>
        <v>Northern America and Europe</v>
      </c>
      <c r="B14" s="28">
        <f>IF(ISBLANK('Water Data'!B10), "", 'Water Data'!B10)</f>
        <v>2015</v>
      </c>
      <c r="C14" s="29">
        <f>IF(ISNUMBER('Water Data'!C10), 'Water Data'!C10, "-")</f>
        <v>1100090.0271363854</v>
      </c>
      <c r="D14" s="30">
        <f>IF(ISNUMBER('Water Data'!D10), 'Water Data'!D10, "-")</f>
        <v>76.384849548339844</v>
      </c>
      <c r="E14" s="31">
        <f>IF(ISNUMBER('Water Data'!E10), IF('Water Data'!E10=-999,"NA",IF('Water Data'!E10&gt;99, "&gt;99", IF('Water Data'!E10&lt;1, "&lt;1",'Water Data'!E10 ))), "-")</f>
        <v>98.86321657362241</v>
      </c>
      <c r="F14" s="32" t="str">
        <f>IF(ISNUMBER('Water Data'!F10), IF('Water Data'!F10=-999,"NA",IF('Water Data'!F10&gt;99, "&gt;99", IF('Water Data'!F10&lt;1, "&lt;1",'Water Data'!F10 ))), "-")</f>
        <v>&lt;1</v>
      </c>
      <c r="G14" s="32" t="str">
        <f>IF(ISNUMBER('Water Data'!G10), IF('Water Data'!G10=-999,"NA",IF('Water Data'!G10&gt;99, "&gt;99", IF('Water Data'!G10&lt;1, "&lt;1",'Water Data'!G10 ))), "-")</f>
        <v>&lt;1</v>
      </c>
      <c r="H14" s="32" t="str">
        <f>IF(ISNUMBER('Water Data'!H10), IF('Water Data'!H10=-999,"NA",IF('Water Data'!H10&gt;99, "&gt;99", IF('Water Data'!H10&lt;1, "&lt;1",'Water Data'!H10 ))), "-")</f>
        <v>&lt;1</v>
      </c>
      <c r="I14" s="143">
        <f>IF(ISNUMBER('Water Data'!I10), IF('Water Data'!I10=-999,"NA",'Water Data'!I10), "-")</f>
        <v>2.965393103659153E-2</v>
      </c>
      <c r="J14" s="31">
        <f>IF(ISNUMBER('Water Data'!J10), IF('Water Data'!J10=-999,"NA",IF('Water Data'!J10&gt;99, "&gt;99", IF('Water Data'!J10&lt;1, "&lt;1",'Water Data'!J10 ))), "-")</f>
        <v>97.464759678669139</v>
      </c>
      <c r="K14" s="32" t="str">
        <f>IF(ISNUMBER('Water Data'!K10), IF('Water Data'!K10=-999,"NA",IF('Water Data'!K10&gt;99, "&gt;99", IF('Water Data'!K10&lt;1, "&lt;1",'Water Data'!K10 ))), "-")</f>
        <v>&lt;1</v>
      </c>
      <c r="L14" s="32">
        <f>IF(ISNUMBER('Water Data'!L10), IF('Water Data'!L10=-999,"NA",IF('Water Data'!L10&gt;99, "&gt;99", IF('Water Data'!L10&lt;1, "&lt;1",'Water Data'!L10 ))), "-")</f>
        <v>2.1409020184351433</v>
      </c>
      <c r="M14" s="32" t="str">
        <f>IF(ISNUMBER('Water Data'!M10), IF('Water Data'!M10=-999,"NA",IF('Water Data'!M10&gt;99, "&gt;99", IF('Water Data'!M10&lt;1, "&lt;1",'Water Data'!M10 ))), "-")</f>
        <v>&lt;1</v>
      </c>
      <c r="N14" s="143">
        <f>IF(ISNUMBER('Water Data'!N10), IF('Water Data'!N10=-999,"NA",'Water Data'!N10), "-")</f>
        <v>0.11694122105836868</v>
      </c>
      <c r="O14" s="31" t="str">
        <f>IF(ISNUMBER('Water Data'!O10), IF('Water Data'!O10=-999,"NA",IF('Water Data'!O10&gt;99, "&gt;99", IF('Water Data'!O10&lt;1, "&lt;1",'Water Data'!O10 ))), "-")</f>
        <v>&gt;99</v>
      </c>
      <c r="P14" s="32" t="str">
        <f>IF(ISNUMBER('Water Data'!P10), IF('Water Data'!P10=-999,"NA",IF('Water Data'!P10&gt;99, "&gt;99", IF('Water Data'!P10&lt;1, "&lt;1",'Water Data'!P10 ))), "-")</f>
        <v>&lt;1</v>
      </c>
      <c r="Q14" s="32" t="str">
        <f>IF(ISNUMBER('Water Data'!Q10), IF('Water Data'!Q10=-999,"NA",IF('Water Data'!Q10&gt;99, "&gt;99", IF('Water Data'!Q10&lt;1, "&lt;1",'Water Data'!Q10 ))), "-")</f>
        <v>&lt;1</v>
      </c>
      <c r="R14" s="32" t="str">
        <f>IF(ISNUMBER('Water Data'!R10), IF('Water Data'!R10=-999,"NA",IF('Water Data'!R10&gt;99, "&gt;99", IF('Water Data'!R10&lt;1, "&lt;1",'Water Data'!R10 ))), "-")</f>
        <v>&lt;1</v>
      </c>
      <c r="S14" s="143">
        <f>IF(ISNUMBER('Water Data'!S10), IF('Water Data'!S10=-999,"NA",'Water Data'!S10), "-")</f>
        <v>-4.6480009332299232E-3</v>
      </c>
      <c r="T14" s="118"/>
      <c r="U14" s="141" t="str">
        <f>IF(ISBLANK('Water Data'!U10), "", 'Water Data'!U10)</f>
        <v>Northern America and Europe</v>
      </c>
      <c r="V14" s="33">
        <f>IF(ISNUMBER('Water Data'!V10), IF('Water Data'!V10=-999,"NA",'Water Data'!V10), "-")</f>
        <v>2015</v>
      </c>
      <c r="W14" s="34">
        <f>IF(ISNUMBER('Water Data'!W10), IF('Water Data'!W10=-999,"NA",IF('Water Data'!W10&gt;99, "&gt;99", IF('Water Data'!W10&lt;1, "&lt;1",'Water Data'!W10 ))), "-")</f>
        <v>95.180302853070046</v>
      </c>
      <c r="X14" s="35">
        <f>IF(ISNUMBER('Water Data'!X10), IF('Water Data'!X10=-999,"NA",IF('Water Data'!X10&gt;99, "&gt;99", IF('Water Data'!X10&lt;1, "&lt;1",'Water Data'!X10 ))), "-")</f>
        <v>95.180302853070046</v>
      </c>
      <c r="Y14" s="35">
        <f>IF(ISNUMBER('Water Data'!Y10), IF('Water Data'!Y10=-999,"NA",IF('Water Data'!Y10&gt;99, "&gt;99", IF('Water Data'!Y10&lt;1, "&lt;1",'Water Data'!Y10 ))), "-")</f>
        <v>95.88186008625668</v>
      </c>
      <c r="Z14" s="35">
        <f>IF(ISNUMBER('Water Data'!Z10), IF('Water Data'!Z10=-999,"NA",IF('Water Data'!Z10&gt;99, "&gt;99", IF('Water Data'!Z10&lt;1, "&lt;1",'Water Data'!Z10 ))), "-")</f>
        <v>97.626236597625791</v>
      </c>
      <c r="AA14" s="32">
        <f>IF(ISNUMBER('Water Data'!AA10), IF('Water Data'!AA10=-999,"NA",IF('Water Data'!AA10&gt;99, "&gt;99", IF('Water Data'!AA10&lt;1, "&lt;1",'Water Data'!AA10 ))), "-")</f>
        <v>95.323956072130926</v>
      </c>
      <c r="AB14" s="32">
        <f>IF(ISNUMBER('Water Data'!AB10), IF('Water Data'!AB10=-999,"NA",IF('Water Data'!AB10&gt;99, "&gt;99", IF('Water Data'!AB10&lt;1, "&lt;1",'Water Data'!AB10 ))), "-")</f>
        <v>3.9651288700953318</v>
      </c>
      <c r="AC14" s="34" t="str">
        <f>IF(ISNUMBER('Water Data'!AC10), IF('Water Data'!AC10=-999,"NA",IF('Water Data'!AC10&gt;99, "&gt;99", IF('Water Data'!AC10&lt;1, "&lt;1",'Water Data'!AC10 ))), "-")</f>
        <v>-</v>
      </c>
      <c r="AD14" s="35">
        <f>IF(ISNUMBER('Water Data'!AD10), IF('Water Data'!AD10=-999,"NA",IF('Water Data'!AD10&gt;99, "&gt;99", IF('Water Data'!AD10&lt;1, "&lt;1",'Water Data'!AD10 ))), "-")</f>
        <v>89.985665453774502</v>
      </c>
      <c r="AE14" s="35">
        <f>IF(ISNUMBER('Water Data'!AE10), IF('Water Data'!AE10=-999,"NA",IF('Water Data'!AE10&gt;99, "&gt;99", IF('Water Data'!AE10&lt;1, "&lt;1",'Water Data'!AE10 ))), "-")</f>
        <v>92.972560026819409</v>
      </c>
      <c r="AF14" s="35" t="str">
        <f>IF(ISNUMBER('Water Data'!AF10), IF('Water Data'!AF10=-999,"NA",IF('Water Data'!AF10&gt;99, "&gt;99", IF('Water Data'!AF10&lt;1, "&lt;1",'Water Data'!AF10 ))), "-")</f>
        <v>-</v>
      </c>
      <c r="AG14" s="32">
        <f>IF(ISNUMBER('Water Data'!AG10), IF('Water Data'!AG10=-999,"NA",IF('Water Data'!AG10&gt;99, "&gt;99", IF('Water Data'!AG10&lt;1, "&lt;1",'Water Data'!AG10 ))), "-")</f>
        <v>86.261920853164398</v>
      </c>
      <c r="AH14" s="32">
        <f>IF(ISNUMBER('Water Data'!AH10), IF('Water Data'!AH10=-999,"NA",IF('Water Data'!AH10&gt;99, "&gt;99", IF('Water Data'!AH10&lt;1, "&lt;1",'Water Data'!AH10 ))), "-")</f>
        <v>11.576527467089782</v>
      </c>
      <c r="AI14" s="34">
        <f>IF(ISNUMBER('Water Data'!AI10), IF('Water Data'!AI10=-999,"NA",IF('Water Data'!AI10&gt;99, "&gt;99", IF('Water Data'!AI10&lt;1, "&lt;1",'Water Data'!AI10 ))), "-")</f>
        <v>96.781298015323131</v>
      </c>
      <c r="AJ14" s="35">
        <f>IF(ISNUMBER('Water Data'!AJ10), IF('Water Data'!AJ10=-999,"NA",IF('Water Data'!AJ10&gt;99, "&gt;99", IF('Water Data'!AJ10&lt;1, "&lt;1",'Water Data'!AJ10 ))), "-")</f>
        <v>96.78627605685692</v>
      </c>
      <c r="AK14" s="35">
        <f>IF(ISNUMBER('Water Data'!AK10), IF('Water Data'!AK10=-999,"NA",IF('Water Data'!AK10&gt;99, "&gt;99", IF('Water Data'!AK10&lt;1, "&lt;1",'Water Data'!AK10 ))), "-")</f>
        <v>96.781298015323131</v>
      </c>
      <c r="AL14" s="35">
        <f>IF(ISNUMBER('Water Data'!AL10), IF('Water Data'!AL10=-999,"NA",IF('Water Data'!AL10&gt;99, "&gt;99", IF('Water Data'!AL10&lt;1, "&lt;1",'Water Data'!AL10 ))), "-")</f>
        <v>98.576436781595206</v>
      </c>
      <c r="AM14" s="32">
        <f>IF(ISNUMBER('Water Data'!AM10), IF('Water Data'!AM10=-999,"NA",IF('Water Data'!AM10&gt;99, "&gt;99", IF('Water Data'!AM10&lt;1, "&lt;1",'Water Data'!AM10 ))), "-")</f>
        <v>98.125574609261463</v>
      </c>
      <c r="AN14" s="32">
        <f>IF(ISNUMBER('Water Data'!AN10), IF('Water Data'!AN10=-999,"NA",IF('Water Data'!AN10&gt;99, "&gt;99", IF('Water Data'!AN10&lt;1, "&lt;1",'Water Data'!AN10 ))), "-")</f>
        <v>1.6119875754586657</v>
      </c>
      <c r="AO14" s="20">
        <f>IF(ISBLANK('Water Data'!AN10), "", 'Water Data'!AN10)</f>
        <v>1.6119875754586657</v>
      </c>
    </row>
    <row r="15" spans="1:41" ht="14" x14ac:dyDescent="0.15">
      <c r="A15" s="142"/>
      <c r="B15" s="28">
        <f>IF(ISBLANK('Water Data'!B11), "", 'Water Data'!B11)</f>
        <v>2020</v>
      </c>
      <c r="C15" s="29">
        <f>IF(ISNUMBER('Water Data'!C11), 'Water Data'!C11, "-")</f>
        <v>1116505.6918334961</v>
      </c>
      <c r="D15" s="30">
        <f>IF(ISNUMBER('Water Data'!D11), 'Water Data'!D11, "-")</f>
        <v>77.420684814453125</v>
      </c>
      <c r="E15" s="31" t="str">
        <f>IF(ISNUMBER('Water Data'!E11), IF('Water Data'!E11=-999,"NA",IF('Water Data'!E11&gt;99, "&gt;99", IF('Water Data'!E11&lt;1, "&lt;1",'Water Data'!E11 ))), "-")</f>
        <v>&gt;99</v>
      </c>
      <c r="F15" s="32" t="str">
        <f>IF(ISNUMBER('Water Data'!F11), IF('Water Data'!F11=-999,"NA",IF('Water Data'!F11&gt;99, "&gt;99", IF('Water Data'!F11&lt;1, "&lt;1",'Water Data'!F11 ))), "-")</f>
        <v>&lt;1</v>
      </c>
      <c r="G15" s="32" t="str">
        <f>IF(ISNUMBER('Water Data'!G11), IF('Water Data'!G11=-999,"NA",IF('Water Data'!G11&gt;99, "&gt;99", IF('Water Data'!G11&lt;1, "&lt;1",'Water Data'!G11 ))), "-")</f>
        <v>&lt;1</v>
      </c>
      <c r="H15" s="32" t="str">
        <f>IF(ISNUMBER('Water Data'!H11), IF('Water Data'!H11=-999,"NA",IF('Water Data'!H11&gt;99, "&gt;99", IF('Water Data'!H11&lt;1, "&lt;1",'Water Data'!H11 ))), "-")</f>
        <v>&lt;1</v>
      </c>
      <c r="I15" s="140"/>
      <c r="J15" s="31">
        <f>IF(ISNUMBER('Water Data'!J11), IF('Water Data'!J11=-999,"NA",IF('Water Data'!J11&gt;99, "&gt;99", IF('Water Data'!J11&lt;1, "&lt;1",'Water Data'!J11 ))), "-")</f>
        <v>98.325188567403302</v>
      </c>
      <c r="K15" s="32" t="str">
        <f>IF(ISNUMBER('Water Data'!K11), IF('Water Data'!K11=-999,"NA",IF('Water Data'!K11&gt;99, "&gt;99", IF('Water Data'!K11&lt;1, "&lt;1",'Water Data'!K11 ))), "-")</f>
        <v>&lt;1</v>
      </c>
      <c r="L15" s="32">
        <f>IF(ISNUMBER('Water Data'!L11), IF('Water Data'!L11=-999,"NA",IF('Water Data'!L11&gt;99, "&gt;99", IF('Water Data'!L11&lt;1, "&lt;1",'Water Data'!L11 ))), "-")</f>
        <v>1.3286394505228252</v>
      </c>
      <c r="M15" s="32" t="str">
        <f>IF(ISNUMBER('Water Data'!M11), IF('Water Data'!M11=-999,"NA",IF('Water Data'!M11&gt;99, "&gt;99", IF('Water Data'!M11&lt;1, "&lt;1",'Water Data'!M11 ))), "-")</f>
        <v>&lt;1</v>
      </c>
      <c r="N15" s="140"/>
      <c r="O15" s="31" t="str">
        <f>IF(ISNUMBER('Water Data'!O11), IF('Water Data'!O11=-999,"NA",IF('Water Data'!O11&gt;99, "&gt;99", IF('Water Data'!O11&lt;1, "&lt;1",'Water Data'!O11 ))), "-")</f>
        <v>&gt;99</v>
      </c>
      <c r="P15" s="32" t="str">
        <f>IF(ISNUMBER('Water Data'!P11), IF('Water Data'!P11=-999,"NA",IF('Water Data'!P11&gt;99, "&gt;99", IF('Water Data'!P11&lt;1, "&lt;1",'Water Data'!P11 ))), "-")</f>
        <v>&lt;1</v>
      </c>
      <c r="Q15" s="32" t="str">
        <f>IF(ISNUMBER('Water Data'!Q11), IF('Water Data'!Q11=-999,"NA",IF('Water Data'!Q11&gt;99, "&gt;99", IF('Water Data'!Q11&lt;1, "&lt;1",'Water Data'!Q11 ))), "-")</f>
        <v>&lt;1</v>
      </c>
      <c r="R15" s="32" t="str">
        <f>IF(ISNUMBER('Water Data'!R11), IF('Water Data'!R11=-999,"NA",IF('Water Data'!R11&gt;99, "&gt;99", IF('Water Data'!R11&lt;1, "&lt;1",'Water Data'!R11 ))), "-")</f>
        <v>&lt;1</v>
      </c>
      <c r="S15" s="140"/>
      <c r="T15" s="118"/>
      <c r="U15" s="142"/>
      <c r="V15" s="33">
        <f>IF(ISNUMBER('Water Data'!V11), IF('Water Data'!V11=-999,"NA",'Water Data'!V11), "-")</f>
        <v>2020</v>
      </c>
      <c r="W15" s="34">
        <f>IF(ISNUMBER('Water Data'!W11), IF('Water Data'!W11=-999,"NA",IF('Water Data'!W11&gt;99, "&gt;99", IF('Water Data'!W11&lt;1, "&lt;1",'Water Data'!W11 ))), "-")</f>
        <v>95.574762943932981</v>
      </c>
      <c r="X15" s="35">
        <f>IF(ISNUMBER('Water Data'!X11), IF('Water Data'!X11=-999,"NA",IF('Water Data'!X11&gt;99, "&gt;99", IF('Water Data'!X11&lt;1, "&lt;1",'Water Data'!X11 ))), "-")</f>
        <v>95.574762943932981</v>
      </c>
      <c r="Y15" s="35">
        <f>IF(ISNUMBER('Water Data'!Y11), IF('Water Data'!Y11=-999,"NA",IF('Water Data'!Y11&gt;99, "&gt;99", IF('Water Data'!Y11&lt;1, "&lt;1",'Water Data'!Y11 ))), "-")</f>
        <v>96.564830778450897</v>
      </c>
      <c r="Z15" s="35">
        <f>IF(ISNUMBER('Water Data'!Z11), IF('Water Data'!Z11=-999,"NA",IF('Water Data'!Z11&gt;99, "&gt;99", IF('Water Data'!Z11&lt;1, "&lt;1",'Water Data'!Z11 ))), "-")</f>
        <v>97.787280352493184</v>
      </c>
      <c r="AA15" s="32">
        <f>IF(ISNUMBER('Water Data'!AA11), IF('Water Data'!AA11=-999,"NA",IF('Water Data'!AA11&gt;99, "&gt;99", IF('Water Data'!AA11&lt;1, "&lt;1",'Water Data'!AA11 ))), "-")</f>
        <v>96.267548305627031</v>
      </c>
      <c r="AB15" s="32">
        <f>IF(ISNUMBER('Water Data'!AB11), IF('Water Data'!AB11=-999,"NA",IF('Water Data'!AB11&gt;99, "&gt;99", IF('Water Data'!AB11&lt;1, "&lt;1",'Water Data'!AB11 ))), "-")</f>
        <v>3.2648892125864029</v>
      </c>
      <c r="AC15" s="34" t="str">
        <f>IF(ISNUMBER('Water Data'!AC11), IF('Water Data'!AC11=-999,"NA",IF('Water Data'!AC11&gt;99, "&gt;99", IF('Water Data'!AC11&lt;1, "&lt;1",'Water Data'!AC11 ))), "-")</f>
        <v>-</v>
      </c>
      <c r="AD15" s="35">
        <f>IF(ISNUMBER('Water Data'!AD11), IF('Water Data'!AD11=-999,"NA",IF('Water Data'!AD11&gt;99, "&gt;99", IF('Water Data'!AD11&lt;1, "&lt;1",'Water Data'!AD11 ))), "-")</f>
        <v>90.98809383129641</v>
      </c>
      <c r="AE15" s="35">
        <f>IF(ISNUMBER('Water Data'!AE11), IF('Water Data'!AE11=-999,"NA",IF('Water Data'!AE11&gt;99, "&gt;99", IF('Water Data'!AE11&lt;1, "&lt;1",'Water Data'!AE11 ))), "-")</f>
        <v>94.599682627627715</v>
      </c>
      <c r="AF15" s="35" t="str">
        <f>IF(ISNUMBER('Water Data'!AF11), IF('Water Data'!AF11=-999,"NA",IF('Water Data'!AF11&gt;99, "&gt;99", IF('Water Data'!AF11&lt;1, "&lt;1",'Water Data'!AF11 ))), "-")</f>
        <v>-</v>
      </c>
      <c r="AG15" s="32">
        <f>IF(ISNUMBER('Water Data'!AG11), IF('Water Data'!AG11=-999,"NA",IF('Water Data'!AG11&gt;99, "&gt;99", IF('Water Data'!AG11&lt;1, "&lt;1",'Water Data'!AG11 ))), "-")</f>
        <v>89.286236668534627</v>
      </c>
      <c r="AH15" s="32">
        <f>IF(ISNUMBER('Water Data'!AH11), IF('Water Data'!AH11=-999,"NA",IF('Water Data'!AH11&gt;99, "&gt;99", IF('Water Data'!AH11&lt;1, "&lt;1",'Water Data'!AH11 ))), "-")</f>
        <v>9.3840744257508035</v>
      </c>
      <c r="AI15" s="34">
        <f>IF(ISNUMBER('Water Data'!AI11), IF('Water Data'!AI11=-999,"NA",IF('Water Data'!AI11&gt;99, "&gt;99", IF('Water Data'!AI11&lt;1, "&lt;1",'Water Data'!AI11 ))), "-")</f>
        <v>96.912439658547228</v>
      </c>
      <c r="AJ15" s="35">
        <f>IF(ISNUMBER('Water Data'!AJ11), IF('Water Data'!AJ11=-999,"NA",IF('Water Data'!AJ11&gt;99, "&gt;99", IF('Water Data'!AJ11&lt;1, "&lt;1",'Water Data'!AJ11 ))), "-")</f>
        <v>96.912439658547228</v>
      </c>
      <c r="AK15" s="35">
        <f>IF(ISNUMBER('Water Data'!AK11), IF('Water Data'!AK11=-999,"NA",IF('Water Data'!AK11&gt;99, "&gt;99", IF('Water Data'!AK11&lt;1, "&lt;1",'Water Data'!AK11 ))), "-")</f>
        <v>97.137955478595913</v>
      </c>
      <c r="AL15" s="35">
        <f>IF(ISNUMBER('Water Data'!AL11), IF('Water Data'!AL11=-999,"NA",IF('Water Data'!AL11&gt;99, "&gt;99", IF('Water Data'!AL11&lt;1, "&lt;1",'Water Data'!AL11 ))), "-")</f>
        <v>98.679948821469452</v>
      </c>
      <c r="AM15" s="32">
        <f>IF(ISNUMBER('Water Data'!AM11), IF('Water Data'!AM11=-999,"NA",IF('Water Data'!AM11&gt;99, "&gt;99", IF('Water Data'!AM11&lt;1, "&lt;1",'Water Data'!AM11 ))), "-")</f>
        <v>98.303609202500326</v>
      </c>
      <c r="AN15" s="32">
        <f>IF(ISNUMBER('Water Data'!AN11), IF('Water Data'!AN11=-999,"NA",IF('Water Data'!AN11&gt;99, "&gt;99", IF('Water Data'!AN11&lt;1, "&lt;1",'Water Data'!AN11 ))), "-")</f>
        <v>1.4802628657087011</v>
      </c>
      <c r="AO15" s="20">
        <f>IF(ISBLANK('Water Data'!AN11), "", 'Water Data'!AN11)</f>
        <v>1.4802628657087011</v>
      </c>
    </row>
    <row r="16" spans="1:41" ht="14" x14ac:dyDescent="0.15">
      <c r="A16" s="141" t="str">
        <f>IF(ISBLANK('Water Data'!A12), "", 'Water Data'!A12)</f>
        <v>Oceania</v>
      </c>
      <c r="B16" s="28">
        <f>IF(ISBLANK('Water Data'!B12), "", 'Water Data'!B12)</f>
        <v>2015</v>
      </c>
      <c r="C16" s="29">
        <f>IF(ISNUMBER('Water Data'!C12), 'Water Data'!C12, "-")</f>
        <v>11311.666971802711</v>
      </c>
      <c r="D16" s="30">
        <f>IF(ISNUMBER('Water Data'!D12), 'Water Data'!D12, "-")</f>
        <v>22.737190246582031</v>
      </c>
      <c r="E16" s="31">
        <f>IF(ISNUMBER('Water Data'!E12), IF('Water Data'!E12=-999,"NA",IF('Water Data'!E12&gt;99, "&gt;99", IF('Water Data'!E12&lt;1, "&lt;1",'Water Data'!E12 ))), "-")</f>
        <v>54.99949949837022</v>
      </c>
      <c r="F16" s="32">
        <f>IF(ISNUMBER('Water Data'!F12), IF('Water Data'!F12=-999,"NA",IF('Water Data'!F12&gt;99, "&gt;99", IF('Water Data'!F12&lt;1, "&lt;1",'Water Data'!F12 ))), "-")</f>
        <v>1.8445876451900884</v>
      </c>
      <c r="G16" s="32">
        <f>IF(ISNUMBER('Water Data'!G12), IF('Water Data'!G12=-999,"NA",IF('Water Data'!G12&gt;99, "&gt;99", IF('Water Data'!G12&lt;1, "&lt;1",'Water Data'!G12 ))), "-")</f>
        <v>17.07271783693901</v>
      </c>
      <c r="H16" s="32">
        <f>IF(ISNUMBER('Water Data'!H12), IF('Water Data'!H12=-999,"NA",IF('Water Data'!H12&gt;99, "&gt;99", IF('Water Data'!H12&lt;1, "&lt;1",'Water Data'!H12 ))), "-")</f>
        <v>26.083195019500671</v>
      </c>
      <c r="I16" s="143">
        <f>IF(ISNUMBER('Water Data'!I12), IF('Water Data'!I12=-999,"NA",'Water Data'!I12), "-")</f>
        <v>0.30753752589225769</v>
      </c>
      <c r="J16" s="31">
        <f>IF(ISNUMBER('Water Data'!J12), IF('Water Data'!J12=-999,"NA",IF('Water Data'!J12&gt;99, "&gt;99", IF('Water Data'!J12&lt;1, "&lt;1",'Water Data'!J12 ))), "-")</f>
        <v>44.053698882368614</v>
      </c>
      <c r="K16" s="32">
        <f>IF(ISNUMBER('Water Data'!K12), IF('Water Data'!K12=-999,"NA",IF('Water Data'!K12&gt;99, "&gt;99", IF('Water Data'!K12&lt;1, "&lt;1",'Water Data'!K12 ))), "-")</f>
        <v>1.9828061717110153</v>
      </c>
      <c r="L16" s="32">
        <f>IF(ISNUMBER('Water Data'!L12), IF('Water Data'!L12=-999,"NA",IF('Water Data'!L12&gt;99, "&gt;99", IF('Water Data'!L12&lt;1, "&lt;1",'Water Data'!L12 ))), "-")</f>
        <v>20.878529359501588</v>
      </c>
      <c r="M16" s="32">
        <f>IF(ISNUMBER('Water Data'!M12), IF('Water Data'!M12=-999,"NA",IF('Water Data'!M12&gt;99, "&gt;99", IF('Water Data'!M12&lt;1, "&lt;1",'Water Data'!M12 ))), "-")</f>
        <v>33.084965586418789</v>
      </c>
      <c r="N16" s="143">
        <f>IF(ISNUMBER('Water Data'!N12), IF('Water Data'!N12=-999,"NA",'Water Data'!N12), "-")</f>
        <v>0.3851502537727356</v>
      </c>
      <c r="O16" s="31">
        <f>IF(ISNUMBER('Water Data'!O12), IF('Water Data'!O12=-999,"NA",IF('Water Data'!O12&gt;99, "&gt;99", IF('Water Data'!O12&lt;1, "&lt;1",'Water Data'!O12 ))), "-")</f>
        <v>92.194215583913831</v>
      </c>
      <c r="P16" s="32">
        <f>IF(ISNUMBER('Water Data'!P12), IF('Water Data'!P12=-999,"NA",IF('Water Data'!P12&gt;99, "&gt;99", IF('Water Data'!P12&lt;1, "&lt;1",'Water Data'!P12 ))), "-")</f>
        <v>1.3749100163141019</v>
      </c>
      <c r="Q16" s="32">
        <f>IF(ISNUMBER('Water Data'!Q12), IF('Water Data'!Q12=-999,"NA",IF('Water Data'!Q12&gt;99, "&gt;99", IF('Water Data'!Q12&lt;1, "&lt;1",'Water Data'!Q12 ))), "-")</f>
        <v>4.1402596751663552</v>
      </c>
      <c r="R16" s="32">
        <f>IF(ISNUMBER('Water Data'!R12), IF('Water Data'!R12=-999,"NA",IF('Water Data'!R12&gt;99, "&gt;99", IF('Water Data'!R12&lt;1, "&lt;1",'Water Data'!R12 ))), "-")</f>
        <v>2.2906147246057165</v>
      </c>
      <c r="S16" s="143">
        <f>IF(ISNUMBER('Water Data'!S12), IF('Water Data'!S12=-999,"NA",'Water Data'!S12), "-")</f>
        <v>5.8602180331945419E-2</v>
      </c>
      <c r="T16" s="118"/>
      <c r="U16" s="141" t="str">
        <f>IF(ISBLANK('Water Data'!U12), "", 'Water Data'!U12)</f>
        <v>Oceania</v>
      </c>
      <c r="V16" s="33">
        <f>IF(ISNUMBER('Water Data'!V12), IF('Water Data'!V12=-999,"NA",'Water Data'!V12), "-")</f>
        <v>2015</v>
      </c>
      <c r="W16" s="34" t="str">
        <f>IF(ISNUMBER('Water Data'!W12), IF('Water Data'!W12=-999,"NA",IF('Water Data'!W12&gt;99, "&gt;99", IF('Water Data'!W12&lt;1, "&lt;1",'Water Data'!W12 ))), "-")</f>
        <v>-</v>
      </c>
      <c r="X16" s="35">
        <f>IF(ISNUMBER('Water Data'!X12), IF('Water Data'!X12=-999,"NA",IF('Water Data'!X12&gt;99, "&gt;99", IF('Water Data'!X12&lt;1, "&lt;1",'Water Data'!X12 ))), "-")</f>
        <v>39.699107673211977</v>
      </c>
      <c r="Y16" s="35">
        <f>IF(ISNUMBER('Water Data'!Y12), IF('Water Data'!Y12=-999,"NA",IF('Water Data'!Y12&gt;99, "&gt;99", IF('Water Data'!Y12&lt;1, "&lt;1",'Water Data'!Y12 ))), "-")</f>
        <v>34.161802872401054</v>
      </c>
      <c r="Z16" s="35" t="str">
        <f>IF(ISNUMBER('Water Data'!Z12), IF('Water Data'!Z12=-999,"NA",IF('Water Data'!Z12&gt;99, "&gt;99", IF('Water Data'!Z12&lt;1, "&lt;1",'Water Data'!Z12 ))), "-")</f>
        <v>-</v>
      </c>
      <c r="AA16" s="32">
        <f>IF(ISNUMBER('Water Data'!AA12), IF('Water Data'!AA12=-999,"NA",IF('Water Data'!AA12&gt;99, "&gt;99", IF('Water Data'!AA12&lt;1, "&lt;1",'Water Data'!AA12 ))), "-")</f>
        <v>34.3782621943812</v>
      </c>
      <c r="AB16" s="32">
        <f>IF(ISNUMBER('Water Data'!AB12), IF('Water Data'!AB12=-999,"NA",IF('Water Data'!AB12&gt;99, "&gt;99", IF('Water Data'!AB12&lt;1, "&lt;1",'Water Data'!AB12 ))), "-")</f>
        <v>22.46582494917913</v>
      </c>
      <c r="AC16" s="34" t="str">
        <f>IF(ISNUMBER('Water Data'!AC12), IF('Water Data'!AC12=-999,"NA",IF('Water Data'!AC12&gt;99, "&gt;99", IF('Water Data'!AC12&lt;1, "&lt;1",'Water Data'!AC12 ))), "-")</f>
        <v>-</v>
      </c>
      <c r="AD16" s="35">
        <f>IF(ISNUMBER('Water Data'!AD12), IF('Water Data'!AD12=-999,"NA",IF('Water Data'!AD12&gt;99, "&gt;99", IF('Water Data'!AD12&lt;1, "&lt;1",'Water Data'!AD12 ))), "-")</f>
        <v>27.561619088658233</v>
      </c>
      <c r="AE16" s="35">
        <f>IF(ISNUMBER('Water Data'!AE12), IF('Water Data'!AE12=-999,"NA",IF('Water Data'!AE12&gt;99, "&gt;99", IF('Water Data'!AE12&lt;1, "&lt;1",'Water Data'!AE12 ))), "-")</f>
        <v>28.636605956492179</v>
      </c>
      <c r="AF16" s="35" t="str">
        <f>IF(ISNUMBER('Water Data'!AF12), IF('Water Data'!AF12=-999,"NA",IF('Water Data'!AF12&gt;99, "&gt;99", IF('Water Data'!AF12&lt;1, "&lt;1",'Water Data'!AF12 ))), "-")</f>
        <v>-</v>
      </c>
      <c r="AG16" s="32">
        <f>IF(ISNUMBER('Water Data'!AG12), IF('Water Data'!AG12=-999,"NA",IF('Water Data'!AG12&gt;99, "&gt;99", IF('Water Data'!AG12&lt;1, "&lt;1",'Water Data'!AG12 ))), "-")</f>
        <v>21.647749476227045</v>
      </c>
      <c r="AH16" s="32">
        <f>IF(ISNUMBER('Water Data'!AH12), IF('Water Data'!AH12=-999,"NA",IF('Water Data'!AH12&gt;99, "&gt;99", IF('Water Data'!AH12&lt;1, "&lt;1",'Water Data'!AH12 ))), "-")</f>
        <v>24.388755577852578</v>
      </c>
      <c r="AI16" s="34">
        <f>IF(ISNUMBER('Water Data'!AI12), IF('Water Data'!AI12=-999,"NA",IF('Water Data'!AI12&gt;99, "&gt;99", IF('Water Data'!AI12&lt;1, "&lt;1",'Water Data'!AI12 ))), "-")</f>
        <v>52.936869289918455</v>
      </c>
      <c r="AJ16" s="35">
        <f>IF(ISNUMBER('Water Data'!AJ12), IF('Water Data'!AJ12=-999,"NA",IF('Water Data'!AJ12&gt;99, "&gt;99", IF('Water Data'!AJ12&lt;1, "&lt;1",'Water Data'!AJ12 ))), "-")</f>
        <v>80.943274993944982</v>
      </c>
      <c r="AK16" s="35">
        <f>IF(ISNUMBER('Water Data'!AK12), IF('Water Data'!AK12=-999,"NA",IF('Water Data'!AK12&gt;99, "&gt;99", IF('Water Data'!AK12&lt;1, "&lt;1",'Water Data'!AK12 ))), "-")</f>
        <v>52.936869289918455</v>
      </c>
      <c r="AL16" s="35">
        <f>IF(ISNUMBER('Water Data'!AL12), IF('Water Data'!AL12=-999,"NA",IF('Water Data'!AL12&gt;99, "&gt;99", IF('Water Data'!AL12&lt;1, "&lt;1",'Water Data'!AL12 ))), "-")</f>
        <v>79.819185233134348</v>
      </c>
      <c r="AM16" s="32">
        <f>IF(ISNUMBER('Water Data'!AM12), IF('Water Data'!AM12=-999,"NA",IF('Water Data'!AM12&gt;99, "&gt;99", IF('Water Data'!AM12&lt;1, "&lt;1",'Water Data'!AM12 ))), "-")</f>
        <v>77.637573150812628</v>
      </c>
      <c r="AN16" s="32">
        <f>IF(ISNUMBER('Water Data'!AN12), IF('Water Data'!AN12=-999,"NA",IF('Water Data'!AN12&gt;99, "&gt;99", IF('Water Data'!AN12&lt;1, "&lt;1",'Water Data'!AN12 ))), "-")</f>
        <v>15.931552449415292</v>
      </c>
      <c r="AO16" s="20">
        <f>IF(ISBLANK('Water Data'!AN12), "", 'Water Data'!AN12)</f>
        <v>15.931552449415292</v>
      </c>
    </row>
    <row r="17" spans="1:41" ht="14" x14ac:dyDescent="0.15">
      <c r="A17" s="142"/>
      <c r="B17" s="28">
        <f>IF(ISBLANK('Water Data'!B13), "", 'Water Data'!B13)</f>
        <v>2020</v>
      </c>
      <c r="C17" s="29">
        <f>IF(ISNUMBER('Water Data'!C13), 'Water Data'!C13, "-")</f>
        <v>12355.695293068886</v>
      </c>
      <c r="D17" s="30">
        <f>IF(ISNUMBER('Water Data'!D13), 'Water Data'!D13, "-")</f>
        <v>22.987398147583008</v>
      </c>
      <c r="E17" s="31">
        <f>IF(ISNUMBER('Water Data'!E13), IF('Water Data'!E13=-999,"NA",IF('Water Data'!E13&gt;99, "&gt;99", IF('Water Data'!E13&lt;1, "&lt;1",'Water Data'!E13 ))), "-")</f>
        <v>57.347425425089227</v>
      </c>
      <c r="F17" s="32">
        <f>IF(ISNUMBER('Water Data'!F13), IF('Water Data'!F13=-999,"NA",IF('Water Data'!F13&gt;99, "&gt;99", IF('Water Data'!F13&lt;1, "&lt;1",'Water Data'!F13 ))), "-")</f>
        <v>2.117868741290124</v>
      </c>
      <c r="G17" s="32">
        <f>IF(ISNUMBER('Water Data'!G13), IF('Water Data'!G13=-999,"NA",IF('Water Data'!G13&gt;99, "&gt;99", IF('Water Data'!G13&lt;1, "&lt;1",'Water Data'!G13 ))), "-")</f>
        <v>17.862130384716394</v>
      </c>
      <c r="H17" s="32">
        <f>IF(ISNUMBER('Water Data'!H13), IF('Water Data'!H13=-999,"NA",IF('Water Data'!H13&gt;99, "&gt;99", IF('Water Data'!H13&lt;1, "&lt;1",'Water Data'!H13 ))), "-")</f>
        <v>22.672575448904258</v>
      </c>
      <c r="I17" s="140"/>
      <c r="J17" s="31">
        <f>IF(ISNUMBER('Water Data'!J13), IF('Water Data'!J13=-999,"NA",IF('Water Data'!J13&gt;99, "&gt;99", IF('Water Data'!J13&lt;1, "&lt;1",'Water Data'!J13 ))), "-")</f>
        <v>46.802451415665402</v>
      </c>
      <c r="K17" s="32">
        <f>IF(ISNUMBER('Water Data'!K13), IF('Water Data'!K13=-999,"NA",IF('Water Data'!K13&gt;99, "&gt;99", IF('Water Data'!K13&lt;1, "&lt;1",'Water Data'!K13 ))), "-")</f>
        <v>2.5205085417910191</v>
      </c>
      <c r="L17" s="32">
        <f>IF(ISNUMBER('Water Data'!L13), IF('Water Data'!L13=-999,"NA",IF('Water Data'!L13&gt;99, "&gt;99", IF('Water Data'!L13&lt;1, "&lt;1",'Water Data'!L13 ))), "-")</f>
        <v>22.072178749405154</v>
      </c>
      <c r="M17" s="32">
        <f>IF(ISNUMBER('Water Data'!M13), IF('Water Data'!M13=-999,"NA",IF('Water Data'!M13&gt;99, "&gt;99", IF('Water Data'!M13&lt;1, "&lt;1",'Water Data'!M13 ))), "-")</f>
        <v>28.604861293138427</v>
      </c>
      <c r="N17" s="140"/>
      <c r="O17" s="31">
        <f>IF(ISNUMBER('Water Data'!O13), IF('Water Data'!O13=-999,"NA",IF('Water Data'!O13&gt;99, "&gt;99", IF('Water Data'!O13&lt;1, "&lt;1",'Water Data'!O13 ))), "-")</f>
        <v>92.675301981445372</v>
      </c>
      <c r="P17" s="32" t="str">
        <f>IF(ISNUMBER('Water Data'!P13), IF('Water Data'!P13=-999,"NA",IF('Water Data'!P13&gt;99, "&gt;99", IF('Water Data'!P13&lt;1, "&lt;1",'Water Data'!P13 ))), "-")</f>
        <v>&lt;1</v>
      </c>
      <c r="Q17" s="32">
        <f>IF(ISNUMBER('Water Data'!Q13), IF('Water Data'!Q13=-999,"NA",IF('Water Data'!Q13&gt;99, "&gt;99", IF('Water Data'!Q13&lt;1, "&lt;1",'Water Data'!Q13 ))), "-")</f>
        <v>3.75758256112272</v>
      </c>
      <c r="R17" s="32">
        <f>IF(ISNUMBER('Water Data'!R13), IF('Water Data'!R13=-999,"NA",IF('Water Data'!R13&gt;99, "&gt;99", IF('Water Data'!R13&lt;1, "&lt;1",'Water Data'!R13 ))), "-")</f>
        <v>2.7981744240718331</v>
      </c>
      <c r="S17" s="140"/>
      <c r="T17" s="118"/>
      <c r="U17" s="142"/>
      <c r="V17" s="33">
        <f>IF(ISNUMBER('Water Data'!V13), IF('Water Data'!V13=-999,"NA",'Water Data'!V13), "-")</f>
        <v>2020</v>
      </c>
      <c r="W17" s="34" t="str">
        <f>IF(ISNUMBER('Water Data'!W13), IF('Water Data'!W13=-999,"NA",IF('Water Data'!W13&gt;99, "&gt;99", IF('Water Data'!W13&lt;1, "&lt;1",'Water Data'!W13 ))), "-")</f>
        <v>-</v>
      </c>
      <c r="X17" s="35">
        <f>IF(ISNUMBER('Water Data'!X13), IF('Water Data'!X13=-999,"NA",IF('Water Data'!X13&gt;99, "&gt;99", IF('Water Data'!X13&lt;1, "&lt;1",'Water Data'!X13 ))), "-")</f>
        <v>43.932842966222921</v>
      </c>
      <c r="Y17" s="35">
        <f>IF(ISNUMBER('Water Data'!Y13), IF('Water Data'!Y13=-999,"NA",IF('Water Data'!Y13&gt;99, "&gt;99", IF('Water Data'!Y13&lt;1, "&lt;1",'Water Data'!Y13 ))), "-")</f>
        <v>35.570582398074734</v>
      </c>
      <c r="Z17" s="35" t="str">
        <f>IF(ISNUMBER('Water Data'!Z13), IF('Water Data'!Z13=-999,"NA",IF('Water Data'!Z13&gt;99, "&gt;99", IF('Water Data'!Z13&lt;1, "&lt;1",'Water Data'!Z13 ))), "-")</f>
        <v>-</v>
      </c>
      <c r="AA17" s="32">
        <f>IF(ISNUMBER('Water Data'!AA13), IF('Water Data'!AA13=-999,"NA",IF('Water Data'!AA13&gt;99, "&gt;99", IF('Water Data'!AA13&lt;1, "&lt;1",'Water Data'!AA13 ))), "-")</f>
        <v>32.704597262258332</v>
      </c>
      <c r="AB17" s="32">
        <f>IF(ISNUMBER('Water Data'!AB13), IF('Water Data'!AB13=-999,"NA",IF('Water Data'!AB13&gt;99, "&gt;99", IF('Water Data'!AB13&lt;1, "&lt;1",'Water Data'!AB13 ))), "-")</f>
        <v>26.760696904120984</v>
      </c>
      <c r="AC17" s="34" t="str">
        <f>IF(ISNUMBER('Water Data'!AC13), IF('Water Data'!AC13=-999,"NA",IF('Water Data'!AC13&gt;99, "&gt;99", IF('Water Data'!AC13&lt;1, "&lt;1",'Water Data'!AC13 ))), "-")</f>
        <v>-</v>
      </c>
      <c r="AD17" s="35">
        <f>IF(ISNUMBER('Water Data'!AD13), IF('Water Data'!AD13=-999,"NA",IF('Water Data'!AD13&gt;99, "&gt;99", IF('Water Data'!AD13&lt;1, "&lt;1",'Water Data'!AD13 ))), "-")</f>
        <v>30.295357080571435</v>
      </c>
      <c r="AE17" s="35">
        <f>IF(ISNUMBER('Water Data'!AE13), IF('Water Data'!AE13=-999,"NA",IF('Water Data'!AE13&gt;99, "&gt;99", IF('Water Data'!AE13&lt;1, "&lt;1",'Water Data'!AE13 ))), "-")</f>
        <v>30.458137213884417</v>
      </c>
      <c r="AF17" s="35" t="str">
        <f>IF(ISNUMBER('Water Data'!AF13), IF('Water Data'!AF13=-999,"NA",IF('Water Data'!AF13&gt;99, "&gt;99", IF('Water Data'!AF13&lt;1, "&lt;1",'Water Data'!AF13 ))), "-")</f>
        <v>-</v>
      </c>
      <c r="AG17" s="32">
        <f>IF(ISNUMBER('Water Data'!AG13), IF('Water Data'!AG13=-999,"NA",IF('Water Data'!AG13&gt;99, "&gt;99", IF('Water Data'!AG13&lt;1, "&lt;1",'Water Data'!AG13 ))), "-")</f>
        <v>20.846438253827838</v>
      </c>
      <c r="AH17" s="32">
        <f>IF(ISNUMBER('Water Data'!AH13), IF('Water Data'!AH13=-999,"NA",IF('Water Data'!AH13&gt;99, "&gt;99", IF('Water Data'!AH13&lt;1, "&lt;1",'Water Data'!AH13 ))), "-")</f>
        <v>28.476521703628606</v>
      </c>
      <c r="AI17" s="34">
        <f>IF(ISNUMBER('Water Data'!AI13), IF('Water Data'!AI13=-999,"NA",IF('Water Data'!AI13&gt;99, "&gt;99", IF('Water Data'!AI13&lt;1, "&lt;1",'Water Data'!AI13 ))), "-")</f>
        <v>52.698347245877898</v>
      </c>
      <c r="AJ17" s="35">
        <f>IF(ISNUMBER('Water Data'!AJ13), IF('Water Data'!AJ13=-999,"NA",IF('Water Data'!AJ13&gt;99, "&gt;99", IF('Water Data'!AJ13&lt;1, "&lt;1",'Water Data'!AJ13 ))), "-")</f>
        <v>89.621282464670855</v>
      </c>
      <c r="AK17" s="35">
        <f>IF(ISNUMBER('Water Data'!AK13), IF('Water Data'!AK13=-999,"NA",IF('Water Data'!AK13&gt;99, "&gt;99", IF('Water Data'!AK13&lt;1, "&lt;1",'Water Data'!AK13 ))), "-")</f>
        <v>52.698347245877898</v>
      </c>
      <c r="AL17" s="35">
        <f>IF(ISNUMBER('Water Data'!AL13), IF('Water Data'!AL13=-999,"NA",IF('Water Data'!AL13&gt;99, "&gt;99", IF('Water Data'!AL13&lt;1, "&lt;1",'Water Data'!AL13 ))), "-")</f>
        <v>77.643911204477305</v>
      </c>
      <c r="AM17" s="32">
        <f>IF(ISNUMBER('Water Data'!AM13), IF('Water Data'!AM13=-999,"NA",IF('Water Data'!AM13&gt;99, "&gt;99", IF('Water Data'!AM13&lt;1, "&lt;1",'Water Data'!AM13 ))), "-")</f>
        <v>72.431918148814631</v>
      </c>
      <c r="AN17" s="32">
        <f>IF(ISNUMBER('Water Data'!AN13), IF('Water Data'!AN13=-999,"NA",IF('Water Data'!AN13&gt;99, "&gt;99", IF('Water Data'!AN13&lt;1, "&lt;1",'Water Data'!AN13 ))), "-")</f>
        <v>21.012324865990813</v>
      </c>
      <c r="AO17" s="20">
        <f>IF(ISBLANK('Water Data'!AN13), "", 'Water Data'!AN13)</f>
        <v>21.012324865990813</v>
      </c>
    </row>
    <row r="18" spans="1:41" ht="14" x14ac:dyDescent="0.15">
      <c r="A18" s="141" t="str">
        <f>IF(ISBLANK('Water Data'!A14), "", 'Water Data'!A14)</f>
        <v>Sub-Saharan Africa</v>
      </c>
      <c r="B18" s="28">
        <f>IF(ISBLANK('Water Data'!B14), "", 'Water Data'!B14)</f>
        <v>2015</v>
      </c>
      <c r="C18" s="29">
        <f>IF(ISNUMBER('Water Data'!C14), 'Water Data'!C14, "-")</f>
        <v>958577.19660615921</v>
      </c>
      <c r="D18" s="30">
        <f>IF(ISNUMBER('Water Data'!D14), 'Water Data'!D14, "-")</f>
        <v>38.875560760498047</v>
      </c>
      <c r="E18" s="31">
        <f>IF(ISNUMBER('Water Data'!E14), IF('Water Data'!E14=-999,"NA",IF('Water Data'!E14&gt;99, "&gt;99", IF('Water Data'!E14&lt;1, "&lt;1",'Water Data'!E14 ))), "-")</f>
        <v>59.68986384486854</v>
      </c>
      <c r="F18" s="32">
        <f>IF(ISNUMBER('Water Data'!F14), IF('Water Data'!F14=-999,"NA",IF('Water Data'!F14&gt;99, "&gt;99", IF('Water Data'!F14&lt;1, "&lt;1",'Water Data'!F14 ))), "-")</f>
        <v>12.159619415745839</v>
      </c>
      <c r="G18" s="32">
        <f>IF(ISNUMBER('Water Data'!G14), IF('Water Data'!G14=-999,"NA",IF('Water Data'!G14&gt;99, "&gt;99", IF('Water Data'!G14&lt;1, "&lt;1",'Water Data'!G14 ))), "-")</f>
        <v>18.458659961863052</v>
      </c>
      <c r="H18" s="32">
        <f>IF(ISNUMBER('Water Data'!H14), IF('Water Data'!H14=-999,"NA",IF('Water Data'!H14&gt;99, "&gt;99", IF('Water Data'!H14&lt;1, "&lt;1",'Water Data'!H14 ))), "-")</f>
        <v>9.691856777522581</v>
      </c>
      <c r="I18" s="143">
        <f>IF(ISNUMBER('Water Data'!I14), IF('Water Data'!I14=-999,"NA",'Water Data'!I14), "-")</f>
        <v>0.99149239063262939</v>
      </c>
      <c r="J18" s="31">
        <f>IF(ISNUMBER('Water Data'!J14), IF('Water Data'!J14=-999,"NA",IF('Water Data'!J14&gt;99, "&gt;99", IF('Water Data'!J14&lt;1, "&lt;1",'Water Data'!J14 ))), "-")</f>
        <v>44.229958783061981</v>
      </c>
      <c r="K18" s="32">
        <f>IF(ISNUMBER('Water Data'!K14), IF('Water Data'!K14=-999,"NA",IF('Water Data'!K14&gt;99, "&gt;99", IF('Water Data'!K14&lt;1, "&lt;1",'Water Data'!K14 ))), "-")</f>
        <v>14.9147551199344</v>
      </c>
      <c r="L18" s="32">
        <f>IF(ISNUMBER('Water Data'!L14), IF('Water Data'!L14=-999,"NA",IF('Water Data'!L14&gt;99, "&gt;99", IF('Water Data'!L14&lt;1, "&lt;1",'Water Data'!L14 ))), "-")</f>
        <v>26.156968431545227</v>
      </c>
      <c r="M18" s="32">
        <f>IF(ISNUMBER('Water Data'!M14), IF('Water Data'!M14=-999,"NA",IF('Water Data'!M14&gt;99, "&gt;99", IF('Water Data'!M14&lt;1, "&lt;1",'Water Data'!M14 ))), "-")</f>
        <v>14.698317665458388</v>
      </c>
      <c r="N18" s="143">
        <f>IF(ISNUMBER('Water Data'!N14), IF('Water Data'!N14=-999,"NA",'Water Data'!N14), "-")</f>
        <v>0.94294023513793945</v>
      </c>
      <c r="O18" s="31">
        <f>IF(ISNUMBER('Water Data'!O14), IF('Water Data'!O14=-999,"NA",IF('Water Data'!O14&gt;99, "&gt;99", IF('Water Data'!O14&lt;1, "&lt;1",'Water Data'!O14 ))), "-")</f>
        <v>83.997628991121886</v>
      </c>
      <c r="P18" s="32">
        <f>IF(ISNUMBER('Water Data'!P14), IF('Water Data'!P14=-999,"NA",IF('Water Data'!P14&gt;99, "&gt;99", IF('Water Data'!P14&lt;1, "&lt;1",'Water Data'!P14 ))), "-")</f>
        <v>7.8276918080206581</v>
      </c>
      <c r="Q18" s="32">
        <f>IF(ISNUMBER('Water Data'!Q14), IF('Water Data'!Q14=-999,"NA",IF('Water Data'!Q14&gt;99, "&gt;99", IF('Water Data'!Q14&lt;1, "&lt;1",'Water Data'!Q14 ))), "-")</f>
        <v>6.3545313585653664</v>
      </c>
      <c r="R18" s="32">
        <f>IF(ISNUMBER('Water Data'!R14), IF('Water Data'!R14=-999,"NA",IF('Water Data'!R14&gt;99, "&gt;99", IF('Water Data'!R14&lt;1, "&lt;1",'Water Data'!R14 ))), "-")</f>
        <v>1.8201478422920909</v>
      </c>
      <c r="S18" s="143">
        <f>IF(ISNUMBER('Water Data'!S14), IF('Water Data'!S14=-999,"NA",'Water Data'!S14), "-")</f>
        <v>0.49606481194496155</v>
      </c>
      <c r="T18" s="118"/>
      <c r="U18" s="141" t="str">
        <f>IF(ISBLANK('Water Data'!U14), "", 'Water Data'!U14)</f>
        <v>Sub-Saharan Africa</v>
      </c>
      <c r="V18" s="33">
        <f>IF(ISNUMBER('Water Data'!V14), IF('Water Data'!V14=-999,"NA",'Water Data'!V14), "-")</f>
        <v>2015</v>
      </c>
      <c r="W18" s="34">
        <f>IF(ISNUMBER('Water Data'!W14), IF('Water Data'!W14=-999,"NA",IF('Water Data'!W14&gt;99, "&gt;99", IF('Water Data'!W14&lt;1, "&lt;1",'Water Data'!W14 ))), "-")</f>
        <v>26.686964977998922</v>
      </c>
      <c r="X18" s="35">
        <f>IF(ISNUMBER('Water Data'!X14), IF('Water Data'!X14=-999,"NA",IF('Water Data'!X14&gt;99, "&gt;99", IF('Water Data'!X14&lt;1, "&lt;1",'Water Data'!X14 ))), "-")</f>
        <v>26.686964977998922</v>
      </c>
      <c r="Y18" s="35">
        <f>IF(ISNUMBER('Water Data'!Y14), IF('Water Data'!Y14=-999,"NA",IF('Water Data'!Y14&gt;99, "&gt;99", IF('Water Data'!Y14&lt;1, "&lt;1",'Water Data'!Y14 ))), "-")</f>
        <v>54.209310445578481</v>
      </c>
      <c r="Z18" s="35">
        <f>IF(ISNUMBER('Water Data'!Z14), IF('Water Data'!Z14=-999,"NA",IF('Water Data'!Z14&gt;99, "&gt;99", IF('Water Data'!Z14&lt;1, "&lt;1",'Water Data'!Z14 ))), "-")</f>
        <v>33.123635578227933</v>
      </c>
      <c r="AA18" s="32">
        <f>IF(ISNUMBER('Water Data'!AA14), IF('Water Data'!AA14=-999,"NA",IF('Water Data'!AA14&gt;99, "&gt;99", IF('Water Data'!AA14&lt;1, "&lt;1",'Water Data'!AA14 ))), "-")</f>
        <v>33.436278505081205</v>
      </c>
      <c r="AB18" s="32">
        <f>IF(ISNUMBER('Water Data'!AB14), IF('Water Data'!AB14=-999,"NA",IF('Water Data'!AB14&gt;99, "&gt;99", IF('Water Data'!AB14&lt;1, "&lt;1",'Water Data'!AB14 ))), "-")</f>
        <v>38.413204755533172</v>
      </c>
      <c r="AC18" s="34">
        <f>IF(ISNUMBER('Water Data'!AC14), IF('Water Data'!AC14=-999,"NA",IF('Water Data'!AC14&gt;99, "&gt;99", IF('Water Data'!AC14&lt;1, "&lt;1",'Water Data'!AC14 ))), "-")</f>
        <v>11.05995224517763</v>
      </c>
      <c r="AD18" s="35">
        <f>IF(ISNUMBER('Water Data'!AD14), IF('Water Data'!AD14=-999,"NA",IF('Water Data'!AD14&gt;99, "&gt;99", IF('Water Data'!AD14&lt;1, "&lt;1",'Water Data'!AD14 ))), "-")</f>
        <v>11.05995224517763</v>
      </c>
      <c r="AE18" s="35">
        <f>IF(ISNUMBER('Water Data'!AE14), IF('Water Data'!AE14=-999,"NA",IF('Water Data'!AE14&gt;99, "&gt;99", IF('Water Data'!AE14&lt;1, "&lt;1",'Water Data'!AE14 ))), "-")</f>
        <v>46.881726153135887</v>
      </c>
      <c r="AF18" s="35">
        <f>IF(ISNUMBER('Water Data'!AF14), IF('Water Data'!AF14=-999,"NA",IF('Water Data'!AF14&gt;99, "&gt;99", IF('Water Data'!AF14&lt;1, "&lt;1",'Water Data'!AF14 ))), "-")</f>
        <v>20.309995554892108</v>
      </c>
      <c r="AG18" s="32">
        <f>IF(ISNUMBER('Water Data'!AG14), IF('Water Data'!AG14=-999,"NA",IF('Water Data'!AG14&gt;99, "&gt;99", IF('Water Data'!AG14&lt;1, "&lt;1",'Water Data'!AG14 ))), "-")</f>
        <v>18.088899182212682</v>
      </c>
      <c r="AH18" s="32">
        <f>IF(ISNUMBER('Water Data'!AH14), IF('Water Data'!AH14=-999,"NA",IF('Water Data'!AH14&gt;99, "&gt;99", IF('Water Data'!AH14&lt;1, "&lt;1",'Water Data'!AH14 ))), "-")</f>
        <v>41.055814720783708</v>
      </c>
      <c r="AI18" s="34">
        <f>IF(ISNUMBER('Water Data'!AI14), IF('Water Data'!AI14=-999,"NA",IF('Water Data'!AI14&gt;99, "&gt;99", IF('Water Data'!AI14&lt;1, "&lt;1",'Water Data'!AI14 ))), "-")</f>
        <v>51.257475006259277</v>
      </c>
      <c r="AJ18" s="35">
        <f>IF(ISNUMBER('Water Data'!AJ14), IF('Water Data'!AJ14=-999,"NA",IF('Water Data'!AJ14&gt;99, "&gt;99", IF('Water Data'!AJ14&lt;1, "&lt;1",'Water Data'!AJ14 ))), "-")</f>
        <v>51.257475006259277</v>
      </c>
      <c r="AK18" s="35">
        <f>IF(ISNUMBER('Water Data'!AK14), IF('Water Data'!AK14=-999,"NA",IF('Water Data'!AK14&gt;99, "&gt;99", IF('Water Data'!AK14&lt;1, "&lt;1",'Water Data'!AK14 ))), "-")</f>
        <v>65.730545520308098</v>
      </c>
      <c r="AL18" s="35">
        <f>IF(ISNUMBER('Water Data'!AL14), IF('Water Data'!AL14=-999,"NA",IF('Water Data'!AL14&gt;99, "&gt;99", IF('Water Data'!AL14&lt;1, "&lt;1",'Water Data'!AL14 ))), "-")</f>
        <v>53.270651333456833</v>
      </c>
      <c r="AM18" s="32">
        <f>IF(ISNUMBER('Water Data'!AM14), IF('Water Data'!AM14=-999,"NA",IF('Water Data'!AM14&gt;99, "&gt;99", IF('Water Data'!AM14&lt;1, "&lt;1",'Water Data'!AM14 ))), "-")</f>
        <v>57.567118140148324</v>
      </c>
      <c r="AN18" s="32">
        <f>IF(ISNUMBER('Water Data'!AN14), IF('Water Data'!AN14=-999,"NA",IF('Water Data'!AN14&gt;99, "&gt;99", IF('Water Data'!AN14&lt;1, "&lt;1",'Water Data'!AN14 ))), "-")</f>
        <v>34.258202658994193</v>
      </c>
      <c r="AO18" s="20">
        <f>IF(ISBLANK('Water Data'!AN14), "", 'Water Data'!AN14)</f>
        <v>34.258202658994193</v>
      </c>
    </row>
    <row r="19" spans="1:41" ht="14" x14ac:dyDescent="0.15">
      <c r="A19" s="142"/>
      <c r="B19" s="28">
        <f>IF(ISBLANK('Water Data'!B15), "", 'Water Data'!B15)</f>
        <v>2020</v>
      </c>
      <c r="C19" s="29">
        <f>IF(ISNUMBER('Water Data'!C15), 'Water Data'!C15, "-")</f>
        <v>1094365.6222848892</v>
      </c>
      <c r="D19" s="30">
        <f>IF(ISNUMBER('Water Data'!D15), 'Water Data'!D15, "-")</f>
        <v>41.574642181396484</v>
      </c>
      <c r="E19" s="31">
        <f>IF(ISNUMBER('Water Data'!E15), IF('Water Data'!E15=-999,"NA",IF('Water Data'!E15&gt;99, "&gt;99", IF('Water Data'!E15&lt;1, "&lt;1",'Water Data'!E15 ))), "-")</f>
        <v>64.656529860662403</v>
      </c>
      <c r="F19" s="32">
        <f>IF(ISNUMBER('Water Data'!F15), IF('Water Data'!F15=-999,"NA",IF('Water Data'!F15&gt;99, "&gt;99", IF('Water Data'!F15&lt;1, "&lt;1",'Water Data'!F15 ))), "-")</f>
        <v>12.874257302052586</v>
      </c>
      <c r="G19" s="32">
        <f>IF(ISNUMBER('Water Data'!G15), IF('Water Data'!G15=-999,"NA",IF('Water Data'!G15&gt;99, "&gt;99", IF('Water Data'!G15&lt;1, "&lt;1",'Water Data'!G15 ))), "-")</f>
        <v>15.626936053920113</v>
      </c>
      <c r="H19" s="32">
        <f>IF(ISNUMBER('Water Data'!H15), IF('Water Data'!H15=-999,"NA",IF('Water Data'!H15&gt;99, "&gt;99", IF('Water Data'!H15&lt;1, "&lt;1",'Water Data'!H15 ))), "-")</f>
        <v>6.8422767833648948</v>
      </c>
      <c r="I19" s="140"/>
      <c r="J19" s="31">
        <f>IF(ISNUMBER('Water Data'!J15), IF('Water Data'!J15=-999,"NA",IF('Water Data'!J15&gt;99, "&gt;99", IF('Water Data'!J15&lt;1, "&lt;1",'Water Data'!J15 ))), "-")</f>
        <v>48.887400711275895</v>
      </c>
      <c r="K19" s="32">
        <f>IF(ISNUMBER('Water Data'!K15), IF('Water Data'!K15=-999,"NA",IF('Water Data'!K15&gt;99, "&gt;99", IF('Water Data'!K15&lt;1, "&lt;1",'Water Data'!K15 ))), "-")</f>
        <v>17.009704326854152</v>
      </c>
      <c r="L19" s="32">
        <f>IF(ISNUMBER('Water Data'!L15), IF('Water Data'!L15=-999,"NA",IF('Water Data'!L15&gt;99, "&gt;99", IF('Water Data'!L15&lt;1, "&lt;1",'Water Data'!L15 ))), "-")</f>
        <v>23.210496612694378</v>
      </c>
      <c r="M19" s="32">
        <f>IF(ISNUMBER('Water Data'!M15), IF('Water Data'!M15=-999,"NA",IF('Water Data'!M15&gt;99, "&gt;99", IF('Water Data'!M15&lt;1, "&lt;1",'Water Data'!M15 ))), "-")</f>
        <v>10.892398349175568</v>
      </c>
      <c r="N19" s="140"/>
      <c r="O19" s="31">
        <f>IF(ISNUMBER('Water Data'!O15), IF('Water Data'!O15=-999,"NA",IF('Water Data'!O15&gt;99, "&gt;99", IF('Water Data'!O15&lt;1, "&lt;1",'Water Data'!O15 ))), "-")</f>
        <v>86.81708124991863</v>
      </c>
      <c r="P19" s="32">
        <f>IF(ISNUMBER('Water Data'!P15), IF('Water Data'!P15=-999,"NA",IF('Water Data'!P15&gt;99, "&gt;99", IF('Water Data'!P15&lt;1, "&lt;1",'Water Data'!P15 ))), "-")</f>
        <v>7.0626629166470538</v>
      </c>
      <c r="Q19" s="32">
        <f>IF(ISNUMBER('Water Data'!Q15), IF('Water Data'!Q15=-999,"NA",IF('Water Data'!Q15&gt;99, "&gt;99", IF('Water Data'!Q15&lt;1, "&lt;1",'Water Data'!Q15 ))), "-")</f>
        <v>4.9696645698633333</v>
      </c>
      <c r="R19" s="32">
        <f>IF(ISNUMBER('Water Data'!R15), IF('Water Data'!R15=-999,"NA",IF('Water Data'!R15&gt;99, "&gt;99", IF('Water Data'!R15&lt;1, "&lt;1",'Water Data'!R15 ))), "-")</f>
        <v>1.1505912635709794</v>
      </c>
      <c r="S19" s="140"/>
      <c r="T19" s="118"/>
      <c r="U19" s="142"/>
      <c r="V19" s="33">
        <f>IF(ISNUMBER('Water Data'!V15), IF('Water Data'!V15=-999,"NA",'Water Data'!V15), "-")</f>
        <v>2020</v>
      </c>
      <c r="W19" s="34">
        <f>IF(ISNUMBER('Water Data'!W15), IF('Water Data'!W15=-999,"NA",IF('Water Data'!W15&gt;99, "&gt;99", IF('Water Data'!W15&lt;1, "&lt;1",'Water Data'!W15 ))), "-")</f>
        <v>30.025153662076455</v>
      </c>
      <c r="X19" s="35">
        <f>IF(ISNUMBER('Water Data'!X15), IF('Water Data'!X15=-999,"NA",IF('Water Data'!X15&gt;99, "&gt;99", IF('Water Data'!X15&lt;1, "&lt;1",'Water Data'!X15 ))), "-")</f>
        <v>31.042911051173821</v>
      </c>
      <c r="Y19" s="35">
        <f>IF(ISNUMBER('Water Data'!Y15), IF('Water Data'!Y15=-999,"NA",IF('Water Data'!Y15&gt;99, "&gt;99", IF('Water Data'!Y15&lt;1, "&lt;1",'Water Data'!Y15 ))), "-")</f>
        <v>58.635490265976195</v>
      </c>
      <c r="Z19" s="35">
        <f>IF(ISNUMBER('Water Data'!Z15), IF('Water Data'!Z15=-999,"NA",IF('Water Data'!Z15&gt;99, "&gt;99", IF('Water Data'!Z15&lt;1, "&lt;1",'Water Data'!Z15 ))), "-")</f>
        <v>35.954469450337172</v>
      </c>
      <c r="AA19" s="32">
        <f>IF(ISNUMBER('Water Data'!AA15), IF('Water Data'!AA15=-999,"NA",IF('Water Data'!AA15&gt;99, "&gt;99", IF('Water Data'!AA15&lt;1, "&lt;1",'Water Data'!AA15 ))), "-")</f>
        <v>34.690481560581844</v>
      </c>
      <c r="AB19" s="32">
        <f>IF(ISNUMBER('Water Data'!AB15), IF('Water Data'!AB15=-999,"NA",IF('Water Data'!AB15&gt;99, "&gt;99", IF('Water Data'!AB15&lt;1, "&lt;1",'Water Data'!AB15 ))), "-")</f>
        <v>42.840305602133157</v>
      </c>
      <c r="AC19" s="34">
        <f>IF(ISNUMBER('Water Data'!AC15), IF('Water Data'!AC15=-999,"NA",IF('Water Data'!AC15&gt;99, "&gt;99", IF('Water Data'!AC15&lt;1, "&lt;1",'Water Data'!AC15 ))), "-")</f>
        <v>13.306297376592314</v>
      </c>
      <c r="AD19" s="35">
        <f>IF(ISNUMBER('Water Data'!AD15), IF('Water Data'!AD15=-999,"NA",IF('Water Data'!AD15&gt;99, "&gt;99", IF('Water Data'!AD15&lt;1, "&lt;1",'Water Data'!AD15 ))), "-")</f>
        <v>13.306297376592314</v>
      </c>
      <c r="AE19" s="35">
        <f>IF(ISNUMBER('Water Data'!AE15), IF('Water Data'!AE15=-999,"NA",IF('Water Data'!AE15&gt;99, "&gt;99", IF('Water Data'!AE15&lt;1, "&lt;1",'Water Data'!AE15 ))), "-")</f>
        <v>52.19487280951747</v>
      </c>
      <c r="AF19" s="35">
        <f>IF(ISNUMBER('Water Data'!AF15), IF('Water Data'!AF15=-999,"NA",IF('Water Data'!AF15&gt;99, "&gt;99", IF('Water Data'!AF15&lt;1, "&lt;1",'Water Data'!AF15 ))), "-")</f>
        <v>23.454829005388294</v>
      </c>
      <c r="AG19" s="32">
        <f>IF(ISNUMBER('Water Data'!AG15), IF('Water Data'!AG15=-999,"NA",IF('Water Data'!AG15&gt;99, "&gt;99", IF('Water Data'!AG15&lt;1, "&lt;1",'Water Data'!AG15 ))), "-")</f>
        <v>19.862399110969502</v>
      </c>
      <c r="AH19" s="32">
        <f>IF(ISNUMBER('Water Data'!AH15), IF('Water Data'!AH15=-999,"NA",IF('Water Data'!AH15&gt;99, "&gt;99", IF('Water Data'!AH15&lt;1, "&lt;1",'Water Data'!AH15 ))), "-")</f>
        <v>46.03470592716053</v>
      </c>
      <c r="AI19" s="34">
        <f>IF(ISNUMBER('Water Data'!AI15), IF('Water Data'!AI15=-999,"NA",IF('Water Data'!AI15&gt;99, "&gt;99", IF('Water Data'!AI15&lt;1, "&lt;1",'Water Data'!AI15 ))), "-")</f>
        <v>53.520367973463664</v>
      </c>
      <c r="AJ19" s="35">
        <f>IF(ISNUMBER('Water Data'!AJ15), IF('Water Data'!AJ15=-999,"NA",IF('Water Data'!AJ15&gt;99, "&gt;99", IF('Water Data'!AJ15&lt;1, "&lt;1",'Water Data'!AJ15 ))), "-")</f>
        <v>55.968392329016289</v>
      </c>
      <c r="AK19" s="35">
        <f>IF(ISNUMBER('Water Data'!AK15), IF('Water Data'!AK15=-999,"NA",IF('Water Data'!AK15&gt;99, "&gt;99", IF('Water Data'!AK15&lt;1, "&lt;1",'Water Data'!AK15 ))), "-")</f>
        <v>67.68656955930426</v>
      </c>
      <c r="AL19" s="35">
        <f>IF(ISNUMBER('Water Data'!AL15), IF('Water Data'!AL15=-999,"NA",IF('Water Data'!AL15&gt;99, "&gt;99", IF('Water Data'!AL15&lt;1, "&lt;1",'Water Data'!AL15 ))), "-")</f>
        <v>53.520367973463664</v>
      </c>
      <c r="AM19" s="32">
        <f>IF(ISNUMBER('Water Data'!AM15), IF('Water Data'!AM15=-999,"NA",IF('Water Data'!AM15&gt;99, "&gt;99", IF('Water Data'!AM15&lt;1, "&lt;1",'Water Data'!AM15 ))), "-")</f>
        <v>55.52856821819767</v>
      </c>
      <c r="AN19" s="32">
        <f>IF(ISNUMBER('Water Data'!AN15), IF('Water Data'!AN15=-999,"NA",IF('Water Data'!AN15&gt;99, "&gt;99", IF('Water Data'!AN15&lt;1, "&lt;1",'Water Data'!AN15 ))), "-")</f>
        <v>38.351175948368002</v>
      </c>
      <c r="AO19" s="20">
        <f>IF(ISBLANK('Water Data'!AN15), "", 'Water Data'!AN15)</f>
        <v>38.351175948368002</v>
      </c>
    </row>
    <row r="20" spans="1:41" ht="14" x14ac:dyDescent="0.15">
      <c r="A20" s="141" t="str">
        <f>IF(ISBLANK('Water Data'!A16), "", 'Water Data'!A16)</f>
        <v>Western Asia and Northern Africa</v>
      </c>
      <c r="B20" s="28">
        <f>IF(ISBLANK('Water Data'!B16), "", 'Water Data'!B16)</f>
        <v>2015</v>
      </c>
      <c r="C20" s="29">
        <f>IF(ISNUMBER('Water Data'!C16), 'Water Data'!C16, "-")</f>
        <v>481520.01666259766</v>
      </c>
      <c r="D20" s="30">
        <f>IF(ISNUMBER('Water Data'!D16), 'Water Data'!D16, "-")</f>
        <v>61.652507781982422</v>
      </c>
      <c r="E20" s="31">
        <f>IF(ISNUMBER('Water Data'!E16), IF('Water Data'!E16=-999,"NA",IF('Water Data'!E16&gt;99, "&gt;99", IF('Water Data'!E16&lt;1, "&lt;1",'Water Data'!E16 ))), "-")</f>
        <v>90.416232185566827</v>
      </c>
      <c r="F20" s="32">
        <f>IF(ISNUMBER('Water Data'!F16), IF('Water Data'!F16=-999,"NA",IF('Water Data'!F16&gt;99, "&gt;99", IF('Water Data'!F16&lt;1, "&lt;1",'Water Data'!F16 ))), "-")</f>
        <v>5.3809431900204663</v>
      </c>
      <c r="G20" s="32">
        <f>IF(ISNUMBER('Water Data'!G16), IF('Water Data'!G16=-999,"NA",IF('Water Data'!G16&gt;99, "&gt;99", IF('Water Data'!G16&lt;1, "&lt;1",'Water Data'!G16 ))), "-")</f>
        <v>2.8032694159361857</v>
      </c>
      <c r="H20" s="32">
        <f>IF(ISNUMBER('Water Data'!H16), IF('Water Data'!H16=-999,"NA",IF('Water Data'!H16&gt;99, "&gt;99", IF('Water Data'!H16&lt;1, "&lt;1",'Water Data'!H16 ))), "-")</f>
        <v>1.3995552084765284</v>
      </c>
      <c r="I20" s="143">
        <f>IF(ISNUMBER('Water Data'!I16), IF('Water Data'!I16=-999,"NA",'Water Data'!I16), "-")</f>
        <v>0.4087727963924408</v>
      </c>
      <c r="J20" s="31">
        <f>IF(ISNUMBER('Water Data'!J16), IF('Water Data'!J16=-999,"NA",IF('Water Data'!J16&gt;99, "&gt;99", IF('Water Data'!J16&lt;1, "&lt;1",'Water Data'!J16 ))), "-")</f>
        <v>81.510143010249678</v>
      </c>
      <c r="K20" s="32">
        <f>IF(ISNUMBER('Water Data'!K16), IF('Water Data'!K16=-999,"NA",IF('Water Data'!K16&gt;99, "&gt;99", IF('Water Data'!K16&lt;1, "&lt;1",'Water Data'!K16 ))), "-")</f>
        <v>9.1536116341619991</v>
      </c>
      <c r="L20" s="32">
        <f>IF(ISNUMBER('Water Data'!L16), IF('Water Data'!L16=-999,"NA",IF('Water Data'!L16&gt;99, "&gt;99", IF('Water Data'!L16&lt;1, "&lt;1",'Water Data'!L16 ))), "-")</f>
        <v>5.8650370187535552</v>
      </c>
      <c r="M20" s="32">
        <f>IF(ISNUMBER('Water Data'!M16), IF('Water Data'!M16=-999,"NA",IF('Water Data'!M16&gt;99, "&gt;99", IF('Water Data'!M16&lt;1, "&lt;1",'Water Data'!M16 ))), "-")</f>
        <v>3.4712083368347648</v>
      </c>
      <c r="N20" s="143">
        <f>IF(ISNUMBER('Water Data'!N16), IF('Water Data'!N16=-999,"NA",'Water Data'!N16), "-")</f>
        <v>0.6643415093421936</v>
      </c>
      <c r="O20" s="31">
        <f>IF(ISNUMBER('Water Data'!O16), IF('Water Data'!O16=-999,"NA",IF('Water Data'!O16&gt;99, "&gt;99", IF('Water Data'!O16&lt;1, "&lt;1",'Water Data'!O16 ))), "-")</f>
        <v>95.9557661323079</v>
      </c>
      <c r="P20" s="32">
        <f>IF(ISNUMBER('Water Data'!P16), IF('Water Data'!P16=-999,"NA",IF('Water Data'!P16&gt;99, "&gt;99", IF('Water Data'!P16&lt;1, "&lt;1",'Water Data'!P16 ))), "-")</f>
        <v>3.0343659455681977</v>
      </c>
      <c r="Q20" s="32" t="str">
        <f>IF(ISNUMBER('Water Data'!Q16), IF('Water Data'!Q16=-999,"NA",IF('Water Data'!Q16&gt;99, "&gt;99", IF('Water Data'!Q16&lt;1, "&lt;1",'Water Data'!Q16 ))), "-")</f>
        <v>&lt;1</v>
      </c>
      <c r="R20" s="32" t="str">
        <f>IF(ISNUMBER('Water Data'!R16), IF('Water Data'!R16=-999,"NA",IF('Water Data'!R16&gt;99, "&gt;99", IF('Water Data'!R16&lt;1, "&lt;1",'Water Data'!R16 ))), "-")</f>
        <v>&lt;1</v>
      </c>
      <c r="S20" s="143">
        <f>IF(ISNUMBER('Water Data'!S16), IF('Water Data'!S16=-999,"NA",'Water Data'!S16), "-")</f>
        <v>0.14102683961391449</v>
      </c>
      <c r="T20" s="118"/>
      <c r="U20" s="141" t="str">
        <f>IF(ISBLANK('Water Data'!U16), "", 'Water Data'!U16)</f>
        <v>Western Asia and Northern Africa</v>
      </c>
      <c r="V20" s="33">
        <f>IF(ISNUMBER('Water Data'!V16), IF('Water Data'!V16=-999,"NA",'Water Data'!V16), "-")</f>
        <v>2015</v>
      </c>
      <c r="W20" s="34">
        <f>IF(ISNUMBER('Water Data'!W16), IF('Water Data'!W16=-999,"NA",IF('Water Data'!W16&gt;99, "&gt;99", IF('Water Data'!W16&lt;1, "&lt;1",'Water Data'!W16 ))), "-")</f>
        <v>77.22318109019271</v>
      </c>
      <c r="X20" s="35">
        <f>IF(ISNUMBER('Water Data'!X16), IF('Water Data'!X16=-999,"NA",IF('Water Data'!X16&gt;99, "&gt;99", IF('Water Data'!X16&lt;1, "&lt;1",'Water Data'!X16 ))), "-")</f>
        <v>83.556291496652221</v>
      </c>
      <c r="Y20" s="35">
        <f>IF(ISNUMBER('Water Data'!Y16), IF('Water Data'!Y16=-999,"NA",IF('Water Data'!Y16&gt;99, "&gt;99", IF('Water Data'!Y16&lt;1, "&lt;1",'Water Data'!Y16 ))), "-")</f>
        <v>77.788286076864935</v>
      </c>
      <c r="Z20" s="35">
        <f>IF(ISNUMBER('Water Data'!Z16), IF('Water Data'!Z16=-999,"NA",IF('Water Data'!Z16&gt;99, "&gt;99", IF('Water Data'!Z16&lt;1, "&lt;1",'Water Data'!Z16 ))), "-")</f>
        <v>77.767669550379324</v>
      </c>
      <c r="AA20" s="32">
        <f>IF(ISNUMBER('Water Data'!AA16), IF('Water Data'!AA16=-999,"NA",IF('Water Data'!AA16&gt;99, "&gt;99", IF('Water Data'!AA16&lt;1, "&lt;1",'Water Data'!AA16 ))), "-")</f>
        <v>81.943523650050238</v>
      </c>
      <c r="AB20" s="32">
        <f>IF(ISNUMBER('Water Data'!AB16), IF('Water Data'!AB16=-999,"NA",IF('Water Data'!AB16&gt;99, "&gt;99", IF('Water Data'!AB16&lt;1, "&lt;1",'Water Data'!AB16 ))), "-")</f>
        <v>13.853651725537047</v>
      </c>
      <c r="AC20" s="34" t="str">
        <f>IF(ISNUMBER('Water Data'!AC16), IF('Water Data'!AC16=-999,"NA",IF('Water Data'!AC16&gt;99, "&gt;99", IF('Water Data'!AC16&lt;1, "&lt;1",'Water Data'!AC16 ))), "-")</f>
        <v>-</v>
      </c>
      <c r="AD20" s="35">
        <f>IF(ISNUMBER('Water Data'!AD16), IF('Water Data'!AD16=-999,"NA",IF('Water Data'!AD16&gt;99, "&gt;99", IF('Water Data'!AD16&lt;1, "&lt;1",'Water Data'!AD16 ))), "-")</f>
        <v>70.05366147373752</v>
      </c>
      <c r="AE20" s="35">
        <f>IF(ISNUMBER('Water Data'!AE16), IF('Water Data'!AE16=-999,"NA",IF('Water Data'!AE16&gt;99, "&gt;99", IF('Water Data'!AE16&lt;1, "&lt;1",'Water Data'!AE16 ))), "-")</f>
        <v>69.26484663210492</v>
      </c>
      <c r="AF20" s="35" t="str">
        <f>IF(ISNUMBER('Water Data'!AF16), IF('Water Data'!AF16=-999,"NA",IF('Water Data'!AF16&gt;99, "&gt;99", IF('Water Data'!AF16&lt;1, "&lt;1",'Water Data'!AF16 ))), "-")</f>
        <v>-</v>
      </c>
      <c r="AG20" s="32">
        <f>IF(ISNUMBER('Water Data'!AG16), IF('Water Data'!AG16=-999,"NA",IF('Water Data'!AG16&gt;99, "&gt;99", IF('Water Data'!AG16&lt;1, "&lt;1",'Water Data'!AG16 ))), "-")</f>
        <v>69.814582404095034</v>
      </c>
      <c r="AH20" s="32">
        <f>IF(ISNUMBER('Water Data'!AH16), IF('Water Data'!AH16=-999,"NA",IF('Water Data'!AH16&gt;99, "&gt;99", IF('Water Data'!AH16&lt;1, "&lt;1",'Water Data'!AH16 ))), "-")</f>
        <v>20.849172240316619</v>
      </c>
      <c r="AI20" s="34">
        <f>IF(ISNUMBER('Water Data'!AI16), IF('Water Data'!AI16=-999,"NA",IF('Water Data'!AI16&gt;99, "&gt;99", IF('Water Data'!AI16&lt;1, "&lt;1",'Water Data'!AI16 ))), "-")</f>
        <v>81.729250473808605</v>
      </c>
      <c r="AJ20" s="35">
        <f>IF(ISNUMBER('Water Data'!AJ16), IF('Water Data'!AJ16=-999,"NA",IF('Water Data'!AJ16&gt;99, "&gt;99", IF('Water Data'!AJ16&lt;1, "&lt;1",'Water Data'!AJ16 ))), "-")</f>
        <v>91.954846404190647</v>
      </c>
      <c r="AK20" s="35">
        <f>IF(ISNUMBER('Water Data'!AK16), IF('Water Data'!AK16=-999,"NA",IF('Water Data'!AK16&gt;99, "&gt;99", IF('Water Data'!AK16&lt;1, "&lt;1",'Water Data'!AK16 ))), "-")</f>
        <v>83.089814219458233</v>
      </c>
      <c r="AL20" s="35">
        <f>IF(ISNUMBER('Water Data'!AL16), IF('Water Data'!AL16=-999,"NA",IF('Water Data'!AL16&gt;99, "&gt;99", IF('Water Data'!AL16&lt;1, "&lt;1",'Water Data'!AL16 ))), "-")</f>
        <v>81.729250473808605</v>
      </c>
      <c r="AM20" s="32">
        <f>IF(ISNUMBER('Water Data'!AM16), IF('Water Data'!AM16=-999,"NA",IF('Water Data'!AM16&gt;99, "&gt;99", IF('Water Data'!AM16&lt;1, "&lt;1",'Water Data'!AM16 ))), "-")</f>
        <v>89.487652352803067</v>
      </c>
      <c r="AN20" s="32">
        <f>IF(ISNUMBER('Water Data'!AN16), IF('Water Data'!AN16=-999,"NA",IF('Water Data'!AN16&gt;99, "&gt;99", IF('Water Data'!AN16&lt;1, "&lt;1",'Water Data'!AN16 ))), "-")</f>
        <v>9.5024797250730284</v>
      </c>
      <c r="AO20" s="20">
        <f>IF(ISBLANK('Water Data'!AN16), "", 'Water Data'!AN16)</f>
        <v>9.5024797250730284</v>
      </c>
    </row>
    <row r="21" spans="1:41" ht="14" x14ac:dyDescent="0.15">
      <c r="A21" s="142"/>
      <c r="B21" s="28">
        <f>IF(ISBLANK('Water Data'!B17), "", 'Water Data'!B17)</f>
        <v>2020</v>
      </c>
      <c r="C21" s="29">
        <f>IF(ISNUMBER('Water Data'!C17), 'Water Data'!C17, "-")</f>
        <v>525869.29083251953</v>
      </c>
      <c r="D21" s="30">
        <f>IF(ISNUMBER('Water Data'!D17), 'Water Data'!D17, "-")</f>
        <v>63.158786773681641</v>
      </c>
      <c r="E21" s="31">
        <f>IF(ISNUMBER('Water Data'!E17), IF('Water Data'!E17=-999,"NA",IF('Water Data'!E17&gt;99, "&gt;99", IF('Water Data'!E17&lt;1, "&lt;1",'Water Data'!E17 ))), "-")</f>
        <v>92.01776698488213</v>
      </c>
      <c r="F21" s="32">
        <f>IF(ISNUMBER('Water Data'!F17), IF('Water Data'!F17=-999,"NA",IF('Water Data'!F17&gt;99, "&gt;99", IF('Water Data'!F17&lt;1, "&lt;1",'Water Data'!F17 ))), "-")</f>
        <v>5.5502885117910346</v>
      </c>
      <c r="G21" s="32">
        <f>IF(ISNUMBER('Water Data'!G17), IF('Water Data'!G17=-999,"NA",IF('Water Data'!G17&gt;99, "&gt;99", IF('Water Data'!G17&lt;1, "&lt;1",'Water Data'!G17 ))), "-")</f>
        <v>1.3091575400700504</v>
      </c>
      <c r="H21" s="32">
        <f>IF(ISNUMBER('Water Data'!H17), IF('Water Data'!H17=-999,"NA",IF('Water Data'!H17&gt;99, "&gt;99", IF('Water Data'!H17&lt;1, "&lt;1",'Water Data'!H17 ))), "-")</f>
        <v>1.1227869632567808</v>
      </c>
      <c r="I21" s="140"/>
      <c r="J21" s="31">
        <f>IF(ISNUMBER('Water Data'!J17), IF('Water Data'!J17=-999,"NA",IF('Water Data'!J17&gt;99, "&gt;99", IF('Water Data'!J17&lt;1, "&lt;1",'Water Data'!J17 ))), "-")</f>
        <v>84.50506596575066</v>
      </c>
      <c r="K21" s="32">
        <f>IF(ISNUMBER('Water Data'!K17), IF('Water Data'!K17=-999,"NA",IF('Water Data'!K17&gt;99, "&gt;99", IF('Water Data'!K17&lt;1, "&lt;1",'Water Data'!K17 ))), "-")</f>
        <v>9.6770052308504724</v>
      </c>
      <c r="L21" s="32">
        <f>IF(ISNUMBER('Water Data'!L17), IF('Water Data'!L17=-999,"NA",IF('Water Data'!L17&gt;99, "&gt;99", IF('Water Data'!L17&lt;1, "&lt;1",'Water Data'!L17 ))), "-")</f>
        <v>2.9023729001359153</v>
      </c>
      <c r="M21" s="32">
        <f>IF(ISNUMBER('Water Data'!M17), IF('Water Data'!M17=-999,"NA",IF('Water Data'!M17&gt;99, "&gt;99", IF('Water Data'!M17&lt;1, "&lt;1",'Water Data'!M17 ))), "-")</f>
        <v>2.9155559032629585</v>
      </c>
      <c r="N21" s="140"/>
      <c r="O21" s="31">
        <f>IF(ISNUMBER('Water Data'!O17), IF('Water Data'!O17=-999,"NA",IF('Water Data'!O17&gt;99, "&gt;99", IF('Water Data'!O17&lt;1, "&lt;1",'Water Data'!O17 ))), "-")</f>
        <v>96.400008362296461</v>
      </c>
      <c r="P21" s="32">
        <f>IF(ISNUMBER('Water Data'!P17), IF('Water Data'!P17=-999,"NA",IF('Water Data'!P17&gt;99, "&gt;99", IF('Water Data'!P17&lt;1, "&lt;1",'Water Data'!P17 ))), "-")</f>
        <v>3.1431294909349345</v>
      </c>
      <c r="Q21" s="32" t="str">
        <f>IF(ISNUMBER('Water Data'!Q17), IF('Water Data'!Q17=-999,"NA",IF('Water Data'!Q17&gt;99, "&gt;99", IF('Water Data'!Q17&lt;1, "&lt;1",'Water Data'!Q17 ))), "-")</f>
        <v>&lt;1</v>
      </c>
      <c r="R21" s="32" t="str">
        <f>IF(ISNUMBER('Water Data'!R17), IF('Water Data'!R17=-999,"NA",IF('Water Data'!R17&gt;99, "&gt;99", IF('Water Data'!R17&lt;1, "&lt;1",'Water Data'!R17 ))), "-")</f>
        <v>&lt;1</v>
      </c>
      <c r="S21" s="140"/>
      <c r="T21" s="118"/>
      <c r="U21" s="142"/>
      <c r="V21" s="33">
        <f>IF(ISNUMBER('Water Data'!V17), IF('Water Data'!V17=-999,"NA",'Water Data'!V17), "-")</f>
        <v>2020</v>
      </c>
      <c r="W21" s="34">
        <f>IF(ISNUMBER('Water Data'!W17), IF('Water Data'!W17=-999,"NA",IF('Water Data'!W17&gt;99, "&gt;99", IF('Water Data'!W17&lt;1, "&lt;1",'Water Data'!W17 ))), "-")</f>
        <v>78.685856474372656</v>
      </c>
      <c r="X21" s="35">
        <f>IF(ISNUMBER('Water Data'!X17), IF('Water Data'!X17=-999,"NA",IF('Water Data'!X17&gt;99, "&gt;99", IF('Water Data'!X17&lt;1, "&lt;1",'Water Data'!X17 ))), "-")</f>
        <v>85.580864698611478</v>
      </c>
      <c r="Y21" s="35">
        <f>IF(ISNUMBER('Water Data'!Y17), IF('Water Data'!Y17=-999,"NA",IF('Water Data'!Y17&gt;99, "&gt;99", IF('Water Data'!Y17&lt;1, "&lt;1",'Water Data'!Y17 ))), "-")</f>
        <v>79.304005829119589</v>
      </c>
      <c r="Z21" s="35">
        <f>IF(ISNUMBER('Water Data'!Z17), IF('Water Data'!Z17=-999,"NA",IF('Water Data'!Z17&gt;99, "&gt;99", IF('Water Data'!Z17&lt;1, "&lt;1",'Water Data'!Z17 ))), "-")</f>
        <v>79.217907691712185</v>
      </c>
      <c r="AA21" s="32">
        <f>IF(ISNUMBER('Water Data'!AA17), IF('Water Data'!AA17=-999,"NA",IF('Water Data'!AA17&gt;99, "&gt;99", IF('Water Data'!AA17&lt;1, "&lt;1",'Water Data'!AA17 ))), "-")</f>
        <v>83.357825618955786</v>
      </c>
      <c r="AB21" s="32">
        <f>IF(ISNUMBER('Water Data'!AB17), IF('Water Data'!AB17=-999,"NA",IF('Water Data'!AB17&gt;99, "&gt;99", IF('Water Data'!AB17&lt;1, "&lt;1",'Water Data'!AB17 ))), "-")</f>
        <v>14.210229877717385</v>
      </c>
      <c r="AC21" s="34" t="str">
        <f>IF(ISNUMBER('Water Data'!AC17), IF('Water Data'!AC17=-999,"NA",IF('Water Data'!AC17&gt;99, "&gt;99", IF('Water Data'!AC17&lt;1, "&lt;1",'Water Data'!AC17 ))), "-")</f>
        <v>-</v>
      </c>
      <c r="AD21" s="35">
        <f>IF(ISNUMBER('Water Data'!AD17), IF('Water Data'!AD17=-999,"NA",IF('Water Data'!AD17&gt;99, "&gt;99", IF('Water Data'!AD17&lt;1, "&lt;1",'Water Data'!AD17 ))), "-")</f>
        <v>73.928434902650935</v>
      </c>
      <c r="AE21" s="35">
        <f>IF(ISNUMBER('Water Data'!AE17), IF('Water Data'!AE17=-999,"NA",IF('Water Data'!AE17&gt;99, "&gt;99", IF('Water Data'!AE17&lt;1, "&lt;1",'Water Data'!AE17 ))), "-")</f>
        <v>71.982420761384063</v>
      </c>
      <c r="AF21" s="35" t="str">
        <f>IF(ISNUMBER('Water Data'!AF17), IF('Water Data'!AF17=-999,"NA",IF('Water Data'!AF17&gt;99, "&gt;99", IF('Water Data'!AF17&lt;1, "&lt;1",'Water Data'!AF17 ))), "-")</f>
        <v>-</v>
      </c>
      <c r="AG21" s="32">
        <f>IF(ISNUMBER('Water Data'!AG17), IF('Water Data'!AG17=-999,"NA",IF('Water Data'!AG17&gt;99, "&gt;99", IF('Water Data'!AG17&lt;1, "&lt;1",'Water Data'!AG17 ))), "-")</f>
        <v>73.062275985295443</v>
      </c>
      <c r="AH21" s="32">
        <f>IF(ISNUMBER('Water Data'!AH17), IF('Water Data'!AH17=-999,"NA",IF('Water Data'!AH17&gt;99, "&gt;99", IF('Water Data'!AH17&lt;1, "&lt;1",'Water Data'!AH17 ))), "-")</f>
        <v>21.119795211305686</v>
      </c>
      <c r="AI21" s="34">
        <f>IF(ISNUMBER('Water Data'!AI17), IF('Water Data'!AI17=-999,"NA",IF('Water Data'!AI17&gt;99, "&gt;99", IF('Water Data'!AI17&lt;1, "&lt;1",'Water Data'!AI17 ))), "-")</f>
        <v>82.100785140447982</v>
      </c>
      <c r="AJ21" s="35">
        <f>IF(ISNUMBER('Water Data'!AJ17), IF('Water Data'!AJ17=-999,"NA",IF('Water Data'!AJ17&gt;99, "&gt;99", IF('Water Data'!AJ17&lt;1, "&lt;1",'Water Data'!AJ17 ))), "-")</f>
        <v>92.37785516693981</v>
      </c>
      <c r="AK21" s="35">
        <f>IF(ISNUMBER('Water Data'!AK17), IF('Water Data'!AK17=-999,"NA",IF('Water Data'!AK17&gt;99, "&gt;99", IF('Water Data'!AK17&lt;1, "&lt;1",'Water Data'!AK17 ))), "-")</f>
        <v>83.574767096681995</v>
      </c>
      <c r="AL21" s="35">
        <f>IF(ISNUMBER('Water Data'!AL17), IF('Water Data'!AL17=-999,"NA",IF('Water Data'!AL17&gt;99, "&gt;99", IF('Water Data'!AL17&lt;1, "&lt;1",'Water Data'!AL17 ))), "-")</f>
        <v>82.100785140447982</v>
      </c>
      <c r="AM21" s="32">
        <f>IF(ISNUMBER('Water Data'!AM17), IF('Water Data'!AM17=-999,"NA",IF('Water Data'!AM17&gt;99, "&gt;99", IF('Water Data'!AM17&lt;1, "&lt;1",'Water Data'!AM17 ))), "-")</f>
        <v>89.363333014063343</v>
      </c>
      <c r="AN21" s="32">
        <f>IF(ISNUMBER('Water Data'!AN17), IF('Water Data'!AN17=-999,"NA",IF('Water Data'!AN17&gt;99, "&gt;99", IF('Water Data'!AN17&lt;1, "&lt;1",'Water Data'!AN17 ))), "-")</f>
        <v>10.179804839168058</v>
      </c>
      <c r="AO21" s="20">
        <f>IF(ISBLANK('Water Data'!AN17), "", 'Water Data'!AN17)</f>
        <v>10.179804839168058</v>
      </c>
    </row>
    <row r="22" spans="1:41" x14ac:dyDescent="0.2">
      <c r="A22" s="79"/>
      <c r="B22" s="110"/>
      <c r="C22" s="111"/>
      <c r="D22" s="112"/>
      <c r="E22" s="113"/>
      <c r="F22" s="114"/>
      <c r="G22" s="114"/>
      <c r="H22" s="114"/>
      <c r="I22" s="77"/>
      <c r="J22" s="113"/>
      <c r="K22" s="114"/>
      <c r="L22" s="114"/>
      <c r="M22" s="114"/>
      <c r="N22" s="77"/>
      <c r="O22" s="113"/>
      <c r="P22" s="114"/>
      <c r="Q22" s="114"/>
      <c r="R22" s="114"/>
      <c r="S22" s="77"/>
      <c r="U22" s="79"/>
      <c r="V22" s="115"/>
      <c r="W22" s="116"/>
      <c r="X22" s="117"/>
      <c r="Y22" s="117"/>
      <c r="Z22" s="117"/>
      <c r="AA22" s="114"/>
      <c r="AB22" s="114"/>
      <c r="AC22" s="116"/>
      <c r="AD22" s="117"/>
      <c r="AE22" s="117"/>
      <c r="AF22" s="117"/>
      <c r="AG22" s="114"/>
      <c r="AH22" s="114"/>
      <c r="AI22" s="116"/>
      <c r="AJ22" s="117"/>
      <c r="AK22" s="117"/>
      <c r="AL22" s="117"/>
      <c r="AM22" s="114"/>
      <c r="AN22" s="114"/>
      <c r="AO22" s="20"/>
    </row>
    <row r="23" spans="1:41" x14ac:dyDescent="0.2">
      <c r="A23" s="80" t="s">
        <v>127</v>
      </c>
      <c r="B23" s="28"/>
      <c r="C23" s="29"/>
      <c r="D23" s="30"/>
      <c r="E23" s="31"/>
      <c r="F23" s="32"/>
      <c r="G23" s="32"/>
      <c r="H23" s="32"/>
      <c r="I23" s="78"/>
      <c r="J23" s="31"/>
      <c r="K23" s="32"/>
      <c r="L23" s="32"/>
      <c r="M23" s="32"/>
      <c r="N23" s="78"/>
      <c r="O23" s="31"/>
      <c r="P23" s="32"/>
      <c r="Q23" s="32"/>
      <c r="R23" s="32"/>
      <c r="S23" s="78"/>
      <c r="U23" s="80" t="s">
        <v>127</v>
      </c>
      <c r="V23" s="33"/>
      <c r="W23" s="34"/>
      <c r="X23" s="35"/>
      <c r="Y23" s="35"/>
      <c r="Z23" s="35"/>
      <c r="AA23" s="32"/>
      <c r="AB23" s="32"/>
      <c r="AC23" s="34"/>
      <c r="AD23" s="35"/>
      <c r="AE23" s="35"/>
      <c r="AF23" s="35"/>
      <c r="AG23" s="32"/>
      <c r="AH23" s="32"/>
      <c r="AI23" s="34"/>
      <c r="AJ23" s="35"/>
      <c r="AK23" s="35"/>
      <c r="AL23" s="35"/>
      <c r="AM23" s="32"/>
      <c r="AN23" s="32"/>
      <c r="AO23" s="20"/>
    </row>
    <row r="24" spans="1:41" ht="14" x14ac:dyDescent="0.15">
      <c r="A24" s="141" t="str">
        <f>IF(ISBLANK('Water Data'!A18), "", 'Water Data'!A18)</f>
        <v>Landlocked Developing Countries</v>
      </c>
      <c r="B24" s="28">
        <f>IF(ISBLANK('Water Data'!B18), "", 'Water Data'!B18)</f>
        <v>2015</v>
      </c>
      <c r="C24" s="29">
        <f>IF(ISNUMBER('Water Data'!C18), 'Water Data'!C18, "-")</f>
        <v>473816.85412597656</v>
      </c>
      <c r="D24" s="30">
        <f>IF(ISNUMBER('Water Data'!D18), 'Water Data'!D18, "-")</f>
        <v>29.985000610351562</v>
      </c>
      <c r="E24" s="31">
        <f>IF(ISNUMBER('Water Data'!E18), IF('Water Data'!E18=-999,"NA",IF('Water Data'!E18&gt;99, "&gt;99", IF('Water Data'!E18&lt;1, "&lt;1",'Water Data'!E18 ))), "-")</f>
        <v>63.693157983893975</v>
      </c>
      <c r="F24" s="32">
        <f>IF(ISNUMBER('Water Data'!F18), IF('Water Data'!F18=-999,"NA",IF('Water Data'!F18&gt;99, "&gt;99", IF('Water Data'!F18&lt;1, "&lt;1",'Water Data'!F18 ))), "-")</f>
        <v>13.187383147521039</v>
      </c>
      <c r="G24" s="32">
        <f>IF(ISNUMBER('Water Data'!G18), IF('Water Data'!G18=-999,"NA",IF('Water Data'!G18&gt;99, "&gt;99", IF('Water Data'!G18&lt;1, "&lt;1",'Water Data'!G18 ))), "-")</f>
        <v>16.229142745057572</v>
      </c>
      <c r="H24" s="32">
        <f>IF(ISNUMBER('Water Data'!H18), IF('Water Data'!H18=-999,"NA",IF('Water Data'!H18&gt;99, "&gt;99", IF('Water Data'!H18&lt;1, "&lt;1",'Water Data'!H18 ))), "-")</f>
        <v>6.8903161235274109</v>
      </c>
      <c r="I24" s="143">
        <f>IF(ISNUMBER('Water Data'!I18), IF('Water Data'!I18=-999,"NA",'Water Data'!I18), "-")</f>
        <v>0.79461485147476196</v>
      </c>
      <c r="J24" s="31">
        <f>IF(ISNUMBER('Water Data'!J18), IF('Water Data'!J18=-999,"NA",IF('Water Data'!J18&gt;99, "&gt;99", IF('Water Data'!J18&lt;1, "&lt;1",'Water Data'!J18 ))), "-")</f>
        <v>52.620760190728745</v>
      </c>
      <c r="K24" s="32">
        <f>IF(ISNUMBER('Water Data'!K18), IF('Water Data'!K18=-999,"NA",IF('Water Data'!K18&gt;99, "&gt;99", IF('Water Data'!K18&lt;1, "&lt;1",'Water Data'!K18 ))), "-")</f>
        <v>16.307047090709485</v>
      </c>
      <c r="L24" s="32">
        <f>IF(ISNUMBER('Water Data'!L18), IF('Water Data'!L18=-999,"NA",IF('Water Data'!L18&gt;99, "&gt;99", IF('Water Data'!L18&lt;1, "&lt;1",'Water Data'!L18 ))), "-")</f>
        <v>21.620606092645332</v>
      </c>
      <c r="M24" s="32">
        <f>IF(ISNUMBER('Water Data'!M18), IF('Water Data'!M18=-999,"NA",IF('Water Data'!M18&gt;99, "&gt;99", IF('Water Data'!M18&lt;1, "&lt;1",'Water Data'!M18 ))), "-")</f>
        <v>9.4515866259164376</v>
      </c>
      <c r="N24" s="143">
        <f>IF(ISNUMBER('Water Data'!N18), IF('Water Data'!N18=-999,"NA",'Water Data'!N18), "-")</f>
        <v>0.91057974100112915</v>
      </c>
      <c r="O24" s="31">
        <f>IF(ISNUMBER('Water Data'!O18), IF('Water Data'!O18=-999,"NA",IF('Water Data'!O18&gt;99, "&gt;99", IF('Water Data'!O18&lt;1, "&lt;1",'Water Data'!O18 ))), "-")</f>
        <v>89.547214271926521</v>
      </c>
      <c r="P24" s="32">
        <f>IF(ISNUMBER('Water Data'!P18), IF('Water Data'!P18=-999,"NA",IF('Water Data'!P18&gt;99, "&gt;99", IF('Water Data'!P18&lt;1, "&lt;1",'Water Data'!P18 ))), "-")</f>
        <v>5.9029656500424545</v>
      </c>
      <c r="Q24" s="32">
        <f>IF(ISNUMBER('Water Data'!Q18), IF('Water Data'!Q18=-999,"NA",IF('Water Data'!Q18&gt;99, "&gt;99", IF('Water Data'!Q18&lt;1, "&lt;1",'Water Data'!Q18 ))), "-")</f>
        <v>3.6400723638618833</v>
      </c>
      <c r="R24" s="32" t="str">
        <f>IF(ISNUMBER('Water Data'!R18), IF('Water Data'!R18=-999,"NA",IF('Water Data'!R18&gt;99, "&gt;99", IF('Water Data'!R18&lt;1, "&lt;1",'Water Data'!R18 ))), "-")</f>
        <v>&lt;1</v>
      </c>
      <c r="S24" s="143">
        <f>IF(ISNUMBER('Water Data'!S18), IF('Water Data'!S18=-999,"NA",'Water Data'!S18), "-")</f>
        <v>0.22469191253185272</v>
      </c>
      <c r="T24" s="118"/>
      <c r="U24" s="141" t="str">
        <f>IF(ISBLANK('Water Data'!U18), "", 'Water Data'!U18)</f>
        <v>Landlocked Developing Countries</v>
      </c>
      <c r="V24" s="33">
        <f>IF(ISNUMBER('Water Data'!V18), IF('Water Data'!V18=-999,"NA",'Water Data'!V18), "-")</f>
        <v>2015</v>
      </c>
      <c r="W24" s="34">
        <f>IF(ISNUMBER('Water Data'!W18), IF('Water Data'!W18=-999,"NA",IF('Water Data'!W18&gt;99, "&gt;99", IF('Water Data'!W18&lt;1, "&lt;1",'Water Data'!W18 ))), "-")</f>
        <v>33.14782946238455</v>
      </c>
      <c r="X24" s="35">
        <f>IF(ISNUMBER('Water Data'!X18), IF('Water Data'!X18=-999,"NA",IF('Water Data'!X18&gt;99, "&gt;99", IF('Water Data'!X18&lt;1, "&lt;1",'Water Data'!X18 ))), "-")</f>
        <v>34.405246949713671</v>
      </c>
      <c r="Y24" s="35">
        <f>IF(ISNUMBER('Water Data'!Y18), IF('Water Data'!Y18=-999,"NA",IF('Water Data'!Y18&gt;99, "&gt;99", IF('Water Data'!Y18&lt;1, "&lt;1",'Water Data'!Y18 ))), "-")</f>
        <v>62.803407930616217</v>
      </c>
      <c r="Z24" s="35">
        <f>IF(ISNUMBER('Water Data'!Z18), IF('Water Data'!Z18=-999,"NA",IF('Water Data'!Z18&gt;99, "&gt;99", IF('Water Data'!Z18&lt;1, "&lt;1",'Water Data'!Z18 ))), "-")</f>
        <v>38.375142021303311</v>
      </c>
      <c r="AA24" s="32">
        <f>IF(ISNUMBER('Water Data'!AA18), IF('Water Data'!AA18=-999,"NA",IF('Water Data'!AA18&gt;99, "&gt;99", IF('Water Data'!AA18&lt;1, "&lt;1",'Water Data'!AA18 ))), "-")</f>
        <v>40.20980482771219</v>
      </c>
      <c r="AB24" s="32">
        <f>IF(ISNUMBER('Water Data'!AB18), IF('Water Data'!AB18=-999,"NA",IF('Water Data'!AB18&gt;99, "&gt;99", IF('Water Data'!AB18&lt;1, "&lt;1",'Water Data'!AB18 ))), "-")</f>
        <v>36.670736303702803</v>
      </c>
      <c r="AC24" s="34">
        <f>IF(ISNUMBER('Water Data'!AC18), IF('Water Data'!AC18=-999,"NA",IF('Water Data'!AC18&gt;99, "&gt;99", IF('Water Data'!AC18&lt;1, "&lt;1",'Water Data'!AC18 ))), "-")</f>
        <v>18.954123247871511</v>
      </c>
      <c r="AD24" s="35">
        <f>IF(ISNUMBER('Water Data'!AD18), IF('Water Data'!AD18=-999,"NA",IF('Water Data'!AD18&gt;99, "&gt;99", IF('Water Data'!AD18&lt;1, "&lt;1",'Water Data'!AD18 ))), "-")</f>
        <v>18.954123247871511</v>
      </c>
      <c r="AE24" s="35">
        <f>IF(ISNUMBER('Water Data'!AE18), IF('Water Data'!AE18=-999,"NA",IF('Water Data'!AE18&gt;99, "&gt;99", IF('Water Data'!AE18&lt;1, "&lt;1",'Water Data'!AE18 ))), "-")</f>
        <v>58.378543419132988</v>
      </c>
      <c r="AF24" s="35">
        <f>IF(ISNUMBER('Water Data'!AF18), IF('Water Data'!AF18=-999,"NA",IF('Water Data'!AF18&gt;99, "&gt;99", IF('Water Data'!AF18&lt;1, "&lt;1",'Water Data'!AF18 ))), "-")</f>
        <v>26.420112894590275</v>
      </c>
      <c r="AG24" s="32">
        <f>IF(ISNUMBER('Water Data'!AG18), IF('Water Data'!AG18=-999,"NA",IF('Water Data'!AG18&gt;99, "&gt;99", IF('Water Data'!AG18&lt;1, "&lt;1",'Water Data'!AG18 ))), "-")</f>
        <v>24.566450797799565</v>
      </c>
      <c r="AH24" s="32">
        <f>IF(ISNUMBER('Water Data'!AH18), IF('Water Data'!AH18=-999,"NA",IF('Water Data'!AH18&gt;99, "&gt;99", IF('Water Data'!AH18&lt;1, "&lt;1",'Water Data'!AH18 ))), "-")</f>
        <v>44.361356483638623</v>
      </c>
      <c r="AI24" s="34">
        <f>IF(ISNUMBER('Water Data'!AI18), IF('Water Data'!AI18=-999,"NA",IF('Water Data'!AI18&gt;99, "&gt;99", IF('Water Data'!AI18&lt;1, "&lt;1",'Water Data'!AI18 ))), "-")</f>
        <v>66.290143157730313</v>
      </c>
      <c r="AJ24" s="35">
        <f>IF(ISNUMBER('Water Data'!AJ18), IF('Water Data'!AJ18=-999,"NA",IF('Water Data'!AJ18&gt;99, "&gt;99", IF('Water Data'!AJ18&lt;1, "&lt;1",'Water Data'!AJ18 ))), "-")</f>
        <v>70.483631340966582</v>
      </c>
      <c r="AK24" s="35">
        <f>IF(ISNUMBER('Water Data'!AK18), IF('Water Data'!AK18=-999,"NA",IF('Water Data'!AK18&gt;99, "&gt;99", IF('Water Data'!AK18&lt;1, "&lt;1",'Water Data'!AK18 ))), "-")</f>
        <v>73.135469426256236</v>
      </c>
      <c r="AL24" s="35">
        <f>IF(ISNUMBER('Water Data'!AL18), IF('Water Data'!AL18=-999,"NA",IF('Water Data'!AL18&gt;99, "&gt;99", IF('Water Data'!AL18&lt;1, "&lt;1",'Water Data'!AL18 ))), "-")</f>
        <v>66.290143157730313</v>
      </c>
      <c r="AM24" s="32">
        <f>IF(ISNUMBER('Water Data'!AM18), IF('Water Data'!AM18=-999,"NA",IF('Water Data'!AM18&gt;99, "&gt;99", IF('Water Data'!AM18&lt;1, "&lt;1",'Water Data'!AM18 ))), "-")</f>
        <v>76.737047150064157</v>
      </c>
      <c r="AN24" s="32">
        <f>IF(ISNUMBER('Water Data'!AN18), IF('Water Data'!AN18=-999,"NA",IF('Water Data'!AN18&gt;99, "&gt;99", IF('Water Data'!AN18&lt;1, "&lt;1",'Water Data'!AN18 ))), "-")</f>
        <v>18.713132771904814</v>
      </c>
      <c r="AO24" s="20"/>
    </row>
    <row r="25" spans="1:41" ht="14" x14ac:dyDescent="0.15">
      <c r="A25" s="142"/>
      <c r="B25" s="28">
        <f>IF(ISBLANK('Water Data'!B19), "", 'Water Data'!B19)</f>
        <v>2020</v>
      </c>
      <c r="C25" s="29">
        <f>IF(ISNUMBER('Water Data'!C19), 'Water Data'!C19, "-")</f>
        <v>533143.39898681641</v>
      </c>
      <c r="D25" s="30">
        <f>IF(ISNUMBER('Water Data'!D19), 'Water Data'!D19, "-")</f>
        <v>31.328113555908203</v>
      </c>
      <c r="E25" s="31">
        <f>IF(ISNUMBER('Water Data'!E19), IF('Water Data'!E19=-999,"NA",IF('Water Data'!E19&gt;99, "&gt;99", IF('Water Data'!E19&lt;1, "&lt;1",'Water Data'!E19 ))), "-")</f>
        <v>67.730975381596863</v>
      </c>
      <c r="F25" s="32">
        <f>IF(ISNUMBER('Water Data'!F19), IF('Water Data'!F19=-999,"NA",IF('Water Data'!F19&gt;99, "&gt;99", IF('Water Data'!F19&lt;1, "&lt;1",'Water Data'!F19 ))), "-")</f>
        <v>14.962400342118412</v>
      </c>
      <c r="G25" s="32">
        <f>IF(ISNUMBER('Water Data'!G19), IF('Water Data'!G19=-999,"NA",IF('Water Data'!G19&gt;99, "&gt;99", IF('Water Data'!G19&lt;1, "&lt;1",'Water Data'!G19 ))), "-")</f>
        <v>13.122421791130925</v>
      </c>
      <c r="H25" s="32">
        <f>IF(ISNUMBER('Water Data'!H19), IF('Water Data'!H19=-999,"NA",IF('Water Data'!H19&gt;99, "&gt;99", IF('Water Data'!H19&lt;1, "&lt;1",'Water Data'!H19 ))), "-")</f>
        <v>4.1842024851538016</v>
      </c>
      <c r="I25" s="140"/>
      <c r="J25" s="31">
        <f>IF(ISNUMBER('Water Data'!J19), IF('Water Data'!J19=-999,"NA",IF('Water Data'!J19&gt;99, "&gt;99", IF('Water Data'!J19&lt;1, "&lt;1",'Water Data'!J19 ))), "-")</f>
        <v>57.14323396754498</v>
      </c>
      <c r="K25" s="32">
        <f>IF(ISNUMBER('Water Data'!K19), IF('Water Data'!K19=-999,"NA",IF('Water Data'!K19&gt;99, "&gt;99", IF('Water Data'!K19&lt;1, "&lt;1",'Water Data'!K19 ))), "-")</f>
        <v>18.96505779132211</v>
      </c>
      <c r="L25" s="32">
        <f>IF(ISNUMBER('Water Data'!L19), IF('Water Data'!L19=-999,"NA",IF('Water Data'!L19&gt;99, "&gt;99", IF('Water Data'!L19&lt;1, "&lt;1",'Water Data'!L19 ))), "-")</f>
        <v>17.969630677685515</v>
      </c>
      <c r="M25" s="32">
        <f>IF(ISNUMBER('Water Data'!M19), IF('Water Data'!M19=-999,"NA",IF('Water Data'!M19&gt;99, "&gt;99", IF('Water Data'!M19&lt;1, "&lt;1",'Water Data'!M19 ))), "-")</f>
        <v>5.9220775634473855</v>
      </c>
      <c r="N25" s="140"/>
      <c r="O25" s="31">
        <f>IF(ISNUMBER('Water Data'!O19), IF('Water Data'!O19=-999,"NA",IF('Water Data'!O19&gt;99, "&gt;99", IF('Water Data'!O19&lt;1, "&lt;1",'Water Data'!O19 ))), "-")</f>
        <v>90.93952909830675</v>
      </c>
      <c r="P25" s="32">
        <f>IF(ISNUMBER('Water Data'!P19), IF('Water Data'!P19=-999,"NA",IF('Water Data'!P19&gt;99, "&gt;99", IF('Water Data'!P19&lt;1, "&lt;1",'Water Data'!P19 ))), "-")</f>
        <v>6.1884910025406743</v>
      </c>
      <c r="Q25" s="32">
        <f>IF(ISNUMBER('Water Data'!Q19), IF('Water Data'!Q19=-999,"NA",IF('Water Data'!Q19&gt;99, "&gt;99", IF('Water Data'!Q19&lt;1, "&lt;1",'Water Data'!Q19 ))), "-")</f>
        <v>2.4972361867881339</v>
      </c>
      <c r="R25" s="32" t="str">
        <f>IF(ISNUMBER('Water Data'!R19), IF('Water Data'!R19=-999,"NA",IF('Water Data'!R19&gt;99, "&gt;99", IF('Water Data'!R19&lt;1, "&lt;1",'Water Data'!R19 ))), "-")</f>
        <v>&lt;1</v>
      </c>
      <c r="S25" s="140"/>
      <c r="T25" s="118"/>
      <c r="U25" s="142"/>
      <c r="V25" s="33">
        <f>IF(ISNUMBER('Water Data'!V19), IF('Water Data'!V19=-999,"NA",'Water Data'!V19), "-")</f>
        <v>2020</v>
      </c>
      <c r="W25" s="34">
        <f>IF(ISNUMBER('Water Data'!W19), IF('Water Data'!W19=-999,"NA",IF('Water Data'!W19&gt;99, "&gt;99", IF('Water Data'!W19&lt;1, "&lt;1",'Water Data'!W19 ))), "-")</f>
        <v>35.454355860601297</v>
      </c>
      <c r="X25" s="35">
        <f>IF(ISNUMBER('Water Data'!X19), IF('Water Data'!X19=-999,"NA",IF('Water Data'!X19&gt;99, "&gt;99", IF('Water Data'!X19&lt;1, "&lt;1",'Water Data'!X19 ))), "-")</f>
        <v>37.866511374268939</v>
      </c>
      <c r="Y25" s="35">
        <f>IF(ISNUMBER('Water Data'!Y19), IF('Water Data'!Y19=-999,"NA",IF('Water Data'!Y19&gt;99, "&gt;99", IF('Water Data'!Y19&lt;1, "&lt;1",'Water Data'!Y19 ))), "-")</f>
        <v>67.408263405554678</v>
      </c>
      <c r="Z25" s="35">
        <f>IF(ISNUMBER('Water Data'!Z19), IF('Water Data'!Z19=-999,"NA",IF('Water Data'!Z19&gt;99, "&gt;99", IF('Water Data'!Z19&lt;1, "&lt;1",'Water Data'!Z19 ))), "-")</f>
        <v>40.626257999480799</v>
      </c>
      <c r="AA25" s="32">
        <f>IF(ISNUMBER('Water Data'!AA19), IF('Water Data'!AA19=-999,"NA",IF('Water Data'!AA19&gt;99, "&gt;99", IF('Water Data'!AA19&lt;1, "&lt;1",'Water Data'!AA19 ))), "-")</f>
        <v>43.00916116709373</v>
      </c>
      <c r="AB25" s="32">
        <f>IF(ISNUMBER('Water Data'!AB19), IF('Water Data'!AB19=-999,"NA",IF('Water Data'!AB19&gt;99, "&gt;99", IF('Water Data'!AB19&lt;1, "&lt;1",'Water Data'!AB19 ))), "-")</f>
        <v>39.684214556621562</v>
      </c>
      <c r="AC25" s="34">
        <f>IF(ISNUMBER('Water Data'!AC19), IF('Water Data'!AC19=-999,"NA",IF('Water Data'!AC19&gt;99, "&gt;99", IF('Water Data'!AC19&lt;1, "&lt;1",'Water Data'!AC19 ))), "-")</f>
        <v>21.537943080688933</v>
      </c>
      <c r="AD25" s="35">
        <f>IF(ISNUMBER('Water Data'!AD19), IF('Water Data'!AD19=-999,"NA",IF('Water Data'!AD19&gt;99, "&gt;99", IF('Water Data'!AD19&lt;1, "&lt;1",'Water Data'!AD19 ))), "-")</f>
        <v>21.537943080688933</v>
      </c>
      <c r="AE25" s="35">
        <f>IF(ISNUMBER('Water Data'!AE19), IF('Water Data'!AE19=-999,"NA",IF('Water Data'!AE19&gt;99, "&gt;99", IF('Water Data'!AE19&lt;1, "&lt;1",'Water Data'!AE19 ))), "-")</f>
        <v>63.895517671639759</v>
      </c>
      <c r="AF25" s="35">
        <f>IF(ISNUMBER('Water Data'!AF19), IF('Water Data'!AF19=-999,"NA",IF('Water Data'!AF19&gt;99, "&gt;99", IF('Water Data'!AF19&lt;1, "&lt;1",'Water Data'!AF19 ))), "-")</f>
        <v>29.069266952658758</v>
      </c>
      <c r="AG25" s="32">
        <f>IF(ISNUMBER('Water Data'!AG19), IF('Water Data'!AG19=-999,"NA",IF('Water Data'!AG19&gt;99, "&gt;99", IF('Water Data'!AG19&lt;1, "&lt;1",'Water Data'!AG19 ))), "-")</f>
        <v>27.61965922855142</v>
      </c>
      <c r="AH25" s="32">
        <f>IF(ISNUMBER('Water Data'!AH19), IF('Water Data'!AH19=-999,"NA",IF('Water Data'!AH19&gt;99, "&gt;99", IF('Water Data'!AH19&lt;1, "&lt;1",'Water Data'!AH19 ))), "-")</f>
        <v>48.488632530315662</v>
      </c>
      <c r="AI25" s="34">
        <f>IF(ISNUMBER('Water Data'!AI19), IF('Water Data'!AI19=-999,"NA",IF('Water Data'!AI19&gt;99, "&gt;99", IF('Water Data'!AI19&lt;1, "&lt;1",'Water Data'!AI19 ))), "-")</f>
        <v>65.959426912599881</v>
      </c>
      <c r="AJ25" s="35">
        <f>IF(ISNUMBER('Water Data'!AJ19), IF('Water Data'!AJ19=-999,"NA",IF('Water Data'!AJ19&gt;99, "&gt;99", IF('Water Data'!AJ19&lt;1, "&lt;1",'Water Data'!AJ19 ))), "-")</f>
        <v>73.659078251003024</v>
      </c>
      <c r="AK25" s="35">
        <f>IF(ISNUMBER('Water Data'!AK19), IF('Water Data'!AK19=-999,"NA",IF('Water Data'!AK19&gt;99, "&gt;99", IF('Water Data'!AK19&lt;1, "&lt;1",'Water Data'!AK19 ))), "-")</f>
        <v>75.108277297212652</v>
      </c>
      <c r="AL25" s="35">
        <f>IF(ISNUMBER('Water Data'!AL19), IF('Water Data'!AL19=-999,"NA",IF('Water Data'!AL19&gt;99, "&gt;99", IF('Water Data'!AL19&lt;1, "&lt;1",'Water Data'!AL19 ))), "-")</f>
        <v>65.959426912599881</v>
      </c>
      <c r="AM25" s="32">
        <f>IF(ISNUMBER('Water Data'!AM19), IF('Water Data'!AM19=-999,"NA",IF('Water Data'!AM19&gt;99, "&gt;99", IF('Water Data'!AM19&lt;1, "&lt;1",'Water Data'!AM19 ))), "-")</f>
        <v>76.74327486394003</v>
      </c>
      <c r="AN25" s="32">
        <f>IF(ISNUMBER('Water Data'!AN19), IF('Water Data'!AN19=-999,"NA",IF('Water Data'!AN19&gt;99, "&gt;99", IF('Water Data'!AN19&lt;1, "&lt;1",'Water Data'!AN19 ))), "-")</f>
        <v>20.384745236907396</v>
      </c>
      <c r="AO25" s="20"/>
    </row>
    <row r="26" spans="1:41" ht="14" x14ac:dyDescent="0.15">
      <c r="A26" s="141" t="str">
        <f>IF(ISBLANK('Water Data'!A20), "", 'Water Data'!A20)</f>
        <v>Least Developed Countries</v>
      </c>
      <c r="B26" s="28">
        <f>IF(ISBLANK('Water Data'!B20), "", 'Water Data'!B20)</f>
        <v>2015</v>
      </c>
      <c r="C26" s="29">
        <f>IF(ISNUMBER('Water Data'!C20), 'Water Data'!C20, "-")</f>
        <v>940860.17819309235</v>
      </c>
      <c r="D26" s="30">
        <f>IF(ISNUMBER('Water Data'!D20), 'Water Data'!D20, "-")</f>
        <v>32.003299713134766</v>
      </c>
      <c r="E26" s="31">
        <f>IF(ISNUMBER('Water Data'!E20), IF('Water Data'!E20=-999,"NA",IF('Water Data'!E20&gt;99, "&gt;99", IF('Water Data'!E20&lt;1, "&lt;1",'Water Data'!E20 ))), "-")</f>
        <v>62.790285770102884</v>
      </c>
      <c r="F26" s="32">
        <f>IF(ISNUMBER('Water Data'!F20), IF('Water Data'!F20=-999,"NA",IF('Water Data'!F20&gt;99, "&gt;99", IF('Water Data'!F20&lt;1, "&lt;1",'Water Data'!F20 ))), "-")</f>
        <v>12.319919946768705</v>
      </c>
      <c r="G26" s="32">
        <f>IF(ISNUMBER('Water Data'!G20), IF('Water Data'!G20=-999,"NA",IF('Water Data'!G20&gt;99, "&gt;99", IF('Water Data'!G20&lt;1, "&lt;1",'Water Data'!G20 ))), "-")</f>
        <v>16.806193502452114</v>
      </c>
      <c r="H26" s="32">
        <f>IF(ISNUMBER('Water Data'!H20), IF('Water Data'!H20=-999,"NA",IF('Water Data'!H20&gt;99, "&gt;99", IF('Water Data'!H20&lt;1, "&lt;1",'Water Data'!H20 ))), "-")</f>
        <v>8.0836007806762868</v>
      </c>
      <c r="I26" s="143">
        <f>IF(ISNUMBER('Water Data'!I20), IF('Water Data'!I20=-999,"NA",'Water Data'!I20), "-")</f>
        <v>0.80795663595199585</v>
      </c>
      <c r="J26" s="31">
        <f>IF(ISNUMBER('Water Data'!J20), IF('Water Data'!J20=-999,"NA",IF('Water Data'!J20&gt;99, "&gt;99", IF('Water Data'!J20&lt;1, "&lt;1",'Water Data'!J20 ))), "-")</f>
        <v>53.183255324111848</v>
      </c>
      <c r="K26" s="32">
        <f>IF(ISNUMBER('Water Data'!K20), IF('Water Data'!K20=-999,"NA",IF('Water Data'!K20&gt;99, "&gt;99", IF('Water Data'!K20&lt;1, "&lt;1",'Water Data'!K20 ))), "-")</f>
        <v>13.916116838629087</v>
      </c>
      <c r="L26" s="32">
        <f>IF(ISNUMBER('Water Data'!L20), IF('Water Data'!L20=-999,"NA",IF('Water Data'!L20&gt;99, "&gt;99", IF('Water Data'!L20&lt;1, "&lt;1",'Water Data'!L20 ))), "-")</f>
        <v>21.723466024203432</v>
      </c>
      <c r="M26" s="32">
        <f>IF(ISNUMBER('Water Data'!M20), IF('Water Data'!M20=-999,"NA",IF('Water Data'!M20&gt;99, "&gt;99", IF('Water Data'!M20&lt;1, "&lt;1",'Water Data'!M20 ))), "-")</f>
        <v>11.177161813055637</v>
      </c>
      <c r="N26" s="143">
        <f>IF(ISNUMBER('Water Data'!N20), IF('Water Data'!N20=-999,"NA",'Water Data'!N20), "-")</f>
        <v>0.74234575033187866</v>
      </c>
      <c r="O26" s="31">
        <f>IF(ISNUMBER('Water Data'!O20), IF('Water Data'!O20=-999,"NA",IF('Water Data'!O20&gt;99, "&gt;99", IF('Water Data'!O20&lt;1, "&lt;1",'Water Data'!O20 ))), "-")</f>
        <v>83.202131495459625</v>
      </c>
      <c r="P26" s="32">
        <f>IF(ISNUMBER('Water Data'!P20), IF('Water Data'!P20=-999,"NA",IF('Water Data'!P20&gt;99, "&gt;99", IF('Water Data'!P20&lt;1, "&lt;1",'Water Data'!P20 ))), "-")</f>
        <v>8.9285156284696878</v>
      </c>
      <c r="Q26" s="32">
        <f>IF(ISNUMBER('Water Data'!Q20), IF('Water Data'!Q20=-999,"NA",IF('Water Data'!Q20&gt;99, "&gt;99", IF('Water Data'!Q20&lt;1, "&lt;1",'Water Data'!Q20 ))), "-")</f>
        <v>6.358572977627869</v>
      </c>
      <c r="R26" s="32">
        <f>IF(ISNUMBER('Water Data'!R20), IF('Water Data'!R20=-999,"NA",IF('Water Data'!R20&gt;99, "&gt;99", IF('Water Data'!R20&lt;1, "&lt;1",'Water Data'!R20 ))), "-")</f>
        <v>1.5107798984428136</v>
      </c>
      <c r="S26" s="143">
        <f>IF(ISNUMBER('Water Data'!S20), IF('Water Data'!S20=-999,"NA",'Water Data'!S20), "-")</f>
        <v>0.46596637368202209</v>
      </c>
      <c r="T26" s="118"/>
      <c r="U26" s="141" t="str">
        <f>IF(ISBLANK('Water Data'!U20), "", 'Water Data'!U20)</f>
        <v>Least Developed Countries</v>
      </c>
      <c r="V26" s="33">
        <f>IF(ISNUMBER('Water Data'!V20), IF('Water Data'!V20=-999,"NA",'Water Data'!V20), "-")</f>
        <v>2015</v>
      </c>
      <c r="W26" s="34">
        <f>IF(ISNUMBER('Water Data'!W20), IF('Water Data'!W20=-999,"NA",IF('Water Data'!W20&gt;99, "&gt;99", IF('Water Data'!W20&lt;1, "&lt;1",'Water Data'!W20 ))), "-")</f>
        <v>33.453298721229146</v>
      </c>
      <c r="X26" s="35">
        <f>IF(ISNUMBER('Water Data'!X20), IF('Water Data'!X20=-999,"NA",IF('Water Data'!X20&gt;99, "&gt;99", IF('Water Data'!X20&lt;1, "&lt;1",'Water Data'!X20 ))), "-")</f>
        <v>35.372384950357109</v>
      </c>
      <c r="Y26" s="35">
        <f>IF(ISNUMBER('Water Data'!Y20), IF('Water Data'!Y20=-999,"NA",IF('Water Data'!Y20&gt;99, "&gt;99", IF('Water Data'!Y20&lt;1, "&lt;1",'Water Data'!Y20 ))), "-")</f>
        <v>60.924829142679258</v>
      </c>
      <c r="Z26" s="35">
        <f>IF(ISNUMBER('Water Data'!Z20), IF('Water Data'!Z20=-999,"NA",IF('Water Data'!Z20&gt;99, "&gt;99", IF('Water Data'!Z20&lt;1, "&lt;1",'Water Data'!Z20 ))), "-")</f>
        <v>37.368903785897018</v>
      </c>
      <c r="AA26" s="32">
        <f>IF(ISNUMBER('Water Data'!AA20), IF('Water Data'!AA20=-999,"NA",IF('Water Data'!AA20&gt;99, "&gt;99", IF('Water Data'!AA20&lt;1, "&lt;1",'Water Data'!AA20 ))), "-")</f>
        <v>30.045151200355512</v>
      </c>
      <c r="AB26" s="32">
        <f>IF(ISNUMBER('Water Data'!AB20), IF('Water Data'!AB20=-999,"NA",IF('Water Data'!AB20&gt;99, "&gt;99", IF('Water Data'!AB20&lt;1, "&lt;1",'Water Data'!AB20 ))), "-")</f>
        <v>45.065054516516042</v>
      </c>
      <c r="AC26" s="34">
        <f>IF(ISNUMBER('Water Data'!AC20), IF('Water Data'!AC20=-999,"NA",IF('Water Data'!AC20&gt;99, "&gt;99", IF('Water Data'!AC20&lt;1, "&lt;1",'Water Data'!AC20 ))), "-")</f>
        <v>24.670768908800945</v>
      </c>
      <c r="AD26" s="35">
        <f>IF(ISNUMBER('Water Data'!AD20), IF('Water Data'!AD20=-999,"NA",IF('Water Data'!AD20&gt;99, "&gt;99", IF('Water Data'!AD20&lt;1, "&lt;1",'Water Data'!AD20 ))), "-")</f>
        <v>24.670768908800945</v>
      </c>
      <c r="AE26" s="35">
        <f>IF(ISNUMBER('Water Data'!AE20), IF('Water Data'!AE20=-999,"NA",IF('Water Data'!AE20&gt;99, "&gt;99", IF('Water Data'!AE20&lt;1, "&lt;1",'Water Data'!AE20 ))), "-")</f>
        <v>57.627044172937211</v>
      </c>
      <c r="AF26" s="35">
        <f>IF(ISNUMBER('Water Data'!AF20), IF('Water Data'!AF20=-999,"NA",IF('Water Data'!AF20&gt;99, "&gt;99", IF('Water Data'!AF20&lt;1, "&lt;1",'Water Data'!AF20 ))), "-")</f>
        <v>30.429290958610594</v>
      </c>
      <c r="AG26" s="32">
        <f>IF(ISNUMBER('Water Data'!AG20), IF('Water Data'!AG20=-999,"NA",IF('Water Data'!AG20&gt;99, "&gt;99", IF('Water Data'!AG20&lt;1, "&lt;1",'Water Data'!AG20 ))), "-")</f>
        <v>16.71509514701626</v>
      </c>
      <c r="AH26" s="32">
        <f>IF(ISNUMBER('Water Data'!AH20), IF('Water Data'!AH20=-999,"NA",IF('Water Data'!AH20&gt;99, "&gt;99", IF('Water Data'!AH20&lt;1, "&lt;1",'Water Data'!AH20 ))), "-")</f>
        <v>50.384277015724642</v>
      </c>
      <c r="AI26" s="34">
        <f>IF(ISNUMBER('Water Data'!AI20), IF('Water Data'!AI20=-999,"NA",IF('Water Data'!AI20&gt;99, "&gt;99", IF('Water Data'!AI20&lt;1, "&lt;1",'Water Data'!AI20 ))), "-")</f>
        <v>52.113346115215322</v>
      </c>
      <c r="AJ26" s="35">
        <f>IF(ISNUMBER('Water Data'!AJ20), IF('Water Data'!AJ20=-999,"NA",IF('Water Data'!AJ20&gt;99, "&gt;99", IF('Water Data'!AJ20&lt;1, "&lt;1",'Water Data'!AJ20 ))), "-")</f>
        <v>58.109872525942194</v>
      </c>
      <c r="AK26" s="35">
        <f>IF(ISNUMBER('Water Data'!AK20), IF('Water Data'!AK20=-999,"NA",IF('Water Data'!AK20&gt;99, "&gt;99", IF('Water Data'!AK20&lt;1, "&lt;1",'Water Data'!AK20 ))), "-")</f>
        <v>67.931560171473421</v>
      </c>
      <c r="AL26" s="35">
        <f>IF(ISNUMBER('Water Data'!AL20), IF('Water Data'!AL20=-999,"NA",IF('Water Data'!AL20&gt;99, "&gt;99", IF('Water Data'!AL20&lt;1, "&lt;1",'Water Data'!AL20 ))), "-")</f>
        <v>52.113346115215322</v>
      </c>
      <c r="AM26" s="32">
        <f>IF(ISNUMBER('Water Data'!AM20), IF('Water Data'!AM20=-999,"NA",IF('Water Data'!AM20&gt;99, "&gt;99", IF('Water Data'!AM20&lt;1, "&lt;1",'Water Data'!AM20 ))), "-")</f>
        <v>58.367227287330451</v>
      </c>
      <c r="AN26" s="32">
        <f>IF(ISNUMBER('Water Data'!AN20), IF('Water Data'!AN20=-999,"NA",IF('Water Data'!AN20&gt;99, "&gt;99", IF('Water Data'!AN20&lt;1, "&lt;1",'Water Data'!AN20 ))), "-")</f>
        <v>33.763419836598871</v>
      </c>
      <c r="AO26" s="20"/>
    </row>
    <row r="27" spans="1:41" ht="14" x14ac:dyDescent="0.15">
      <c r="A27" s="142"/>
      <c r="B27" s="28">
        <f>IF(ISBLANK('Water Data'!B21), "", 'Water Data'!B21)</f>
        <v>2020</v>
      </c>
      <c r="C27" s="29">
        <f>IF(ISNUMBER('Water Data'!C21), 'Water Data'!C21, "-")</f>
        <v>1057131.0293045044</v>
      </c>
      <c r="D27" s="30">
        <f>IF(ISNUMBER('Water Data'!D21), 'Water Data'!D21, "-")</f>
        <v>34.643383026123047</v>
      </c>
      <c r="E27" s="31">
        <f>IF(ISNUMBER('Water Data'!E21), IF('Water Data'!E21=-999,"NA",IF('Water Data'!E21&gt;99, "&gt;99", IF('Water Data'!E21&lt;1, "&lt;1",'Water Data'!E21 ))), "-")</f>
        <v>66.818219033460082</v>
      </c>
      <c r="F27" s="32">
        <f>IF(ISNUMBER('Water Data'!F21), IF('Water Data'!F21=-999,"NA",IF('Water Data'!F21&gt;99, "&gt;99", IF('Water Data'!F21&lt;1, "&lt;1",'Water Data'!F21 ))), "-")</f>
        <v>13.352066397685663</v>
      </c>
      <c r="G27" s="32">
        <f>IF(ISNUMBER('Water Data'!G21), IF('Water Data'!G21=-999,"NA",IF('Water Data'!G21&gt;99, "&gt;99", IF('Water Data'!G21&lt;1, "&lt;1",'Water Data'!G21 ))), "-")</f>
        <v>13.96182836219613</v>
      </c>
      <c r="H27" s="32">
        <f>IF(ISNUMBER('Water Data'!H21), IF('Water Data'!H21=-999,"NA",IF('Water Data'!H21&gt;99, "&gt;99", IF('Water Data'!H21&lt;1, "&lt;1",'Water Data'!H21 ))), "-")</f>
        <v>5.8678862066581283</v>
      </c>
      <c r="I27" s="140"/>
      <c r="J27" s="31">
        <f>IF(ISNUMBER('Water Data'!J21), IF('Water Data'!J21=-999,"NA",IF('Water Data'!J21&gt;99, "&gt;99", IF('Water Data'!J21&lt;1, "&lt;1",'Water Data'!J21 ))), "-")</f>
        <v>57.009241339863607</v>
      </c>
      <c r="K27" s="32">
        <f>IF(ISNUMBER('Water Data'!K21), IF('Water Data'!K21=-999,"NA",IF('Water Data'!K21&gt;99, "&gt;99", IF('Water Data'!K21&lt;1, "&lt;1",'Water Data'!K21 ))), "-")</f>
        <v>15.75717097033098</v>
      </c>
      <c r="L27" s="32">
        <f>IF(ISNUMBER('Water Data'!L21), IF('Water Data'!L21=-999,"NA",IF('Water Data'!L21&gt;99, "&gt;99", IF('Water Data'!L21&lt;1, "&lt;1",'Water Data'!L21 ))), "-")</f>
        <v>18.693021826717594</v>
      </c>
      <c r="M27" s="32">
        <f>IF(ISNUMBER('Water Data'!M21), IF('Water Data'!M21=-999,"NA",IF('Water Data'!M21&gt;99, "&gt;99", IF('Water Data'!M21&lt;1, "&lt;1",'Water Data'!M21 ))), "-")</f>
        <v>8.540565863087819</v>
      </c>
      <c r="N27" s="140"/>
      <c r="O27" s="31">
        <f>IF(ISNUMBER('Water Data'!O21), IF('Water Data'!O21=-999,"NA",IF('Water Data'!O21&gt;99, "&gt;99", IF('Water Data'!O21&lt;1, "&lt;1",'Water Data'!O21 ))), "-")</f>
        <v>85.323385997805104</v>
      </c>
      <c r="P27" s="32">
        <f>IF(ISNUMBER('Water Data'!P21), IF('Water Data'!P21=-999,"NA",IF('Water Data'!P21&gt;99, "&gt;99", IF('Water Data'!P21&lt;1, "&lt;1",'Water Data'!P21 ))), "-")</f>
        <v>8.8147067444228338</v>
      </c>
      <c r="Q27" s="32">
        <f>IF(ISNUMBER('Water Data'!Q21), IF('Water Data'!Q21=-999,"NA",IF('Water Data'!Q21&gt;99, "&gt;99", IF('Water Data'!Q21&lt;1, "&lt;1",'Water Data'!Q21 ))), "-")</f>
        <v>5.036175612389469</v>
      </c>
      <c r="R27" s="32" t="str">
        <f>IF(ISNUMBER('Water Data'!R21), IF('Water Data'!R21=-999,"NA",IF('Water Data'!R21&gt;99, "&gt;99", IF('Water Data'!R21&lt;1, "&lt;1",'Water Data'!R21 ))), "-")</f>
        <v>&lt;1</v>
      </c>
      <c r="S27" s="140"/>
      <c r="T27" s="118"/>
      <c r="U27" s="142"/>
      <c r="V27" s="33">
        <f>IF(ISNUMBER('Water Data'!V21), IF('Water Data'!V21=-999,"NA",'Water Data'!V21), "-")</f>
        <v>2020</v>
      </c>
      <c r="W27" s="34">
        <f>IF(ISNUMBER('Water Data'!W21), IF('Water Data'!W21=-999,"NA",IF('Water Data'!W21&gt;99, "&gt;99", IF('Water Data'!W21&lt;1, "&lt;1",'Water Data'!W21 ))), "-")</f>
        <v>37.089456563158009</v>
      </c>
      <c r="X27" s="35">
        <f>IF(ISNUMBER('Water Data'!X21), IF('Water Data'!X21=-999,"NA",IF('Water Data'!X21&gt;99, "&gt;99", IF('Water Data'!X21&lt;1, "&lt;1",'Water Data'!X21 ))), "-")</f>
        <v>39.964349848044705</v>
      </c>
      <c r="Y27" s="35">
        <f>IF(ISNUMBER('Water Data'!Y21), IF('Water Data'!Y21=-999,"NA",IF('Water Data'!Y21&gt;99, "&gt;99", IF('Water Data'!Y21&lt;1, "&lt;1",'Water Data'!Y21 ))), "-")</f>
        <v>64.45201472846307</v>
      </c>
      <c r="Z27" s="35">
        <f>IF(ISNUMBER('Water Data'!Z21), IF('Water Data'!Z21=-999,"NA",IF('Water Data'!Z21&gt;99, "&gt;99", IF('Water Data'!Z21&lt;1, "&lt;1",'Water Data'!Z21 ))), "-")</f>
        <v>40.094532642271936</v>
      </c>
      <c r="AA27" s="32">
        <f>IF(ISNUMBER('Water Data'!AA21), IF('Water Data'!AA21=-999,"NA",IF('Water Data'!AA21&gt;99, "&gt;99", IF('Water Data'!AA21&lt;1, "&lt;1",'Water Data'!AA21 ))), "-")</f>
        <v>33.475099456811449</v>
      </c>
      <c r="AB27" s="32">
        <f>IF(ISNUMBER('Water Data'!AB21), IF('Water Data'!AB21=-999,"NA",IF('Water Data'!AB21&gt;99, "&gt;99", IF('Water Data'!AB21&lt;1, "&lt;1",'Water Data'!AB21 ))), "-")</f>
        <v>46.695185974334287</v>
      </c>
      <c r="AC27" s="34">
        <f>IF(ISNUMBER('Water Data'!AC21), IF('Water Data'!AC21=-999,"NA",IF('Water Data'!AC21&gt;99, "&gt;99", IF('Water Data'!AC21&lt;1, "&lt;1",'Water Data'!AC21 ))), "-")</f>
        <v>27.68916281350166</v>
      </c>
      <c r="AD27" s="35">
        <f>IF(ISNUMBER('Water Data'!AD21), IF('Water Data'!AD21=-999,"NA",IF('Water Data'!AD21&gt;99, "&gt;99", IF('Water Data'!AD21&lt;1, "&lt;1",'Water Data'!AD21 ))), "-")</f>
        <v>27.68916281350166</v>
      </c>
      <c r="AE27" s="35">
        <f>IF(ISNUMBER('Water Data'!AE21), IF('Water Data'!AE21=-999,"NA",IF('Water Data'!AE21&gt;99, "&gt;99", IF('Water Data'!AE21&lt;1, "&lt;1",'Water Data'!AE21 ))), "-")</f>
        <v>61.805794767616938</v>
      </c>
      <c r="AF27" s="35">
        <f>IF(ISNUMBER('Water Data'!AF21), IF('Water Data'!AF21=-999,"NA",IF('Water Data'!AF21&gt;99, "&gt;99", IF('Water Data'!AF21&lt;1, "&lt;1",'Water Data'!AF21 ))), "-")</f>
        <v>32.287130501904976</v>
      </c>
      <c r="AG27" s="32">
        <f>IF(ISNUMBER('Water Data'!AG21), IF('Water Data'!AG21=-999,"NA",IF('Water Data'!AG21&gt;99, "&gt;99", IF('Water Data'!AG21&lt;1, "&lt;1",'Water Data'!AG21 ))), "-")</f>
        <v>19.204969486638895</v>
      </c>
      <c r="AH27" s="32">
        <f>IF(ISNUMBER('Water Data'!AH21), IF('Water Data'!AH21=-999,"NA",IF('Water Data'!AH21&gt;99, "&gt;99", IF('Water Data'!AH21&lt;1, "&lt;1",'Water Data'!AH21 ))), "-")</f>
        <v>53.561442823555694</v>
      </c>
      <c r="AI27" s="34">
        <f>IF(ISNUMBER('Water Data'!AI21), IF('Water Data'!AI21=-999,"NA",IF('Water Data'!AI21&gt;99, "&gt;99", IF('Water Data'!AI21&lt;1, "&lt;1",'Water Data'!AI21 ))), "-")</f>
        <v>54.823618972462228</v>
      </c>
      <c r="AJ27" s="35">
        <f>IF(ISNUMBER('Water Data'!AJ21), IF('Water Data'!AJ21=-999,"NA",IF('Water Data'!AJ21&gt;99, "&gt;99", IF('Water Data'!AJ21&lt;1, "&lt;1",'Water Data'!AJ21 ))), "-")</f>
        <v>63.1221538179242</v>
      </c>
      <c r="AK27" s="35">
        <f>IF(ISNUMBER('Water Data'!AK21), IF('Water Data'!AK21=-999,"NA",IF('Water Data'!AK21&gt;99, "&gt;99", IF('Water Data'!AK21&lt;1, "&lt;1",'Water Data'!AK21 ))), "-")</f>
        <v>69.444252140027743</v>
      </c>
      <c r="AL27" s="35">
        <f>IF(ISNUMBER('Water Data'!AL21), IF('Water Data'!AL21=-999,"NA",IF('Water Data'!AL21&gt;99, "&gt;99", IF('Water Data'!AL21&lt;1, "&lt;1",'Water Data'!AL21 ))), "-")</f>
        <v>54.823618972462228</v>
      </c>
      <c r="AM27" s="32">
        <f>IF(ISNUMBER('Water Data'!AM21), IF('Water Data'!AM21=-999,"NA",IF('Water Data'!AM21&gt;99, "&gt;99", IF('Water Data'!AM21&lt;1, "&lt;1",'Water Data'!AM21 ))), "-")</f>
        <v>60.396471035107837</v>
      </c>
      <c r="AN27" s="32">
        <f>IF(ISNUMBER('Water Data'!AN21), IF('Water Data'!AN21=-999,"NA",IF('Water Data'!AN21&gt;99, "&gt;99", IF('Water Data'!AN21&lt;1, "&lt;1",'Water Data'!AN21 ))), "-")</f>
        <v>33.741621707120082</v>
      </c>
      <c r="AO27" s="20"/>
    </row>
    <row r="28" spans="1:41" ht="14" x14ac:dyDescent="0.15">
      <c r="A28" s="141" t="str">
        <f>IF(ISBLANK('Water Data'!A22), "", 'Water Data'!A22)</f>
        <v>Small Island Developing States</v>
      </c>
      <c r="B28" s="28">
        <f>IF(ISBLANK('Water Data'!B22), "", 'Water Data'!B22)</f>
        <v>2015</v>
      </c>
      <c r="C28" s="29">
        <f>IF(ISNUMBER('Water Data'!C22), 'Water Data'!C22, "-")</f>
        <v>66522.539109110832</v>
      </c>
      <c r="D28" s="30">
        <f>IF(ISNUMBER('Water Data'!D22), 'Water Data'!D22, "-")</f>
        <v>60.57098388671875</v>
      </c>
      <c r="E28" s="31">
        <f>IF(ISNUMBER('Water Data'!E22), IF('Water Data'!E22=-999,"NA",IF('Water Data'!E22&gt;99, "&gt;99", IF('Water Data'!E22&lt;1, "&lt;1",'Water Data'!E22 ))), "-")</f>
        <v>82.736598488164191</v>
      </c>
      <c r="F28" s="32">
        <f>IF(ISNUMBER('Water Data'!F22), IF('Water Data'!F22=-999,"NA",IF('Water Data'!F22&gt;99, "&gt;99", IF('Water Data'!F22&lt;1, "&lt;1",'Water Data'!F22 ))), "-")</f>
        <v>3.0996190069978078</v>
      </c>
      <c r="G28" s="32">
        <f>IF(ISNUMBER('Water Data'!G22), IF('Water Data'!G22=-999,"NA",IF('Water Data'!G22&gt;99, "&gt;99", IF('Water Data'!G22&lt;1, "&lt;1",'Water Data'!G22 ))), "-")</f>
        <v>9.0136263594448991</v>
      </c>
      <c r="H28" s="32">
        <f>IF(ISNUMBER('Water Data'!H22), IF('Water Data'!H22=-999,"NA",IF('Water Data'!H22&gt;99, "&gt;99", IF('Water Data'!H22&lt;1, "&lt;1",'Water Data'!H22 ))), "-")</f>
        <v>5.150156145393094</v>
      </c>
      <c r="I28" s="143">
        <f>IF(ISNUMBER('Water Data'!I22), IF('Water Data'!I22=-999,"NA",'Water Data'!I22), "-")</f>
        <v>0.13959991931915283</v>
      </c>
      <c r="J28" s="31">
        <f>IF(ISNUMBER('Water Data'!J22), IF('Water Data'!J22=-999,"NA",IF('Water Data'!J22&gt;99, "&gt;99", IF('Water Data'!J22&lt;1, "&lt;1",'Water Data'!J22 ))), "-")</f>
        <v>63.428677622773897</v>
      </c>
      <c r="K28" s="32">
        <f>IF(ISNUMBER('Water Data'!K22), IF('Water Data'!K22=-999,"NA",IF('Water Data'!K22&gt;99, "&gt;99", IF('Water Data'!K22&lt;1, "&lt;1",'Water Data'!K22 ))), "-")</f>
        <v>4.867402392283001</v>
      </c>
      <c r="L28" s="32">
        <f>IF(ISNUMBER('Water Data'!L22), IF('Water Data'!L22=-999,"NA",IF('Water Data'!L22&gt;99, "&gt;99", IF('Water Data'!L22&lt;1, "&lt;1",'Water Data'!L22 ))), "-")</f>
        <v>19.044974543885957</v>
      </c>
      <c r="M28" s="32">
        <f>IF(ISNUMBER('Water Data'!M22), IF('Water Data'!M22=-999,"NA",IF('Water Data'!M22&gt;99, "&gt;99", IF('Water Data'!M22&lt;1, "&lt;1",'Water Data'!M22 ))), "-")</f>
        <v>12.658945441057146</v>
      </c>
      <c r="N28" s="143">
        <f>IF(ISNUMBER('Water Data'!N22), IF('Water Data'!N22=-999,"NA",'Water Data'!N22), "-")</f>
        <v>0.15614946186542511</v>
      </c>
      <c r="O28" s="31">
        <f>IF(ISNUMBER('Water Data'!O22), IF('Water Data'!O22=-999,"NA",IF('Water Data'!O22&gt;99, "&gt;99", IF('Water Data'!O22&lt;1, "&lt;1",'Water Data'!O22 ))), "-")</f>
        <v>95.305195516568588</v>
      </c>
      <c r="P28" s="32">
        <f>IF(ISNUMBER('Water Data'!P22), IF('Water Data'!P22=-999,"NA",IF('Water Data'!P22&gt;99, "&gt;99", IF('Water Data'!P22&lt;1, "&lt;1",'Water Data'!P22 ))), "-")</f>
        <v>1.9488707725888881</v>
      </c>
      <c r="Q28" s="32">
        <f>IF(ISNUMBER('Water Data'!Q22), IF('Water Data'!Q22=-999,"NA",IF('Water Data'!Q22&gt;99, "&gt;99", IF('Water Data'!Q22&lt;1, "&lt;1",'Water Data'!Q22 ))), "-")</f>
        <v>2.4836649480421058</v>
      </c>
      <c r="R28" s="32" t="str">
        <f>IF(ISNUMBER('Water Data'!R22), IF('Water Data'!R22=-999,"NA",IF('Water Data'!R22&gt;99, "&gt;99", IF('Water Data'!R22&lt;1, "&lt;1",'Water Data'!R22 ))), "-")</f>
        <v>&lt;1</v>
      </c>
      <c r="S28" s="143">
        <f>IF(ISNUMBER('Water Data'!S22), IF('Water Data'!S22=-999,"NA",'Water Data'!S22), "-")</f>
        <v>-6.4363377168774605E-3</v>
      </c>
      <c r="T28" s="118"/>
      <c r="U28" s="141" t="str">
        <f>IF(ISBLANK('Water Data'!U22), "", 'Water Data'!U22)</f>
        <v>Small Island Developing States</v>
      </c>
      <c r="V28" s="33">
        <f>IF(ISNUMBER('Water Data'!V22), IF('Water Data'!V22=-999,"NA",'Water Data'!V22), "-")</f>
        <v>2015</v>
      </c>
      <c r="W28" s="34" t="str">
        <f>IF(ISNUMBER('Water Data'!W22), IF('Water Data'!W22=-999,"NA",IF('Water Data'!W22&gt;99, "&gt;99", IF('Water Data'!W22&lt;1, "&lt;1",'Water Data'!W22 ))), "-")</f>
        <v>-</v>
      </c>
      <c r="X28" s="35">
        <f>IF(ISNUMBER('Water Data'!X22), IF('Water Data'!X22=-999,"NA",IF('Water Data'!X22&gt;99, "&gt;99", IF('Water Data'!X22&lt;1, "&lt;1",'Water Data'!X22 ))), "-")</f>
        <v>68.064559642694306</v>
      </c>
      <c r="Y28" s="35">
        <f>IF(ISNUMBER('Water Data'!Y22), IF('Water Data'!Y22=-999,"NA",IF('Water Data'!Y22&gt;99, "&gt;99", IF('Water Data'!Y22&lt;1, "&lt;1",'Water Data'!Y22 ))), "-")</f>
        <v>69.09034119295427</v>
      </c>
      <c r="Z28" s="35" t="str">
        <f>IF(ISNUMBER('Water Data'!Z22), IF('Water Data'!Z22=-999,"NA",IF('Water Data'!Z22&gt;99, "&gt;99", IF('Water Data'!Z22&lt;1, "&lt;1",'Water Data'!Z22 ))), "-")</f>
        <v>-</v>
      </c>
      <c r="AA28" s="32">
        <f>IF(ISNUMBER('Water Data'!AA22), IF('Water Data'!AA22=-999,"NA",IF('Water Data'!AA22&gt;99, "&gt;99", IF('Water Data'!AA22&lt;1, "&lt;1",'Water Data'!AA22 ))), "-")</f>
        <v>64.729196521231302</v>
      </c>
      <c r="AB28" s="32">
        <f>IF(ISNUMBER('Water Data'!AB22), IF('Water Data'!AB22=-999,"NA",IF('Water Data'!AB22&gt;99, "&gt;99", IF('Water Data'!AB22&lt;1, "&lt;1",'Water Data'!AB22 ))), "-")</f>
        <v>21.10702097393068</v>
      </c>
      <c r="AC28" s="34" t="str">
        <f>IF(ISNUMBER('Water Data'!AC22), IF('Water Data'!AC22=-999,"NA",IF('Water Data'!AC22&gt;99, "&gt;99", IF('Water Data'!AC22&lt;1, "&lt;1",'Water Data'!AC22 ))), "-")</f>
        <v>-</v>
      </c>
      <c r="AD28" s="35">
        <f>IF(ISNUMBER('Water Data'!AD22), IF('Water Data'!AD22=-999,"NA",IF('Water Data'!AD22&gt;99, "&gt;99", IF('Water Data'!AD22&lt;1, "&lt;1",'Water Data'!AD22 ))), "-")</f>
        <v>45.984928393694283</v>
      </c>
      <c r="AE28" s="35">
        <f>IF(ISNUMBER('Water Data'!AE22), IF('Water Data'!AE22=-999,"NA",IF('Water Data'!AE22&gt;99, "&gt;99", IF('Water Data'!AE22&lt;1, "&lt;1",'Water Data'!AE22 ))), "-")</f>
        <v>51.624287312121176</v>
      </c>
      <c r="AF28" s="35" t="str">
        <f>IF(ISNUMBER('Water Data'!AF22), IF('Water Data'!AF22=-999,"NA",IF('Water Data'!AF22&gt;99, "&gt;99", IF('Water Data'!AF22&lt;1, "&lt;1",'Water Data'!AF22 ))), "-")</f>
        <v>-</v>
      </c>
      <c r="AG28" s="32">
        <f>IF(ISNUMBER('Water Data'!AG22), IF('Water Data'!AG22=-999,"NA",IF('Water Data'!AG22&gt;99, "&gt;99", IF('Water Data'!AG22&lt;1, "&lt;1",'Water Data'!AG22 ))), "-")</f>
        <v>41.666835154990139</v>
      </c>
      <c r="AH28" s="32">
        <f>IF(ISNUMBER('Water Data'!AH22), IF('Water Data'!AH22=-999,"NA",IF('Water Data'!AH22&gt;99, "&gt;99", IF('Water Data'!AH22&lt;1, "&lt;1",'Water Data'!AH22 ))), "-")</f>
        <v>26.629244860066741</v>
      </c>
      <c r="AI28" s="34" t="str">
        <f>IF(ISNUMBER('Water Data'!AI22), IF('Water Data'!AI22=-999,"NA",IF('Water Data'!AI22&gt;99, "&gt;99", IF('Water Data'!AI22&lt;1, "&lt;1",'Water Data'!AI22 ))), "-")</f>
        <v>-</v>
      </c>
      <c r="AJ28" s="35">
        <f>IF(ISNUMBER('Water Data'!AJ22), IF('Water Data'!AJ22=-999,"NA",IF('Water Data'!AJ22&gt;99, "&gt;99", IF('Water Data'!AJ22&lt;1, "&lt;1",'Water Data'!AJ22 ))), "-")</f>
        <v>82.437416604409805</v>
      </c>
      <c r="AK28" s="35">
        <f>IF(ISNUMBER('Water Data'!AK22), IF('Water Data'!AK22=-999,"NA",IF('Water Data'!AK22&gt;99, "&gt;99", IF('Water Data'!AK22&lt;1, "&lt;1",'Water Data'!AK22 ))), "-")</f>
        <v>80.459964769274308</v>
      </c>
      <c r="AL28" s="35" t="str">
        <f>IF(ISNUMBER('Water Data'!AL22), IF('Water Data'!AL22=-999,"NA",IF('Water Data'!AL22&gt;99, "&gt;99", IF('Water Data'!AL22&lt;1, "&lt;1",'Water Data'!AL22 ))), "-")</f>
        <v>-</v>
      </c>
      <c r="AM28" s="32">
        <f>IF(ISNUMBER('Water Data'!AM22), IF('Water Data'!AM22=-999,"NA",IF('Water Data'!AM22&gt;99, "&gt;99", IF('Water Data'!AM22&lt;1, "&lt;1",'Water Data'!AM22 ))), "-")</f>
        <v>79.741767002559456</v>
      </c>
      <c r="AN28" s="32">
        <f>IF(ISNUMBER('Water Data'!AN22), IF('Water Data'!AN22=-999,"NA",IF('Water Data'!AN22&gt;99, "&gt;99", IF('Water Data'!AN22&lt;1, "&lt;1",'Water Data'!AN22 ))), "-")</f>
        <v>17.512299286598019</v>
      </c>
      <c r="AO28" s="20"/>
    </row>
    <row r="29" spans="1:41" ht="14" x14ac:dyDescent="0.15">
      <c r="A29" s="142"/>
      <c r="B29" s="28">
        <f>IF(ISBLANK('Water Data'!B23), "", 'Water Data'!B23)</f>
        <v>2020</v>
      </c>
      <c r="C29" s="29">
        <f>IF(ISNUMBER('Water Data'!C23), 'Water Data'!C23, "-")</f>
        <v>69410.089661121368</v>
      </c>
      <c r="D29" s="30">
        <f>IF(ISNUMBER('Water Data'!D23), 'Water Data'!D23, "-")</f>
        <v>61.466259002685547</v>
      </c>
      <c r="E29" s="31">
        <f>IF(ISNUMBER('Water Data'!E23), IF('Water Data'!E23=-999,"NA",IF('Water Data'!E23&gt;99, "&gt;99", IF('Water Data'!E23&lt;1, "&lt;1",'Water Data'!E23 ))), "-")</f>
        <v>83.036124426785719</v>
      </c>
      <c r="F29" s="32">
        <f>IF(ISNUMBER('Water Data'!F23), IF('Water Data'!F23=-999,"NA",IF('Water Data'!F23&gt;99, "&gt;99", IF('Water Data'!F23&lt;1, "&lt;1",'Water Data'!F23 ))), "-")</f>
        <v>3.4657348820997318</v>
      </c>
      <c r="G29" s="32">
        <f>IF(ISNUMBER('Water Data'!G23), IF('Water Data'!G23=-999,"NA",IF('Water Data'!G23&gt;99, "&gt;99", IF('Water Data'!G23&lt;1, "&lt;1",'Water Data'!G23 ))), "-")</f>
        <v>8.8481986832172943</v>
      </c>
      <c r="H29" s="32">
        <f>IF(ISNUMBER('Water Data'!H23), IF('Water Data'!H23=-999,"NA",IF('Water Data'!H23&gt;99, "&gt;99", IF('Water Data'!H23&lt;1, "&lt;1",'Water Data'!H23 ))), "-")</f>
        <v>4.6499420078972493</v>
      </c>
      <c r="I29" s="140"/>
      <c r="J29" s="31">
        <f>IF(ISNUMBER('Water Data'!J23), IF('Water Data'!J23=-999,"NA",IF('Water Data'!J23&gt;99, "&gt;99", IF('Water Data'!J23&lt;1, "&lt;1",'Water Data'!J23 ))), "-")</f>
        <v>63.79548888240506</v>
      </c>
      <c r="K29" s="32">
        <f>IF(ISNUMBER('Water Data'!K23), IF('Water Data'!K23=-999,"NA",IF('Water Data'!K23&gt;99, "&gt;99", IF('Water Data'!K23&lt;1, "&lt;1",'Water Data'!K23 ))), "-")</f>
        <v>5.389298841746708</v>
      </c>
      <c r="L29" s="32">
        <f>IF(ISNUMBER('Water Data'!L23), IF('Water Data'!L23=-999,"NA",IF('Water Data'!L23&gt;99, "&gt;99", IF('Water Data'!L23&lt;1, "&lt;1",'Water Data'!L23 ))), "-")</f>
        <v>19.228479368820636</v>
      </c>
      <c r="M29" s="32">
        <f>IF(ISNUMBER('Water Data'!M23), IF('Water Data'!M23=-999,"NA",IF('Water Data'!M23&gt;99, "&gt;99", IF('Water Data'!M23&lt;1, "&lt;1",'Water Data'!M23 ))), "-")</f>
        <v>11.586732907027601</v>
      </c>
      <c r="N29" s="140"/>
      <c r="O29" s="31">
        <f>IF(ISNUMBER('Water Data'!O23), IF('Water Data'!O23=-999,"NA",IF('Water Data'!O23&gt;99, "&gt;99", IF('Water Data'!O23&lt;1, "&lt;1",'Water Data'!O23 ))), "-")</f>
        <v>95.098248426215605</v>
      </c>
      <c r="P29" s="32">
        <f>IF(ISNUMBER('Water Data'!P23), IF('Water Data'!P23=-999,"NA",IF('Water Data'!P23&gt;99, "&gt;99", IF('Water Data'!P23&lt;1, "&lt;1",'Water Data'!P23 ))), "-")</f>
        <v>2.2598357117477548</v>
      </c>
      <c r="Q29" s="32">
        <f>IF(ISNUMBER('Water Data'!Q23), IF('Water Data'!Q23=-999,"NA",IF('Water Data'!Q23&gt;99, "&gt;99", IF('Water Data'!Q23&lt;1, "&lt;1",'Water Data'!Q23 ))), "-")</f>
        <v>2.3407091200988313</v>
      </c>
      <c r="R29" s="32" t="str">
        <f>IF(ISNUMBER('Water Data'!R23), IF('Water Data'!R23=-999,"NA",IF('Water Data'!R23&gt;99, "&gt;99", IF('Water Data'!R23&lt;1, "&lt;1",'Water Data'!R23 ))), "-")</f>
        <v>&lt;1</v>
      </c>
      <c r="S29" s="140"/>
      <c r="T29" s="118"/>
      <c r="U29" s="142"/>
      <c r="V29" s="33">
        <f>IF(ISNUMBER('Water Data'!V23), IF('Water Data'!V23=-999,"NA",'Water Data'!V23), "-")</f>
        <v>2020</v>
      </c>
      <c r="W29" s="34" t="str">
        <f>IF(ISNUMBER('Water Data'!W23), IF('Water Data'!W23=-999,"NA",IF('Water Data'!W23&gt;99, "&gt;99", IF('Water Data'!W23&lt;1, "&lt;1",'Water Data'!W23 ))), "-")</f>
        <v>-</v>
      </c>
      <c r="X29" s="35">
        <f>IF(ISNUMBER('Water Data'!X23), IF('Water Data'!X23=-999,"NA",IF('Water Data'!X23&gt;99, "&gt;99", IF('Water Data'!X23&lt;1, "&lt;1",'Water Data'!X23 ))), "-")</f>
        <v>68.120765266498026</v>
      </c>
      <c r="Y29" s="35">
        <f>IF(ISNUMBER('Water Data'!Y23), IF('Water Data'!Y23=-999,"NA",IF('Water Data'!Y23&gt;99, "&gt;99", IF('Water Data'!Y23&lt;1, "&lt;1",'Water Data'!Y23 ))), "-")</f>
        <v>69.125413054769666</v>
      </c>
      <c r="Z29" s="35" t="str">
        <f>IF(ISNUMBER('Water Data'!Z23), IF('Water Data'!Z23=-999,"NA",IF('Water Data'!Z23&gt;99, "&gt;99", IF('Water Data'!Z23&lt;1, "&lt;1",'Water Data'!Z23 ))), "-")</f>
        <v>-</v>
      </c>
      <c r="AA29" s="32">
        <f>IF(ISNUMBER('Water Data'!AA23), IF('Water Data'!AA23=-999,"NA",IF('Water Data'!AA23&gt;99, "&gt;99", IF('Water Data'!AA23&lt;1, "&lt;1",'Water Data'!AA23 ))), "-")</f>
        <v>62.331866887184894</v>
      </c>
      <c r="AB29" s="32">
        <f>IF(ISNUMBER('Water Data'!AB23), IF('Water Data'!AB23=-999,"NA",IF('Water Data'!AB23&gt;99, "&gt;99", IF('Water Data'!AB23&lt;1, "&lt;1",'Water Data'!AB23 ))), "-")</f>
        <v>24.169992421700545</v>
      </c>
      <c r="AC29" s="34" t="str">
        <f>IF(ISNUMBER('Water Data'!AC23), IF('Water Data'!AC23=-999,"NA",IF('Water Data'!AC23&gt;99, "&gt;99", IF('Water Data'!AC23&lt;1, "&lt;1",'Water Data'!AC23 ))), "-")</f>
        <v>-</v>
      </c>
      <c r="AD29" s="35">
        <f>IF(ISNUMBER('Water Data'!AD23), IF('Water Data'!AD23=-999,"NA",IF('Water Data'!AD23&gt;99, "&gt;99", IF('Water Data'!AD23&lt;1, "&lt;1",'Water Data'!AD23 ))), "-")</f>
        <v>47.143407574844751</v>
      </c>
      <c r="AE29" s="35">
        <f>IF(ISNUMBER('Water Data'!AE23), IF('Water Data'!AE23=-999,"NA",IF('Water Data'!AE23&gt;99, "&gt;99", IF('Water Data'!AE23&lt;1, "&lt;1",'Water Data'!AE23 ))), "-")</f>
        <v>52.016627276214479</v>
      </c>
      <c r="AF29" s="35" t="str">
        <f>IF(ISNUMBER('Water Data'!AF23), IF('Water Data'!AF23=-999,"NA",IF('Water Data'!AF23&gt;99, "&gt;99", IF('Water Data'!AF23&lt;1, "&lt;1",'Water Data'!AF23 ))), "-")</f>
        <v>-</v>
      </c>
      <c r="AG29" s="32">
        <f>IF(ISNUMBER('Water Data'!AG23), IF('Water Data'!AG23=-999,"NA",IF('Water Data'!AG23&gt;99, "&gt;99", IF('Water Data'!AG23&lt;1, "&lt;1",'Water Data'!AG23 ))), "-")</f>
        <v>39.781070897028151</v>
      </c>
      <c r="AH29" s="32">
        <f>IF(ISNUMBER('Water Data'!AH23), IF('Water Data'!AH23=-999,"NA",IF('Water Data'!AH23&gt;99, "&gt;99", IF('Water Data'!AH23&lt;1, "&lt;1",'Water Data'!AH23 ))), "-")</f>
        <v>29.40371682712362</v>
      </c>
      <c r="AI29" s="34" t="str">
        <f>IF(ISNUMBER('Water Data'!AI23), IF('Water Data'!AI23=-999,"NA",IF('Water Data'!AI23&gt;99, "&gt;99", IF('Water Data'!AI23&lt;1, "&lt;1",'Water Data'!AI23 ))), "-")</f>
        <v>-</v>
      </c>
      <c r="AJ29" s="35">
        <f>IF(ISNUMBER('Water Data'!AJ23), IF('Water Data'!AJ23=-999,"NA",IF('Water Data'!AJ23&gt;99, "&gt;99", IF('Water Data'!AJ23&lt;1, "&lt;1",'Water Data'!AJ23 ))), "-")</f>
        <v>81.271655630955664</v>
      </c>
      <c r="AK29" s="35">
        <f>IF(ISNUMBER('Water Data'!AK23), IF('Water Data'!AK23=-999,"NA",IF('Water Data'!AK23&gt;99, "&gt;99", IF('Water Data'!AK23&lt;1, "&lt;1",'Water Data'!AK23 ))), "-")</f>
        <v>79.851061635327468</v>
      </c>
      <c r="AL29" s="35" t="str">
        <f>IF(ISNUMBER('Water Data'!AL23), IF('Water Data'!AL23=-999,"NA",IF('Water Data'!AL23&gt;99, "&gt;99", IF('Water Data'!AL23&lt;1, "&lt;1",'Water Data'!AL23 ))), "-")</f>
        <v>-</v>
      </c>
      <c r="AM29" s="32">
        <f>IF(ISNUMBER('Water Data'!AM23), IF('Water Data'!AM23=-999,"NA",IF('Water Data'!AM23&gt;99, "&gt;99", IF('Water Data'!AM23&lt;1, "&lt;1",'Water Data'!AM23 ))), "-")</f>
        <v>76.469159557187368</v>
      </c>
      <c r="AN29" s="32">
        <f>IF(ISNUMBER('Water Data'!AN23), IF('Water Data'!AN23=-999,"NA",IF('Water Data'!AN23&gt;99, "&gt;99", IF('Water Data'!AN23&lt;1, "&lt;1",'Water Data'!AN23 ))), "-")</f>
        <v>20.88892458077601</v>
      </c>
      <c r="AO29" s="20"/>
    </row>
    <row r="30" spans="1:41" ht="14" x14ac:dyDescent="0.15">
      <c r="A30" s="141" t="str">
        <f>IF(ISBLANK('Water Data'!A24), "", 'Water Data'!A24)</f>
        <v>Fragile or Extremely Fragile</v>
      </c>
      <c r="B30" s="28">
        <f>IF(ISBLANK('Water Data'!B24), "", 'Water Data'!B24)</f>
        <v>2015</v>
      </c>
      <c r="C30" s="29">
        <f>IF(ISNUMBER('Water Data'!C24), 'Water Data'!C24, "-")</f>
        <v>1600666.714050293</v>
      </c>
      <c r="D30" s="30">
        <f>IF(ISNUMBER('Water Data'!D24), 'Water Data'!D24, "-")</f>
        <v>40.305305480957031</v>
      </c>
      <c r="E30" s="31">
        <f>IF(ISNUMBER('Water Data'!E24), IF('Water Data'!E24=-999,"NA",IF('Water Data'!E24&gt;99, "&gt;99", IF('Water Data'!E24&lt;1, "&lt;1",'Water Data'!E24 ))), "-")</f>
        <v>70.796344153539792</v>
      </c>
      <c r="F30" s="32">
        <f>IF(ISNUMBER('Water Data'!F24), IF('Water Data'!F24=-999,"NA",IF('Water Data'!F24&gt;99, "&gt;99", IF('Water Data'!F24&lt;1, "&lt;1",'Water Data'!F24 ))), "-")</f>
        <v>8.8994318591502459</v>
      </c>
      <c r="G30" s="32">
        <f>IF(ISNUMBER('Water Data'!G24), IF('Water Data'!G24=-999,"NA",IF('Water Data'!G24&gt;99, "&gt;99", IF('Water Data'!G24&lt;1, "&lt;1",'Water Data'!G24 ))), "-")</f>
        <v>12.972431086358688</v>
      </c>
      <c r="H30" s="32">
        <f>IF(ISNUMBER('Water Data'!H24), IF('Water Data'!H24=-999,"NA",IF('Water Data'!H24&gt;99, "&gt;99", IF('Water Data'!H24&lt;1, "&lt;1",'Water Data'!H24 ))), "-")</f>
        <v>7.3317929009512826</v>
      </c>
      <c r="I30" s="143">
        <f>IF(ISNUMBER('Water Data'!I24), IF('Water Data'!I24=-999,"NA",'Water Data'!I24), "-")</f>
        <v>0.66717571020126343</v>
      </c>
      <c r="J30" s="31">
        <f>IF(ISNUMBER('Water Data'!J24), IF('Water Data'!J24=-999,"NA",IF('Water Data'!J24&gt;99, "&gt;99", IF('Water Data'!J24&lt;1, "&lt;1",'Water Data'!J24 ))), "-")</f>
        <v>58.990255349719703</v>
      </c>
      <c r="K30" s="32">
        <f>IF(ISNUMBER('Water Data'!K24), IF('Water Data'!K24=-999,"NA",IF('Water Data'!K24&gt;99, "&gt;99", IF('Water Data'!K24&lt;1, "&lt;1",'Water Data'!K24 ))), "-")</f>
        <v>10.916419971993358</v>
      </c>
      <c r="L30" s="32">
        <f>IF(ISNUMBER('Water Data'!L24), IF('Water Data'!L24=-999,"NA",IF('Water Data'!L24&gt;99, "&gt;99", IF('Water Data'!L24&lt;1, "&lt;1",'Water Data'!L24 ))), "-")</f>
        <v>18.702841046271519</v>
      </c>
      <c r="M30" s="32">
        <f>IF(ISNUMBER('Water Data'!M24), IF('Water Data'!M24=-999,"NA",IF('Water Data'!M24&gt;99, "&gt;99", IF('Water Data'!M24&lt;1, "&lt;1",'Water Data'!M24 ))), "-")</f>
        <v>11.390483632015419</v>
      </c>
      <c r="N30" s="143">
        <f>IF(ISNUMBER('Water Data'!N24), IF('Water Data'!N24=-999,"NA",'Water Data'!N24), "-")</f>
        <v>0.69593876600265503</v>
      </c>
      <c r="O30" s="31">
        <f>IF(ISNUMBER('Water Data'!O24), IF('Water Data'!O24=-999,"NA",IF('Water Data'!O24&gt;99, "&gt;99", IF('Water Data'!O24&lt;1, "&lt;1",'Water Data'!O24 ))), "-")</f>
        <v>88.281905323667019</v>
      </c>
      <c r="P30" s="32">
        <f>IF(ISNUMBER('Water Data'!P24), IF('Water Data'!P24=-999,"NA",IF('Water Data'!P24&gt;99, "&gt;99", IF('Water Data'!P24&lt;1, "&lt;1",'Water Data'!P24 ))), "-")</f>
        <v>5.9121454495857542</v>
      </c>
      <c r="Q30" s="32">
        <f>IF(ISNUMBER('Water Data'!Q24), IF('Water Data'!Q24=-999,"NA",IF('Water Data'!Q24&gt;99, "&gt;99", IF('Water Data'!Q24&lt;1, "&lt;1",'Water Data'!Q24 ))), "-")</f>
        <v>4.4853329004790199</v>
      </c>
      <c r="R30" s="32">
        <f>IF(ISNUMBER('Water Data'!R24), IF('Water Data'!R24=-999,"NA",IF('Water Data'!R24&gt;99, "&gt;99", IF('Water Data'!R24&lt;1, "&lt;1",'Water Data'!R24 ))), "-")</f>
        <v>1.3206163262682118</v>
      </c>
      <c r="S30" s="143">
        <f>IF(ISNUMBER('Water Data'!S24), IF('Water Data'!S24=-999,"NA",'Water Data'!S24), "-")</f>
        <v>0.28369626402854919</v>
      </c>
      <c r="T30" s="118" t="s">
        <v>124</v>
      </c>
      <c r="U30" s="141" t="str">
        <f>IF(ISBLANK('Water Data'!U24), "", 'Water Data'!U24)</f>
        <v>Fragile or Extremely Fragile</v>
      </c>
      <c r="V30" s="33">
        <f>IF(ISNUMBER('Water Data'!V24), IF('Water Data'!V24=-999,"NA",'Water Data'!V24), "-")</f>
        <v>2015</v>
      </c>
      <c r="W30" s="34">
        <f>IF(ISNUMBER('Water Data'!W24), IF('Water Data'!W24=-999,"NA",IF('Water Data'!W24&gt;99, "&gt;99", IF('Water Data'!W24&lt;1, "&lt;1",'Water Data'!W24 ))), "-")</f>
        <v>40.78307517506461</v>
      </c>
      <c r="X30" s="35">
        <f>IF(ISNUMBER('Water Data'!X24), IF('Water Data'!X24=-999,"NA",IF('Water Data'!X24&gt;99, "&gt;99", IF('Water Data'!X24&lt;1, "&lt;1",'Water Data'!X24 ))), "-")</f>
        <v>46.333724550809556</v>
      </c>
      <c r="Y30" s="35">
        <f>IF(ISNUMBER('Water Data'!Y24), IF('Water Data'!Y24=-999,"NA",IF('Water Data'!Y24&gt;99, "&gt;99", IF('Water Data'!Y24&lt;1, "&lt;1",'Water Data'!Y24 ))), "-")</f>
        <v>63.996976658968336</v>
      </c>
      <c r="Z30" s="35">
        <f>IF(ISNUMBER('Water Data'!Z24), IF('Water Data'!Z24=-999,"NA",IF('Water Data'!Z24&gt;99, "&gt;99", IF('Water Data'!Z24&lt;1, "&lt;1",'Water Data'!Z24 ))), "-")</f>
        <v>40.78307517506461</v>
      </c>
      <c r="AA30" s="32">
        <f>IF(ISNUMBER('Water Data'!AA24), IF('Water Data'!AA24=-999,"NA",IF('Water Data'!AA24&gt;99, "&gt;99", IF('Water Data'!AA24&lt;1, "&lt;1",'Water Data'!AA24 ))), "-")</f>
        <v>35.523004897313356</v>
      </c>
      <c r="AB30" s="32">
        <f>IF(ISNUMBER('Water Data'!AB24), IF('Water Data'!AB24=-999,"NA",IF('Water Data'!AB24&gt;99, "&gt;99", IF('Water Data'!AB24&lt;1, "&lt;1",'Water Data'!AB24 ))), "-")</f>
        <v>44.17277111537669</v>
      </c>
      <c r="AC30" s="34">
        <f>IF(ISNUMBER('Water Data'!AC24), IF('Water Data'!AC24=-999,"NA",IF('Water Data'!AC24&gt;99, "&gt;99", IF('Water Data'!AC24&lt;1, "&lt;1",'Water Data'!AC24 ))), "-")</f>
        <v>31.297286848512552</v>
      </c>
      <c r="AD30" s="35">
        <f>IF(ISNUMBER('Water Data'!AD24), IF('Water Data'!AD24=-999,"NA",IF('Water Data'!AD24&gt;99, "&gt;99", IF('Water Data'!AD24&lt;1, "&lt;1",'Water Data'!AD24 ))), "-")</f>
        <v>33.391024732574373</v>
      </c>
      <c r="AE30" s="35">
        <f>IF(ISNUMBER('Water Data'!AE24), IF('Water Data'!AE24=-999,"NA",IF('Water Data'!AE24&gt;99, "&gt;99", IF('Water Data'!AE24&lt;1, "&lt;1",'Water Data'!AE24 ))), "-")</f>
        <v>58.692257636292865</v>
      </c>
      <c r="AF30" s="35">
        <f>IF(ISNUMBER('Water Data'!AF24), IF('Water Data'!AF24=-999,"NA",IF('Water Data'!AF24&gt;99, "&gt;99", IF('Water Data'!AF24&lt;1, "&lt;1",'Water Data'!AF24 ))), "-")</f>
        <v>31.297286848512552</v>
      </c>
      <c r="AG30" s="32">
        <f>IF(ISNUMBER('Water Data'!AG24), IF('Water Data'!AG24=-999,"NA",IF('Water Data'!AG24&gt;99, "&gt;99", IF('Water Data'!AG24&lt;1, "&lt;1",'Water Data'!AG24 ))), "-")</f>
        <v>19.11384490931885</v>
      </c>
      <c r="AH30" s="32">
        <f>IF(ISNUMBER('Water Data'!AH24), IF('Water Data'!AH24=-999,"NA",IF('Water Data'!AH24&gt;99, "&gt;99", IF('Water Data'!AH24&lt;1, "&lt;1",'Water Data'!AH24 ))), "-")</f>
        <v>50.79283041239421</v>
      </c>
      <c r="AI30" s="34">
        <f>IF(ISNUMBER('Water Data'!AI24), IF('Water Data'!AI24=-999,"NA",IF('Water Data'!AI24&gt;99, "&gt;99", IF('Water Data'!AI24&lt;1, "&lt;1",'Water Data'!AI24 ))), "-")</f>
        <v>54.832125159843784</v>
      </c>
      <c r="AJ30" s="35">
        <f>IF(ISNUMBER('Water Data'!AJ24), IF('Water Data'!AJ24=-999,"NA",IF('Water Data'!AJ24&gt;99, "&gt;99", IF('Water Data'!AJ24&lt;1, "&lt;1",'Water Data'!AJ24 ))), "-")</f>
        <v>65.502678177513417</v>
      </c>
      <c r="AK30" s="35">
        <f>IF(ISNUMBER('Water Data'!AK24), IF('Water Data'!AK24=-999,"NA",IF('Water Data'!AK24&gt;99, "&gt;99", IF('Water Data'!AK24&lt;1, "&lt;1",'Water Data'!AK24 ))), "-")</f>
        <v>71.853599720577023</v>
      </c>
      <c r="AL30" s="35">
        <f>IF(ISNUMBER('Water Data'!AL24), IF('Water Data'!AL24=-999,"NA",IF('Water Data'!AL24&gt;99, "&gt;99", IF('Water Data'!AL24&lt;1, "&lt;1",'Water Data'!AL24 ))), "-")</f>
        <v>54.832125159843784</v>
      </c>
      <c r="AM30" s="32">
        <f>IF(ISNUMBER('Water Data'!AM24), IF('Water Data'!AM24=-999,"NA",IF('Water Data'!AM24&gt;99, "&gt;99", IF('Water Data'!AM24&lt;1, "&lt;1",'Water Data'!AM24 ))), "-")</f>
        <v>59.826004333615046</v>
      </c>
      <c r="AN30" s="32">
        <f>IF(ISNUMBER('Water Data'!AN24), IF('Water Data'!AN24=-999,"NA",IF('Water Data'!AN24&gt;99, "&gt;99", IF('Water Data'!AN24&lt;1, "&lt;1",'Water Data'!AN24 ))), "-")</f>
        <v>34.368046439637737</v>
      </c>
      <c r="AO30" s="20"/>
    </row>
    <row r="31" spans="1:41" ht="14" x14ac:dyDescent="0.15">
      <c r="A31" s="142"/>
      <c r="B31" s="28">
        <f>IF(ISBLANK('Water Data'!B25), "", 'Water Data'!B25)</f>
        <v>2020</v>
      </c>
      <c r="C31" s="29">
        <f>IF(ISNUMBER('Water Data'!C25), 'Water Data'!C25, "-")</f>
        <v>1782108.9766845703</v>
      </c>
      <c r="D31" s="30">
        <f>IF(ISNUMBER('Water Data'!D25), 'Water Data'!D25, "-")</f>
        <v>42.541610717773438</v>
      </c>
      <c r="E31" s="31">
        <f>IF(ISNUMBER('Water Data'!E25), IF('Water Data'!E25=-999,"NA",IF('Water Data'!E25&gt;99, "&gt;99", IF('Water Data'!E25&lt;1, "&lt;1",'Water Data'!E25 ))), "-")</f>
        <v>74.195412245650942</v>
      </c>
      <c r="F31" s="32">
        <f>IF(ISNUMBER('Water Data'!F25), IF('Water Data'!F25=-999,"NA",IF('Water Data'!F25&gt;99, "&gt;99", IF('Water Data'!F25&lt;1, "&lt;1",'Water Data'!F25 ))), "-")</f>
        <v>9.4276009269143302</v>
      </c>
      <c r="G31" s="32">
        <f>IF(ISNUMBER('Water Data'!G25), IF('Water Data'!G25=-999,"NA",IF('Water Data'!G25&gt;99, "&gt;99", IF('Water Data'!G25&lt;1, "&lt;1",'Water Data'!G25 ))), "-")</f>
        <v>11.017175909983381</v>
      </c>
      <c r="H31" s="32">
        <f>IF(ISNUMBER('Water Data'!H25), IF('Water Data'!H25=-999,"NA",IF('Water Data'!H25&gt;99, "&gt;99", IF('Water Data'!H25&lt;1, "&lt;1",'Water Data'!H25 ))), "-")</f>
        <v>5.3598109174513535</v>
      </c>
      <c r="I31" s="140"/>
      <c r="J31" s="31">
        <f>IF(ISNUMBER('Water Data'!J25), IF('Water Data'!J25=-999,"NA",IF('Water Data'!J25&gt;99, "&gt;99", IF('Water Data'!J25&lt;1, "&lt;1",'Water Data'!J25 ))), "-")</f>
        <v>62.549252050320213</v>
      </c>
      <c r="K31" s="32">
        <f>IF(ISNUMBER('Water Data'!K25), IF('Water Data'!K25=-999,"NA",IF('Water Data'!K25&gt;99, "&gt;99", IF('Water Data'!K25&lt;1, "&lt;1",'Water Data'!K25 ))), "-")</f>
        <v>12.201338438628017</v>
      </c>
      <c r="L31" s="32">
        <f>IF(ISNUMBER('Water Data'!L25), IF('Water Data'!L25=-999,"NA",IF('Water Data'!L25&gt;99, "&gt;99", IF('Water Data'!L25&lt;1, "&lt;1",'Water Data'!L25 ))), "-")</f>
        <v>16.536971893332666</v>
      </c>
      <c r="M31" s="32">
        <f>IF(ISNUMBER('Water Data'!M25), IF('Water Data'!M25=-999,"NA",IF('Water Data'!M25&gt;99, "&gt;99", IF('Water Data'!M25&lt;1, "&lt;1",'Water Data'!M25 ))), "-")</f>
        <v>8.7124376177190985</v>
      </c>
      <c r="N31" s="140"/>
      <c r="O31" s="31">
        <f>IF(ISNUMBER('Water Data'!O25), IF('Water Data'!O25=-999,"NA",IF('Water Data'!O25&gt;99, "&gt;99", IF('Water Data'!O25&lt;1, "&lt;1",'Water Data'!O25 ))), "-")</f>
        <v>89.925179565945385</v>
      </c>
      <c r="P31" s="32">
        <f>IF(ISNUMBER('Water Data'!P25), IF('Water Data'!P25=-999,"NA",IF('Water Data'!P25&gt;99, "&gt;99", IF('Water Data'!P25&lt;1, "&lt;1",'Water Data'!P25 ))), "-")</f>
        <v>5.6812811442993256</v>
      </c>
      <c r="Q31" s="32">
        <f>IF(ISNUMBER('Water Data'!Q25), IF('Water Data'!Q25=-999,"NA",IF('Water Data'!Q25&gt;99, "&gt;99", IF('Water Data'!Q25&lt;1, "&lt;1",'Water Data'!Q25 ))), "-")</f>
        <v>3.5619189314020607</v>
      </c>
      <c r="R31" s="32" t="str">
        <f>IF(ISNUMBER('Water Data'!R25), IF('Water Data'!R25=-999,"NA",IF('Water Data'!R25&gt;99, "&gt;99", IF('Water Data'!R25&lt;1, "&lt;1",'Water Data'!R25 ))), "-")</f>
        <v>&lt;1</v>
      </c>
      <c r="S31" s="140"/>
      <c r="T31" s="118" t="s">
        <v>124</v>
      </c>
      <c r="U31" s="142"/>
      <c r="V31" s="33">
        <f>IF(ISNUMBER('Water Data'!V25), IF('Water Data'!V25=-999,"NA",'Water Data'!V25), "-")</f>
        <v>2020</v>
      </c>
      <c r="W31" s="34">
        <f>IF(ISNUMBER('Water Data'!W25), IF('Water Data'!W25=-999,"NA",IF('Water Data'!W25&gt;99, "&gt;99", IF('Water Data'!W25&lt;1, "&lt;1",'Water Data'!W25 ))), "-")</f>
        <v>42.514974880243372</v>
      </c>
      <c r="X31" s="35">
        <f>IF(ISNUMBER('Water Data'!X25), IF('Water Data'!X25=-999,"NA",IF('Water Data'!X25&gt;99, "&gt;99", IF('Water Data'!X25&lt;1, "&lt;1",'Water Data'!X25 ))), "-")</f>
        <v>48.860226573202333</v>
      </c>
      <c r="Y31" s="35">
        <f>IF(ISNUMBER('Water Data'!Y25), IF('Water Data'!Y25=-999,"NA",IF('Water Data'!Y25&gt;99, "&gt;99", IF('Water Data'!Y25&lt;1, "&lt;1",'Water Data'!Y25 ))), "-")</f>
        <v>66.711536480347917</v>
      </c>
      <c r="Z31" s="35">
        <f>IF(ISNUMBER('Water Data'!Z25), IF('Water Data'!Z25=-999,"NA",IF('Water Data'!Z25&gt;99, "&gt;99", IF('Water Data'!Z25&lt;1, "&lt;1",'Water Data'!Z25 ))), "-")</f>
        <v>42.514974880243372</v>
      </c>
      <c r="AA31" s="32">
        <f>IF(ISNUMBER('Water Data'!AA25), IF('Water Data'!AA25=-999,"NA",IF('Water Data'!AA25&gt;99, "&gt;99", IF('Water Data'!AA25&lt;1, "&lt;1",'Water Data'!AA25 ))), "-")</f>
        <v>36.328041276224717</v>
      </c>
      <c r="AB31" s="32">
        <f>IF(ISNUMBER('Water Data'!AB25), IF('Water Data'!AB25=-999,"NA",IF('Water Data'!AB25&gt;99, "&gt;99", IF('Water Data'!AB25&lt;1, "&lt;1",'Water Data'!AB25 ))), "-")</f>
        <v>47.294971896340606</v>
      </c>
      <c r="AC31" s="34">
        <f>IF(ISNUMBER('Water Data'!AC25), IF('Water Data'!AC25=-999,"NA",IF('Water Data'!AC25&gt;99, "&gt;99", IF('Water Data'!AC25&lt;1, "&lt;1",'Water Data'!AC25 ))), "-")</f>
        <v>33.120370705649989</v>
      </c>
      <c r="AD31" s="35">
        <f>IF(ISNUMBER('Water Data'!AD25), IF('Water Data'!AD25=-999,"NA",IF('Water Data'!AD25&gt;99, "&gt;99", IF('Water Data'!AD25&lt;1, "&lt;1",'Water Data'!AD25 ))), "-")</f>
        <v>35.27781260373434</v>
      </c>
      <c r="AE31" s="35">
        <f>IF(ISNUMBER('Water Data'!AE25), IF('Water Data'!AE25=-999,"NA",IF('Water Data'!AE25&gt;99, "&gt;99", IF('Water Data'!AE25&lt;1, "&lt;1",'Water Data'!AE25 ))), "-")</f>
        <v>62.417674388943468</v>
      </c>
      <c r="AF31" s="35">
        <f>IF(ISNUMBER('Water Data'!AF25), IF('Water Data'!AF25=-999,"NA",IF('Water Data'!AF25&gt;99, "&gt;99", IF('Water Data'!AF25&lt;1, "&lt;1",'Water Data'!AF25 ))), "-")</f>
        <v>33.120370705649989</v>
      </c>
      <c r="AG31" s="32">
        <f>IF(ISNUMBER('Water Data'!AG25), IF('Water Data'!AG25=-999,"NA",IF('Water Data'!AG25&gt;99, "&gt;99", IF('Water Data'!AG25&lt;1, "&lt;1",'Water Data'!AG25 ))), "-")</f>
        <v>20.353442691856927</v>
      </c>
      <c r="AH31" s="32">
        <f>IF(ISNUMBER('Water Data'!AH25), IF('Water Data'!AH25=-999,"NA",IF('Water Data'!AH25&gt;99, "&gt;99", IF('Water Data'!AH25&lt;1, "&lt;1",'Water Data'!AH25 ))), "-")</f>
        <v>54.397147797091293</v>
      </c>
      <c r="AI31" s="34">
        <f>IF(ISNUMBER('Water Data'!AI25), IF('Water Data'!AI25=-999,"NA",IF('Water Data'!AI25&gt;99, "&gt;99", IF('Water Data'!AI25&lt;1, "&lt;1",'Water Data'!AI25 ))), "-")</f>
        <v>55.203700764201258</v>
      </c>
      <c r="AJ31" s="35">
        <f>IF(ISNUMBER('Water Data'!AJ25), IF('Water Data'!AJ25=-999,"NA",IF('Water Data'!AJ25&gt;99, "&gt;99", IF('Water Data'!AJ25&lt;1, "&lt;1",'Water Data'!AJ25 ))), "-")</f>
        <v>67.205174640819536</v>
      </c>
      <c r="AK31" s="35">
        <f>IF(ISNUMBER('Water Data'!AK25), IF('Water Data'!AK25=-999,"NA",IF('Water Data'!AK25&gt;99, "&gt;99", IF('Water Data'!AK25&lt;1, "&lt;1",'Water Data'!AK25 ))), "-")</f>
        <v>72.510998124308927</v>
      </c>
      <c r="AL31" s="35">
        <f>IF(ISNUMBER('Water Data'!AL25), IF('Water Data'!AL25=-999,"NA",IF('Water Data'!AL25&gt;99, "&gt;99", IF('Water Data'!AL25&lt;1, "&lt;1",'Water Data'!AL25 ))), "-")</f>
        <v>55.203700764201258</v>
      </c>
      <c r="AM31" s="32">
        <f>IF(ISNUMBER('Water Data'!AM25), IF('Water Data'!AM25=-999,"NA",IF('Water Data'!AM25&gt;99, "&gt;99", IF('Water Data'!AM25&lt;1, "&lt;1",'Water Data'!AM25 ))), "-")</f>
        <v>57.903968591957167</v>
      </c>
      <c r="AN31" s="32">
        <f>IF(ISNUMBER('Water Data'!AN25), IF('Water Data'!AN25=-999,"NA",IF('Water Data'!AN25&gt;99, "&gt;99", IF('Water Data'!AN25&lt;1, "&lt;1",'Water Data'!AN25 ))), "-")</f>
        <v>37.702492118287608</v>
      </c>
      <c r="AO31" s="20"/>
    </row>
    <row r="32" spans="1:41" x14ac:dyDescent="0.2">
      <c r="A32" s="79"/>
      <c r="B32" s="110"/>
      <c r="C32" s="111"/>
      <c r="D32" s="112"/>
      <c r="E32" s="113"/>
      <c r="F32" s="114"/>
      <c r="G32" s="114"/>
      <c r="H32" s="114"/>
      <c r="I32" s="77"/>
      <c r="J32" s="113"/>
      <c r="K32" s="114"/>
      <c r="L32" s="114"/>
      <c r="M32" s="114"/>
      <c r="N32" s="77"/>
      <c r="O32" s="113"/>
      <c r="P32" s="114"/>
      <c r="Q32" s="114"/>
      <c r="R32" s="114"/>
      <c r="S32" s="77"/>
      <c r="U32" s="79"/>
      <c r="V32" s="115"/>
      <c r="W32" s="116"/>
      <c r="X32" s="117"/>
      <c r="Y32" s="117"/>
      <c r="Z32" s="117"/>
      <c r="AA32" s="114"/>
      <c r="AB32" s="114"/>
      <c r="AC32" s="116"/>
      <c r="AD32" s="117"/>
      <c r="AE32" s="117"/>
      <c r="AF32" s="117"/>
      <c r="AG32" s="114"/>
      <c r="AH32" s="114"/>
      <c r="AI32" s="116"/>
      <c r="AJ32" s="117"/>
      <c r="AK32" s="117"/>
      <c r="AL32" s="117"/>
      <c r="AM32" s="114"/>
      <c r="AN32" s="114"/>
      <c r="AO32" s="20"/>
    </row>
    <row r="33" spans="1:41" x14ac:dyDescent="0.2">
      <c r="A33" s="80" t="s">
        <v>158</v>
      </c>
      <c r="B33" s="28"/>
      <c r="C33" s="29"/>
      <c r="D33" s="30"/>
      <c r="E33" s="31"/>
      <c r="F33" s="32"/>
      <c r="G33" s="32"/>
      <c r="H33" s="32"/>
      <c r="I33" s="78"/>
      <c r="J33" s="31"/>
      <c r="K33" s="32"/>
      <c r="L33" s="32"/>
      <c r="M33" s="32"/>
      <c r="N33" s="78"/>
      <c r="O33" s="31"/>
      <c r="P33" s="32"/>
      <c r="Q33" s="32"/>
      <c r="R33" s="32"/>
      <c r="S33" s="78"/>
      <c r="U33" s="80" t="s">
        <v>158</v>
      </c>
      <c r="V33" s="33"/>
      <c r="W33" s="34"/>
      <c r="X33" s="35"/>
      <c r="Y33" s="35"/>
      <c r="Z33" s="35"/>
      <c r="AA33" s="32"/>
      <c r="AB33" s="32"/>
      <c r="AC33" s="34"/>
      <c r="AD33" s="35"/>
      <c r="AE33" s="35"/>
      <c r="AF33" s="35"/>
      <c r="AG33" s="32"/>
      <c r="AH33" s="32"/>
      <c r="AI33" s="34"/>
      <c r="AJ33" s="35"/>
      <c r="AK33" s="35"/>
      <c r="AL33" s="35"/>
      <c r="AM33" s="32"/>
      <c r="AN33" s="32"/>
      <c r="AO33" s="20"/>
    </row>
    <row r="34" spans="1:41" x14ac:dyDescent="0.2">
      <c r="A34" s="141" t="str">
        <f>IF(ISBLANK('Water Data'!A26), "", 'Water Data'!A26)</f>
        <v>Low income</v>
      </c>
      <c r="B34" s="28">
        <f>IF(ISBLANK('Water Data'!B26), "", 'Water Data'!B26)</f>
        <v>2015</v>
      </c>
      <c r="C34" s="29">
        <f>IF(ISNUMBER('Water Data'!C26), 'Water Data'!C26, "-")</f>
        <v>603234.482421875</v>
      </c>
      <c r="D34" s="30">
        <f>IF(ISNUMBER('Water Data'!D26), 'Water Data'!D26, "-")</f>
        <v>31.744850158691406</v>
      </c>
      <c r="E34" s="31">
        <f>IF(ISNUMBER('Water Data'!E26), IF('Water Data'!E26=-999,"NA",IF('Water Data'!E26&gt;99, "&gt;99", IF('Water Data'!E26&lt;1, "&lt;1",'Water Data'!E26 ))), "-")</f>
        <v>54.664293665426065</v>
      </c>
      <c r="F34" s="32">
        <f>IF(ISNUMBER('Water Data'!F26), IF('Water Data'!F26=-999,"NA",IF('Water Data'!F26&gt;99, "&gt;99", IF('Water Data'!F26&lt;1, "&lt;1",'Water Data'!F26 ))), "-")</f>
        <v>16.119358486909402</v>
      </c>
      <c r="G34" s="32">
        <f>IF(ISNUMBER('Water Data'!G26), IF('Water Data'!G26=-999,"NA",IF('Water Data'!G26&gt;99, "&gt;99", IF('Water Data'!G26&lt;1, "&lt;1",'Water Data'!G26 ))), "-")</f>
        <v>20.514790185154617</v>
      </c>
      <c r="H34" s="32">
        <f>IF(ISNUMBER('Water Data'!H26), IF('Water Data'!H26=-999,"NA",IF('Water Data'!H26&gt;99, "&gt;99", IF('Water Data'!H26&lt;1, "&lt;1",'Water Data'!H26 ))), "-")</f>
        <v>8.7015576625099165</v>
      </c>
      <c r="I34" s="143">
        <f>IF(ISNUMBER('Water Data'!I26), IF('Water Data'!I26=-999,"NA",'Water Data'!I26), "-")</f>
        <v>0.88474166393280029</v>
      </c>
      <c r="J34" s="31">
        <f>IF(ISNUMBER('Water Data'!J26), IF('Water Data'!J26=-999,"NA",IF('Water Data'!J26&gt;99, "&gt;99", IF('Water Data'!J26&lt;1, "&lt;1",'Water Data'!J26 ))), "-")</f>
        <v>42.393180067862481</v>
      </c>
      <c r="K34" s="32">
        <f>IF(ISNUMBER('Water Data'!K26), IF('Water Data'!K26=-999,"NA",IF('Water Data'!K26&gt;99, "&gt;99", IF('Water Data'!K26&lt;1, "&lt;1",'Water Data'!K26 ))), "-")</f>
        <v>18.390786376858316</v>
      </c>
      <c r="L34" s="32">
        <f>IF(ISNUMBER('Water Data'!L26), IF('Water Data'!L26=-999,"NA",IF('Water Data'!L26&gt;99, "&gt;99", IF('Water Data'!L26&lt;1, "&lt;1",'Water Data'!L26 ))), "-")</f>
        <v>27.079627682634758</v>
      </c>
      <c r="M34" s="32">
        <f>IF(ISNUMBER('Water Data'!M26), IF('Water Data'!M26=-999,"NA",IF('Water Data'!M26&gt;99, "&gt;99", IF('Water Data'!M26&lt;1, "&lt;1",'Water Data'!M26 ))), "-")</f>
        <v>12.13640587264444</v>
      </c>
      <c r="N34" s="143">
        <f>IF(ISNUMBER('Water Data'!N26), IF('Water Data'!N26=-999,"NA",'Water Data'!N26), "-")</f>
        <v>0.9316980242729187</v>
      </c>
      <c r="O34" s="31">
        <f>IF(ISNUMBER('Water Data'!O26), IF('Water Data'!O26=-999,"NA",IF('Water Data'!O26&gt;99, "&gt;99", IF('Water Data'!O26&lt;1, "&lt;1",'Water Data'!O26 ))), "-")</f>
        <v>81.048627766729879</v>
      </c>
      <c r="P34" s="32">
        <f>IF(ISNUMBER('Water Data'!P26), IF('Water Data'!P26=-999,"NA",IF('Water Data'!P26&gt;99, "&gt;99", IF('Water Data'!P26&lt;1, "&lt;1",'Water Data'!P26 ))), "-")</f>
        <v>11.235522124411382</v>
      </c>
      <c r="Q34" s="32">
        <f>IF(ISNUMBER('Water Data'!Q26), IF('Water Data'!Q26=-999,"NA",IF('Water Data'!Q26&gt;99, "&gt;99", IF('Water Data'!Q26&lt;1, "&lt;1",'Water Data'!Q26 ))), "-")</f>
        <v>6.3996190212139314</v>
      </c>
      <c r="R34" s="32">
        <f>IF(ISNUMBER('Water Data'!R26), IF('Water Data'!R26=-999,"NA",IF('Water Data'!R26&gt;99, "&gt;99", IF('Water Data'!R26&lt;1, "&lt;1",'Water Data'!R26 ))), "-")</f>
        <v>1.3162310876448122</v>
      </c>
      <c r="S34" s="143">
        <f>IF(ISNUMBER('Water Data'!S26), IF('Water Data'!S26=-999,"NA",'Water Data'!S26), "-")</f>
        <v>0.36073905229568481</v>
      </c>
      <c r="U34" s="141" t="str">
        <f>IF(ISBLANK('Water Data'!U26), "", 'Water Data'!U26)</f>
        <v>Low income</v>
      </c>
      <c r="V34" s="33">
        <f>IF(ISNUMBER('Water Data'!V26), IF('Water Data'!V26=-999,"NA",'Water Data'!V26), "-")</f>
        <v>2015</v>
      </c>
      <c r="W34" s="34">
        <f>IF(ISNUMBER('Water Data'!W26), IF('Water Data'!W26=-999,"NA",IF('Water Data'!W26&gt;99, "&gt;99", IF('Water Data'!W26&lt;1, "&lt;1",'Water Data'!W26 ))), "-")</f>
        <v>25.263617965884791</v>
      </c>
      <c r="X34" s="35">
        <f>IF(ISNUMBER('Water Data'!X26), IF('Water Data'!X26=-999,"NA",IF('Water Data'!X26&gt;99, "&gt;99", IF('Water Data'!X26&lt;1, "&lt;1",'Water Data'!X26 ))), "-")</f>
        <v>25.263617965884791</v>
      </c>
      <c r="Y34" s="35">
        <f>IF(ISNUMBER('Water Data'!Y26), IF('Water Data'!Y26=-999,"NA",IF('Water Data'!Y26&gt;99, "&gt;99", IF('Water Data'!Y26&lt;1, "&lt;1",'Water Data'!Y26 ))), "-")</f>
        <v>57.036721108570568</v>
      </c>
      <c r="Z34" s="35">
        <f>IF(ISNUMBER('Water Data'!Z26), IF('Water Data'!Z26=-999,"NA",IF('Water Data'!Z26&gt;99, "&gt;99", IF('Water Data'!Z26&lt;1, "&lt;1",'Water Data'!Z26 ))), "-")</f>
        <v>32.32186164728634</v>
      </c>
      <c r="AA34" s="32">
        <f>IF(ISNUMBER('Water Data'!AA26), IF('Water Data'!AA26=-999,"NA",IF('Water Data'!AA26&gt;99, "&gt;99", IF('Water Data'!AA26&lt;1, "&lt;1",'Water Data'!AA26 ))), "-")</f>
        <v>34.758029057700071</v>
      </c>
      <c r="AB34" s="32">
        <f>IF(ISNUMBER('Water Data'!AB26), IF('Water Data'!AB26=-999,"NA",IF('Water Data'!AB26&gt;99, "&gt;99", IF('Water Data'!AB26&lt;1, "&lt;1",'Water Data'!AB26 ))), "-")</f>
        <v>36.025623094635392</v>
      </c>
      <c r="AC34" s="34">
        <f>IF(ISNUMBER('Water Data'!AC26), IF('Water Data'!AC26=-999,"NA",IF('Water Data'!AC26&gt;99, "&gt;99", IF('Water Data'!AC26&lt;1, "&lt;1",'Water Data'!AC26 ))), "-")</f>
        <v>12.062671477363113</v>
      </c>
      <c r="AD34" s="35">
        <f>IF(ISNUMBER('Water Data'!AD26), IF('Water Data'!AD26=-999,"NA",IF('Water Data'!AD26&gt;99, "&gt;99", IF('Water Data'!AD26&lt;1, "&lt;1",'Water Data'!AD26 ))), "-")</f>
        <v>12.062671477363113</v>
      </c>
      <c r="AE34" s="35">
        <f>IF(ISNUMBER('Water Data'!AE26), IF('Water Data'!AE26=-999,"NA",IF('Water Data'!AE26&gt;99, "&gt;99", IF('Water Data'!AE26&lt;1, "&lt;1",'Water Data'!AE26 ))), "-")</f>
        <v>51.593664667092753</v>
      </c>
      <c r="AF34" s="35">
        <f>IF(ISNUMBER('Water Data'!AF26), IF('Water Data'!AF26=-999,"NA",IF('Water Data'!AF26&gt;99, "&gt;99", IF('Water Data'!AF26&lt;1, "&lt;1",'Water Data'!AF26 ))), "-")</f>
        <v>20.549819930873618</v>
      </c>
      <c r="AG34" s="32">
        <f>IF(ISNUMBER('Water Data'!AG26), IF('Water Data'!AG26=-999,"NA",IF('Water Data'!AG26&gt;99, "&gt;99", IF('Water Data'!AG26&lt;1, "&lt;1",'Water Data'!AG26 ))), "-")</f>
        <v>20.016108457647395</v>
      </c>
      <c r="AH34" s="32">
        <f>IF(ISNUMBER('Water Data'!AH26), IF('Water Data'!AH26=-999,"NA",IF('Water Data'!AH26&gt;99, "&gt;99", IF('Water Data'!AH26&lt;1, "&lt;1",'Water Data'!AH26 ))), "-")</f>
        <v>40.767857987073405</v>
      </c>
      <c r="AI34" s="34">
        <f>IF(ISNUMBER('Water Data'!AI26), IF('Water Data'!AI26=-999,"NA",IF('Water Data'!AI26&gt;99, "&gt;99", IF('Water Data'!AI26&lt;1, "&lt;1",'Water Data'!AI26 ))), "-")</f>
        <v>53.647201727009652</v>
      </c>
      <c r="AJ34" s="35">
        <f>IF(ISNUMBER('Water Data'!AJ26), IF('Water Data'!AJ26=-999,"NA",IF('Water Data'!AJ26&gt;99, "&gt;99", IF('Water Data'!AJ26&lt;1, "&lt;1",'Water Data'!AJ26 ))), "-")</f>
        <v>53.647201727009652</v>
      </c>
      <c r="AK34" s="35">
        <f>IF(ISNUMBER('Water Data'!AK26), IF('Water Data'!AK26=-999,"NA",IF('Water Data'!AK26&gt;99, "&gt;99", IF('Water Data'!AK26&lt;1, "&lt;1",'Water Data'!AK26 ))), "-")</f>
        <v>68.739931291254152</v>
      </c>
      <c r="AL34" s="35">
        <f>IF(ISNUMBER('Water Data'!AL26), IF('Water Data'!AL26=-999,"NA",IF('Water Data'!AL26&gt;99, "&gt;99", IF('Water Data'!AL26&lt;1, "&lt;1",'Water Data'!AL26 ))), "-")</f>
        <v>57.633132547887335</v>
      </c>
      <c r="AM34" s="32">
        <f>IF(ISNUMBER('Water Data'!AM26), IF('Water Data'!AM26=-999,"NA",IF('Water Data'!AM26&gt;99, "&gt;99", IF('Water Data'!AM26&lt;1, "&lt;1",'Water Data'!AM26 ))), "-")</f>
        <v>66.454887985835882</v>
      </c>
      <c r="AN34" s="32">
        <f>IF(ISNUMBER('Water Data'!AN26), IF('Water Data'!AN26=-999,"NA",IF('Water Data'!AN26&gt;99, "&gt;99", IF('Water Data'!AN26&lt;1, "&lt;1",'Water Data'!AN26 ))), "-")</f>
        <v>25.829261905305383</v>
      </c>
    </row>
    <row r="35" spans="1:41" x14ac:dyDescent="0.2">
      <c r="A35" s="142"/>
      <c r="B35" s="28">
        <f>IF(ISBLANK('Water Data'!B27), "", 'Water Data'!B27)</f>
        <v>2020</v>
      </c>
      <c r="C35" s="29">
        <f>IF(ISNUMBER('Water Data'!C27), 'Water Data'!C27, "-")</f>
        <v>686089.21508789062</v>
      </c>
      <c r="D35" s="30">
        <f>IF(ISNUMBER('Water Data'!D27), 'Water Data'!D27, "-")</f>
        <v>33.761058807373047</v>
      </c>
      <c r="E35" s="31">
        <f>IF(ISNUMBER('Water Data'!E27), IF('Water Data'!E27=-999,"NA",IF('Water Data'!E27&gt;99, "&gt;99", IF('Water Data'!E27&lt;1, "&lt;1",'Water Data'!E27 ))), "-")</f>
        <v>59.177786621607567</v>
      </c>
      <c r="F35" s="32">
        <f>IF(ISNUMBER('Water Data'!F27), IF('Water Data'!F27=-999,"NA",IF('Water Data'!F27&gt;99, "&gt;99", IF('Water Data'!F27&lt;1, "&lt;1",'Water Data'!F27 ))), "-")</f>
        <v>17.831319314192303</v>
      </c>
      <c r="G35" s="32">
        <f>IF(ISNUMBER('Water Data'!G27), IF('Water Data'!G27=-999,"NA",IF('Water Data'!G27&gt;99, "&gt;99", IF('Water Data'!G27&lt;1, "&lt;1",'Water Data'!G27 ))), "-")</f>
        <v>17.114738797169593</v>
      </c>
      <c r="H35" s="32">
        <f>IF(ISNUMBER('Water Data'!H27), IF('Water Data'!H27=-999,"NA",IF('Water Data'!H27&gt;99, "&gt;99", IF('Water Data'!H27&lt;1, "&lt;1",'Water Data'!H27 ))), "-")</f>
        <v>5.8761552670305441</v>
      </c>
      <c r="I35" s="140"/>
      <c r="J35" s="31">
        <f>IF(ISNUMBER('Water Data'!J27), IF('Water Data'!J27=-999,"NA",IF('Water Data'!J27&gt;99, "&gt;99", IF('Water Data'!J27&lt;1, "&lt;1",'Water Data'!J27 ))), "-")</f>
        <v>46.987680605509127</v>
      </c>
      <c r="K35" s="32">
        <f>IF(ISNUMBER('Water Data'!K27), IF('Water Data'!K27=-999,"NA",IF('Water Data'!K27&gt;99, "&gt;99", IF('Water Data'!K27&lt;1, "&lt;1",'Water Data'!K27 ))), "-")</f>
        <v>21.038441450246147</v>
      </c>
      <c r="L35" s="32">
        <f>IF(ISNUMBER('Water Data'!L27), IF('Water Data'!L27=-999,"NA",IF('Water Data'!L27&gt;99, "&gt;99", IF('Water Data'!L27&lt;1, "&lt;1",'Water Data'!L27 ))), "-")</f>
        <v>23.421747155182199</v>
      </c>
      <c r="M35" s="32">
        <f>IF(ISNUMBER('Water Data'!M27), IF('Water Data'!M27=-999,"NA",IF('Water Data'!M27&gt;99, "&gt;99", IF('Water Data'!M27&lt;1, "&lt;1",'Water Data'!M27 ))), "-")</f>
        <v>8.5521307890625202</v>
      </c>
      <c r="N35" s="140"/>
      <c r="O35" s="31">
        <f>IF(ISNUMBER('Water Data'!O27), IF('Water Data'!O27=-999,"NA",IF('Water Data'!O27&gt;99, "&gt;99", IF('Water Data'!O27&lt;1, "&lt;1",'Water Data'!O27 ))), "-")</f>
        <v>83.094683297239428</v>
      </c>
      <c r="P35" s="32">
        <f>IF(ISNUMBER('Water Data'!P27), IF('Water Data'!P27=-999,"NA",IF('Water Data'!P27&gt;99, "&gt;99", IF('Water Data'!P27&lt;1, "&lt;1",'Water Data'!P27 ))), "-")</f>
        <v>11.538970432619264</v>
      </c>
      <c r="Q35" s="32">
        <f>IF(ISNUMBER('Water Data'!Q27), IF('Water Data'!Q27=-999,"NA",IF('Water Data'!Q27&gt;99, "&gt;99", IF('Water Data'!Q27&lt;1, "&lt;1",'Water Data'!Q27 ))), "-")</f>
        <v>4.7404345213400658</v>
      </c>
      <c r="R35" s="32" t="str">
        <f>IF(ISNUMBER('Water Data'!R27), IF('Water Data'!R27=-999,"NA",IF('Water Data'!R27&gt;99, "&gt;99", IF('Water Data'!R27&lt;1, "&lt;1",'Water Data'!R27 ))), "-")</f>
        <v>&lt;1</v>
      </c>
      <c r="S35" s="140"/>
      <c r="U35" s="142"/>
      <c r="V35" s="33">
        <f>IF(ISNUMBER('Water Data'!V27), IF('Water Data'!V27=-999,"NA",'Water Data'!V27), "-")</f>
        <v>2020</v>
      </c>
      <c r="W35" s="34">
        <f>IF(ISNUMBER('Water Data'!W27), IF('Water Data'!W27=-999,"NA",IF('Water Data'!W27&gt;99, "&gt;99", IF('Water Data'!W27&lt;1, "&lt;1",'Water Data'!W27 ))), "-")</f>
        <v>28.796232450556356</v>
      </c>
      <c r="X35" s="35">
        <f>IF(ISNUMBER('Water Data'!X27), IF('Water Data'!X27=-999,"NA",IF('Water Data'!X27&gt;99, "&gt;99", IF('Water Data'!X27&lt;1, "&lt;1",'Water Data'!X27 ))), "-")</f>
        <v>28.796232450556356</v>
      </c>
      <c r="Y35" s="35">
        <f>IF(ISNUMBER('Water Data'!Y27), IF('Water Data'!Y27=-999,"NA",IF('Water Data'!Y27&gt;99, "&gt;99", IF('Water Data'!Y27&lt;1, "&lt;1",'Water Data'!Y27 ))), "-")</f>
        <v>61.875225856534414</v>
      </c>
      <c r="Z35" s="35">
        <f>IF(ISNUMBER('Water Data'!Z27), IF('Water Data'!Z27=-999,"NA",IF('Water Data'!Z27&gt;99, "&gt;99", IF('Water Data'!Z27&lt;1, "&lt;1",'Water Data'!Z27 ))), "-")</f>
        <v>35.801239879892172</v>
      </c>
      <c r="AA35" s="32">
        <f>IF(ISNUMBER('Water Data'!AA27), IF('Water Data'!AA27=-999,"NA",IF('Water Data'!AA27&gt;99, "&gt;99", IF('Water Data'!AA27&lt;1, "&lt;1",'Water Data'!AA27 ))), "-")</f>
        <v>37.467849498988357</v>
      </c>
      <c r="AB35" s="32">
        <f>IF(ISNUMBER('Water Data'!AB27), IF('Water Data'!AB27=-999,"NA",IF('Water Data'!AB27&gt;99, "&gt;99", IF('Water Data'!AB27&lt;1, "&lt;1",'Water Data'!AB27 ))), "-")</f>
        <v>39.541256436811501</v>
      </c>
      <c r="AC35" s="34">
        <f>IF(ISNUMBER('Water Data'!AC27), IF('Water Data'!AC27=-999,"NA",IF('Water Data'!AC27&gt;99, "&gt;99", IF('Water Data'!AC27&lt;1, "&lt;1",'Water Data'!AC27 ))), "-")</f>
        <v>14.003915379322601</v>
      </c>
      <c r="AD35" s="35">
        <f>IF(ISNUMBER('Water Data'!AD27), IF('Water Data'!AD27=-999,"NA",IF('Water Data'!AD27&gt;99, "&gt;99", IF('Water Data'!AD27&lt;1, "&lt;1",'Water Data'!AD27 ))), "-")</f>
        <v>14.003915379322601</v>
      </c>
      <c r="AE35" s="35">
        <f>IF(ISNUMBER('Water Data'!AE27), IF('Water Data'!AE27=-999,"NA",IF('Water Data'!AE27&gt;99, "&gt;99", IF('Water Data'!AE27&lt;1, "&lt;1",'Water Data'!AE27 ))), "-")</f>
        <v>57.296083118133211</v>
      </c>
      <c r="AF35" s="35">
        <f>IF(ISNUMBER('Water Data'!AF27), IF('Water Data'!AF27=-999,"NA",IF('Water Data'!AF27&gt;99, "&gt;99", IF('Water Data'!AF27&lt;1, "&lt;1",'Water Data'!AF27 ))), "-")</f>
        <v>24.248560477074502</v>
      </c>
      <c r="AG35" s="32">
        <f>IF(ISNUMBER('Water Data'!AG27), IF('Water Data'!AG27=-999,"NA",IF('Water Data'!AG27&gt;99, "&gt;99", IF('Water Data'!AG27&lt;1, "&lt;1",'Water Data'!AG27 ))), "-")</f>
        <v>22.326093009485145</v>
      </c>
      <c r="AH35" s="32">
        <f>IF(ISNUMBER('Water Data'!AH27), IF('Water Data'!AH27=-999,"NA",IF('Water Data'!AH27&gt;99, "&gt;99", IF('Water Data'!AH27&lt;1, "&lt;1",'Water Data'!AH27 ))), "-")</f>
        <v>45.700029046270132</v>
      </c>
      <c r="AI35" s="34">
        <f>IF(ISNUMBER('Water Data'!AI27), IF('Water Data'!AI27=-999,"NA",IF('Water Data'!AI27&gt;99, "&gt;99", IF('Water Data'!AI27&lt;1, "&lt;1",'Water Data'!AI27 ))), "-")</f>
        <v>57.818646791253606</v>
      </c>
      <c r="AJ35" s="35">
        <f>IF(ISNUMBER('Water Data'!AJ27), IF('Water Data'!AJ27=-999,"NA",IF('Water Data'!AJ27&gt;99, "&gt;99", IF('Water Data'!AJ27&lt;1, "&lt;1",'Water Data'!AJ27 ))), "-")</f>
        <v>57.818646791253606</v>
      </c>
      <c r="AK35" s="35">
        <f>IF(ISNUMBER('Water Data'!AK27), IF('Water Data'!AK27=-999,"NA",IF('Water Data'!AK27&gt;99, "&gt;99", IF('Water Data'!AK27&lt;1, "&lt;1",'Water Data'!AK27 ))), "-")</f>
        <v>70.859470459085145</v>
      </c>
      <c r="AL35" s="35">
        <f>IF(ISNUMBER('Water Data'!AL27), IF('Water Data'!AL27=-999,"NA",IF('Water Data'!AL27&gt;99, "&gt;99", IF('Water Data'!AL27&lt;1, "&lt;1",'Water Data'!AL27 ))), "-")</f>
        <v>58.467509877612201</v>
      </c>
      <c r="AM35" s="32">
        <f>IF(ISNUMBER('Water Data'!AM27), IF('Water Data'!AM27=-999,"NA",IF('Water Data'!AM27&gt;99, "&gt;99", IF('Water Data'!AM27&lt;1, "&lt;1",'Water Data'!AM27 ))), "-")</f>
        <v>67.175861511054308</v>
      </c>
      <c r="AN35" s="32">
        <f>IF(ISNUMBER('Water Data'!AN27), IF('Water Data'!AN27=-999,"NA",IF('Water Data'!AN27&gt;99, "&gt;99", IF('Water Data'!AN27&lt;1, "&lt;1",'Water Data'!AN27 ))), "-")</f>
        <v>27.457792218804393</v>
      </c>
    </row>
    <row r="36" spans="1:41" x14ac:dyDescent="0.2">
      <c r="A36" s="141" t="str">
        <f>IF(ISBLANK('Water Data'!A28), "", 'Water Data'!A28)</f>
        <v>Lower middle income</v>
      </c>
      <c r="B36" s="28">
        <f>IF(ISBLANK('Water Data'!B28), "", 'Water Data'!B28)</f>
        <v>2015</v>
      </c>
      <c r="C36" s="29">
        <f>IF(ISNUMBER('Water Data'!C28), 'Water Data'!C28, "-")</f>
        <v>2750658.0464324951</v>
      </c>
      <c r="D36" s="30">
        <f>IF(ISNUMBER('Water Data'!D28), 'Water Data'!D28, "-")</f>
        <v>37.840721130371094</v>
      </c>
      <c r="E36" s="31">
        <f>IF(ISNUMBER('Water Data'!E28), IF('Water Data'!E28=-999,"NA",IF('Water Data'!E28&gt;99, "&gt;99", IF('Water Data'!E28&lt;1, "&lt;1",'Water Data'!E28 ))), "-")</f>
        <v>85.43001873989752</v>
      </c>
      <c r="F36" s="32">
        <f>IF(ISNUMBER('Water Data'!F28), IF('Water Data'!F28=-999,"NA",IF('Water Data'!F28&gt;99, "&gt;99", IF('Water Data'!F28&lt;1, "&lt;1",'Water Data'!F28 ))), "-")</f>
        <v>4.5680959091568072</v>
      </c>
      <c r="G36" s="32">
        <f>IF(ISNUMBER('Water Data'!G28), IF('Water Data'!G28=-999,"NA",IF('Water Data'!G28&gt;99, "&gt;99", IF('Water Data'!G28&lt;1, "&lt;1",'Water Data'!G28 ))), "-")</f>
        <v>7.0167548801148296</v>
      </c>
      <c r="H36" s="32">
        <f>IF(ISNUMBER('Water Data'!H28), IF('Water Data'!H28=-999,"NA",IF('Water Data'!H28&gt;99, "&gt;99", IF('Water Data'!H28&lt;1, "&lt;1",'Water Data'!H28 ))), "-")</f>
        <v>2.9851304708308448</v>
      </c>
      <c r="I36" s="143">
        <f>IF(ISNUMBER('Water Data'!I28), IF('Water Data'!I28=-999,"NA",'Water Data'!I28), "-")</f>
        <v>0.54042112827301025</v>
      </c>
      <c r="J36" s="31">
        <f>IF(ISNUMBER('Water Data'!J28), IF('Water Data'!J28=-999,"NA",IF('Water Data'!J28&gt;99, "&gt;99", IF('Water Data'!J28&lt;1, "&lt;1",'Water Data'!J28 ))), "-")</f>
        <v>81.034280830460503</v>
      </c>
      <c r="K36" s="32">
        <f>IF(ISNUMBER('Water Data'!K28), IF('Water Data'!K28=-999,"NA",IF('Water Data'!K28&gt;99, "&gt;99", IF('Water Data'!K28&lt;1, "&lt;1",'Water Data'!K28 ))), "-")</f>
        <v>5.287813501192633</v>
      </c>
      <c r="L36" s="32">
        <f>IF(ISNUMBER('Water Data'!L28), IF('Water Data'!L28=-999,"NA",IF('Water Data'!L28&gt;99, "&gt;99", IF('Water Data'!L28&lt;1, "&lt;1",'Water Data'!L28 ))), "-")</f>
        <v>9.308143471670002</v>
      </c>
      <c r="M36" s="32">
        <f>IF(ISNUMBER('Water Data'!M28), IF('Water Data'!M28=-999,"NA",IF('Water Data'!M28&gt;99, "&gt;99", IF('Water Data'!M28&lt;1, "&lt;1",'Water Data'!M28 ))), "-")</f>
        <v>4.3697621966768638</v>
      </c>
      <c r="N36" s="143">
        <f>IF(ISNUMBER('Water Data'!N28), IF('Water Data'!N28=-999,"NA",'Water Data'!N28), "-")</f>
        <v>0.66750824451446533</v>
      </c>
      <c r="O36" s="31">
        <f>IF(ISNUMBER('Water Data'!O28), IF('Water Data'!O28=-999,"NA",IF('Water Data'!O28&gt;99, "&gt;99", IF('Water Data'!O28&lt;1, "&lt;1",'Water Data'!O28 ))), "-")</f>
        <v>92.65070357776645</v>
      </c>
      <c r="P36" s="32">
        <f>IF(ISNUMBER('Water Data'!P28), IF('Water Data'!P28=-999,"NA",IF('Water Data'!P28&gt;99, "&gt;99", IF('Water Data'!P28&lt;1, "&lt;1",'Water Data'!P28 ))), "-")</f>
        <v>3.3858475829934056</v>
      </c>
      <c r="Q36" s="32">
        <f>IF(ISNUMBER('Water Data'!Q28), IF('Water Data'!Q28=-999,"NA",IF('Water Data'!Q28&gt;99, "&gt;99", IF('Water Data'!Q28&lt;1, "&lt;1",'Water Data'!Q28 ))), "-")</f>
        <v>3.2527918069155266</v>
      </c>
      <c r="R36" s="32" t="str">
        <f>IF(ISNUMBER('Water Data'!R28), IF('Water Data'!R28=-999,"NA",IF('Water Data'!R28&gt;99, "&gt;99", IF('Water Data'!R28&lt;1, "&lt;1",'Water Data'!R28 ))), "-")</f>
        <v>&lt;1</v>
      </c>
      <c r="S36" s="143">
        <f>IF(ISNUMBER('Water Data'!S28), IF('Water Data'!S28=-999,"NA",'Water Data'!S28), "-")</f>
        <v>0.15080204606056213</v>
      </c>
      <c r="U36" s="141" t="str">
        <f>IF(ISBLANK('Water Data'!U28), "", 'Water Data'!U28)</f>
        <v>Lower middle income</v>
      </c>
      <c r="V36" s="33">
        <f>IF(ISNUMBER('Water Data'!V28), IF('Water Data'!V28=-999,"NA",'Water Data'!V28), "-")</f>
        <v>2015</v>
      </c>
      <c r="W36" s="34">
        <f>IF(ISNUMBER('Water Data'!W28), IF('Water Data'!W28=-999,"NA",IF('Water Data'!W28&gt;99, "&gt;99", IF('Water Data'!W28&lt;1, "&lt;1",'Water Data'!W28 ))), "-")</f>
        <v>54.581212999385116</v>
      </c>
      <c r="X36" s="35">
        <f>IF(ISNUMBER('Water Data'!X28), IF('Water Data'!X28=-999,"NA",IF('Water Data'!X28&gt;99, "&gt;99", IF('Water Data'!X28&lt;1, "&lt;1",'Water Data'!X28 ))), "-")</f>
        <v>60.521344032733708</v>
      </c>
      <c r="Y36" s="35">
        <f>IF(ISNUMBER('Water Data'!Y28), IF('Water Data'!Y28=-999,"NA",IF('Water Data'!Y28&gt;99, "&gt;99", IF('Water Data'!Y28&lt;1, "&lt;1",'Water Data'!Y28 ))), "-")</f>
        <v>69.358907674443799</v>
      </c>
      <c r="Z36" s="35">
        <f>IF(ISNUMBER('Water Data'!Z28), IF('Water Data'!Z28=-999,"NA",IF('Water Data'!Z28&gt;99, "&gt;99", IF('Water Data'!Z28&lt;1, "&lt;1",'Water Data'!Z28 ))), "-")</f>
        <v>56.116776910834737</v>
      </c>
      <c r="AA36" s="32">
        <f>IF(ISNUMBER('Water Data'!AA28), IF('Water Data'!AA28=-999,"NA",IF('Water Data'!AA28&gt;99, "&gt;99", IF('Water Data'!AA28&lt;1, "&lt;1",'Water Data'!AA28 ))), "-")</f>
        <v>42.474265813741852</v>
      </c>
      <c r="AB36" s="32">
        <f>IF(ISNUMBER('Water Data'!AB28), IF('Water Data'!AB28=-999,"NA",IF('Water Data'!AB28&gt;99, "&gt;99", IF('Water Data'!AB28&lt;1, "&lt;1",'Water Data'!AB28 ))), "-")</f>
        <v>47.523848835312464</v>
      </c>
      <c r="AC36" s="34">
        <f>IF(ISNUMBER('Water Data'!AC28), IF('Water Data'!AC28=-999,"NA",IF('Water Data'!AC28&gt;99, "&gt;99", IF('Water Data'!AC28&lt;1, "&lt;1",'Water Data'!AC28 ))), "-")</f>
        <v>52.205883236561014</v>
      </c>
      <c r="AD36" s="35">
        <f>IF(ISNUMBER('Water Data'!AD28), IF('Water Data'!AD28=-999,"NA",IF('Water Data'!AD28&gt;99, "&gt;99", IF('Water Data'!AD28&lt;1, "&lt;1",'Water Data'!AD28 ))), "-")</f>
        <v>52.205883236561014</v>
      </c>
      <c r="AE36" s="35">
        <f>IF(ISNUMBER('Water Data'!AE28), IF('Water Data'!AE28=-999,"NA",IF('Water Data'!AE28&gt;99, "&gt;99", IF('Water Data'!AE28&lt;1, "&lt;1",'Water Data'!AE28 ))), "-")</f>
        <v>63.615085931125549</v>
      </c>
      <c r="AF36" s="35">
        <f>IF(ISNUMBER('Water Data'!AF28), IF('Water Data'!AF28=-999,"NA",IF('Water Data'!AF28&gt;99, "&gt;99", IF('Water Data'!AF28&lt;1, "&lt;1",'Water Data'!AF28 ))), "-")</f>
        <v>54.676252748240969</v>
      </c>
      <c r="AG36" s="32">
        <f>IF(ISNUMBER('Water Data'!AG28), IF('Water Data'!AG28=-999,"NA",IF('Water Data'!AG28&gt;99, "&gt;99", IF('Water Data'!AG28&lt;1, "&lt;1",'Water Data'!AG28 ))), "-")</f>
        <v>29.261742198914554</v>
      </c>
      <c r="AH36" s="32">
        <f>IF(ISNUMBER('Water Data'!AH28), IF('Water Data'!AH28=-999,"NA",IF('Water Data'!AH28&gt;99, "&gt;99", IF('Water Data'!AH28&lt;1, "&lt;1",'Water Data'!AH28 ))), "-")</f>
        <v>57.060352132738615</v>
      </c>
      <c r="AI36" s="34">
        <f>IF(ISNUMBER('Water Data'!AI28), IF('Water Data'!AI28=-999,"NA",IF('Water Data'!AI28&gt;99, "&gt;99", IF('Water Data'!AI28&lt;1, "&lt;1",'Water Data'!AI28 ))), "-")</f>
        <v>58.483062475072764</v>
      </c>
      <c r="AJ36" s="35">
        <f>IF(ISNUMBER('Water Data'!AJ28), IF('Water Data'!AJ28=-999,"NA",IF('Water Data'!AJ28&gt;99, "&gt;99", IF('Water Data'!AJ28&lt;1, "&lt;1",'Water Data'!AJ28 ))), "-")</f>
        <v>74.180784673039142</v>
      </c>
      <c r="AK36" s="35">
        <f>IF(ISNUMBER('Water Data'!AK28), IF('Water Data'!AK28=-999,"NA",IF('Water Data'!AK28&gt;99, "&gt;99", IF('Water Data'!AK28&lt;1, "&lt;1",'Water Data'!AK28 ))), "-")</f>
        <v>78.794030322227371</v>
      </c>
      <c r="AL36" s="35">
        <f>IF(ISNUMBER('Water Data'!AL28), IF('Water Data'!AL28=-999,"NA",IF('Water Data'!AL28&gt;99, "&gt;99", IF('Water Data'!AL28&lt;1, "&lt;1",'Water Data'!AL28 ))), "-")</f>
        <v>58.483062475072764</v>
      </c>
      <c r="AM36" s="32">
        <f>IF(ISNUMBER('Water Data'!AM28), IF('Water Data'!AM28=-999,"NA",IF('Water Data'!AM28&gt;99, "&gt;99", IF('Water Data'!AM28&lt;1, "&lt;1",'Water Data'!AM28 ))), "-")</f>
        <v>64.177895450101445</v>
      </c>
      <c r="AN36" s="32">
        <f>IF(ISNUMBER('Water Data'!AN28), IF('Water Data'!AN28=-999,"NA",IF('Water Data'!AN28&gt;99, "&gt;99", IF('Water Data'!AN28&lt;1, "&lt;1",'Water Data'!AN28 ))), "-")</f>
        <v>31.858655710658425</v>
      </c>
    </row>
    <row r="37" spans="1:41" x14ac:dyDescent="0.2">
      <c r="A37" s="142"/>
      <c r="B37" s="28">
        <f>IF(ISBLANK('Water Data'!B29), "", 'Water Data'!B29)</f>
        <v>2020</v>
      </c>
      <c r="C37" s="29">
        <f>IF(ISNUMBER('Water Data'!C29), 'Water Data'!C29, "-")</f>
        <v>2954194.9447402954</v>
      </c>
      <c r="D37" s="30">
        <f>IF(ISNUMBER('Water Data'!D29), 'Water Data'!D29, "-")</f>
        <v>40.17340087890625</v>
      </c>
      <c r="E37" s="31">
        <f>IF(ISNUMBER('Water Data'!E29), IF('Water Data'!E29=-999,"NA",IF('Water Data'!E29&gt;99, "&gt;99", IF('Water Data'!E29&lt;1, "&lt;1",'Water Data'!E29 ))), "-")</f>
        <v>88.022910996324583</v>
      </c>
      <c r="F37" s="32">
        <f>IF(ISNUMBER('Water Data'!F29), IF('Water Data'!F29=-999,"NA",IF('Water Data'!F29&gt;99, "&gt;99", IF('Water Data'!F29&lt;1, "&lt;1",'Water Data'!F29 ))), "-")</f>
        <v>4.5533100234516555</v>
      </c>
      <c r="G37" s="32">
        <f>IF(ISNUMBER('Water Data'!G29), IF('Water Data'!G29=-999,"NA",IF('Water Data'!G29&gt;99, "&gt;99", IF('Water Data'!G29&lt;1, "&lt;1",'Water Data'!G29 ))), "-")</f>
        <v>5.114399777059619</v>
      </c>
      <c r="H37" s="32">
        <f>IF(ISNUMBER('Water Data'!H29), IF('Water Data'!H29=-999,"NA",IF('Water Data'!H29&gt;99, "&gt;99", IF('Water Data'!H29&lt;1, "&lt;1",'Water Data'!H29 ))), "-")</f>
        <v>2.3093792031641409</v>
      </c>
      <c r="I37" s="140"/>
      <c r="J37" s="31">
        <f>IF(ISNUMBER('Water Data'!J29), IF('Water Data'!J29=-999,"NA",IF('Water Data'!J29&gt;99, "&gt;99", IF('Water Data'!J29&lt;1, "&lt;1",'Water Data'!J29 ))), "-")</f>
        <v>84.255032280841476</v>
      </c>
      <c r="K37" s="32">
        <f>IF(ISNUMBER('Water Data'!K29), IF('Water Data'!K29=-999,"NA",IF('Water Data'!K29&gt;99, "&gt;99", IF('Water Data'!K29&lt;1, "&lt;1",'Water Data'!K29 ))), "-")</f>
        <v>5.4765751209914804</v>
      </c>
      <c r="L37" s="32">
        <f>IF(ISNUMBER('Water Data'!L29), IF('Water Data'!L29=-999,"NA",IF('Water Data'!L29&gt;99, "&gt;99", IF('Water Data'!L29&lt;1, "&lt;1",'Water Data'!L29 ))), "-")</f>
        <v>6.7668040259697859</v>
      </c>
      <c r="M37" s="32">
        <f>IF(ISNUMBER('Water Data'!M29), IF('Water Data'!M29=-999,"NA",IF('Water Data'!M29&gt;99, "&gt;99", IF('Water Data'!M29&lt;1, "&lt;1",'Water Data'!M29 ))), "-")</f>
        <v>3.5015885721972539</v>
      </c>
      <c r="N37" s="140"/>
      <c r="O37" s="31">
        <f>IF(ISNUMBER('Water Data'!O29), IF('Water Data'!O29=-999,"NA",IF('Water Data'!O29&gt;99, "&gt;99", IF('Water Data'!O29&lt;1, "&lt;1",'Water Data'!O29 ))), "-")</f>
        <v>93.634068658172936</v>
      </c>
      <c r="P37" s="32">
        <f>IF(ISNUMBER('Water Data'!P29), IF('Water Data'!P29=-999,"NA",IF('Water Data'!P29&gt;99, "&gt;99", IF('Water Data'!P29&lt;1, "&lt;1",'Water Data'!P29 ))), "-")</f>
        <v>3.178375116315328</v>
      </c>
      <c r="Q37" s="32">
        <f>IF(ISNUMBER('Water Data'!Q29), IF('Water Data'!Q29=-999,"NA",IF('Water Data'!Q29&gt;99, "&gt;99", IF('Water Data'!Q29&lt;1, "&lt;1",'Water Data'!Q29 ))), "-")</f>
        <v>2.6536261509891621</v>
      </c>
      <c r="R37" s="32" t="str">
        <f>IF(ISNUMBER('Water Data'!R29), IF('Water Data'!R29=-999,"NA",IF('Water Data'!R29&gt;99, "&gt;99", IF('Water Data'!R29&lt;1, "&lt;1",'Water Data'!R29 ))), "-")</f>
        <v>&lt;1</v>
      </c>
      <c r="S37" s="140"/>
      <c r="U37" s="142"/>
      <c r="V37" s="33">
        <f>IF(ISNUMBER('Water Data'!V29), IF('Water Data'!V29=-999,"NA",'Water Data'!V29), "-")</f>
        <v>2020</v>
      </c>
      <c r="W37" s="34">
        <f>IF(ISNUMBER('Water Data'!W29), IF('Water Data'!W29=-999,"NA",IF('Water Data'!W29&gt;99, "&gt;99", IF('Water Data'!W29&lt;1, "&lt;1",'Water Data'!W29 ))), "-")</f>
        <v>58.07948807996592</v>
      </c>
      <c r="X37" s="35">
        <f>IF(ISNUMBER('Water Data'!X29), IF('Water Data'!X29=-999,"NA",IF('Water Data'!X29&gt;99, "&gt;99", IF('Water Data'!X29&lt;1, "&lt;1",'Water Data'!X29 ))), "-")</f>
        <v>65.364091766087626</v>
      </c>
      <c r="Y37" s="35">
        <f>IF(ISNUMBER('Water Data'!Y29), IF('Water Data'!Y29=-999,"NA",IF('Water Data'!Y29&gt;99, "&gt;99", IF('Water Data'!Y29&lt;1, "&lt;1",'Water Data'!Y29 ))), "-")</f>
        <v>68.008555334138848</v>
      </c>
      <c r="Z37" s="35">
        <f>IF(ISNUMBER('Water Data'!Z29), IF('Water Data'!Z29=-999,"NA",IF('Water Data'!Z29&gt;99, "&gt;99", IF('Water Data'!Z29&lt;1, "&lt;1",'Water Data'!Z29 ))), "-")</f>
        <v>60.940167099564263</v>
      </c>
      <c r="AA37" s="32">
        <f>IF(ISNUMBER('Water Data'!AA29), IF('Water Data'!AA29=-999,"NA",IF('Water Data'!AA29&gt;99, "&gt;99", IF('Water Data'!AA29&lt;1, "&lt;1",'Water Data'!AA29 ))), "-")</f>
        <v>42.818333327579126</v>
      </c>
      <c r="AB37" s="32">
        <f>IF(ISNUMBER('Water Data'!AB29), IF('Water Data'!AB29=-999,"NA",IF('Water Data'!AB29&gt;99, "&gt;99", IF('Water Data'!AB29&lt;1, "&lt;1",'Water Data'!AB29 ))), "-")</f>
        <v>49.757887692197087</v>
      </c>
      <c r="AC37" s="34">
        <f>IF(ISNUMBER('Water Data'!AC29), IF('Water Data'!AC29=-999,"NA",IF('Water Data'!AC29&gt;99, "&gt;99", IF('Water Data'!AC29&lt;1, "&lt;1",'Water Data'!AC29 ))), "-")</f>
        <v>58.124131559978821</v>
      </c>
      <c r="AD37" s="35">
        <f>IF(ISNUMBER('Water Data'!AD29), IF('Water Data'!AD29=-999,"NA",IF('Water Data'!AD29&gt;99, "&gt;99", IF('Water Data'!AD29&lt;1, "&lt;1",'Water Data'!AD29 ))), "-")</f>
        <v>58.124131559978821</v>
      </c>
      <c r="AE37" s="35">
        <f>IF(ISNUMBER('Water Data'!AE29), IF('Water Data'!AE29=-999,"NA",IF('Water Data'!AE29&gt;99, "&gt;99", IF('Water Data'!AE29&lt;1, "&lt;1",'Water Data'!AE29 ))), "-")</f>
        <v>62.153015026519576</v>
      </c>
      <c r="AF37" s="35">
        <f>IF(ISNUMBER('Water Data'!AF29), IF('Water Data'!AF29=-999,"NA",IF('Water Data'!AF29&gt;99, "&gt;99", IF('Water Data'!AF29&lt;1, "&lt;1",'Water Data'!AF29 ))), "-")</f>
        <v>62.905748946224392</v>
      </c>
      <c r="AG37" s="32">
        <f>IF(ISNUMBER('Water Data'!AG29), IF('Water Data'!AG29=-999,"NA",IF('Water Data'!AG29&gt;99, "&gt;99", IF('Water Data'!AG29&lt;1, "&lt;1",'Water Data'!AG29 ))), "-")</f>
        <v>29.950682471244317</v>
      </c>
      <c r="AH37" s="32">
        <f>IF(ISNUMBER('Water Data'!AH29), IF('Water Data'!AH29=-999,"NA",IF('Water Data'!AH29&gt;99, "&gt;99", IF('Water Data'!AH29&lt;1, "&lt;1",'Water Data'!AH29 ))), "-")</f>
        <v>59.78092493058864</v>
      </c>
      <c r="AI37" s="34">
        <f>IF(ISNUMBER('Water Data'!AI29), IF('Water Data'!AI29=-999,"NA",IF('Water Data'!AI29&gt;99, "&gt;99", IF('Water Data'!AI29&lt;1, "&lt;1",'Water Data'!AI29 ))), "-")</f>
        <v>58.013003453525755</v>
      </c>
      <c r="AJ37" s="35">
        <f>IF(ISNUMBER('Water Data'!AJ29), IF('Water Data'!AJ29=-999,"NA",IF('Water Data'!AJ29&gt;99, "&gt;99", IF('Water Data'!AJ29&lt;1, "&lt;1",'Water Data'!AJ29 ))), "-")</f>
        <v>76.145905348578893</v>
      </c>
      <c r="AK37" s="35">
        <f>IF(ISNUMBER('Water Data'!AK29), IF('Water Data'!AK29=-999,"NA",IF('Water Data'!AK29&gt;99, "&gt;99", IF('Water Data'!AK29&lt;1, "&lt;1",'Water Data'!AK29 ))), "-")</f>
        <v>76.728678105088349</v>
      </c>
      <c r="AL37" s="35">
        <f>IF(ISNUMBER('Water Data'!AL29), IF('Water Data'!AL29=-999,"NA",IF('Water Data'!AL29&gt;99, "&gt;99", IF('Water Data'!AL29&lt;1, "&lt;1",'Water Data'!AL29 ))), "-")</f>
        <v>58.013003453525755</v>
      </c>
      <c r="AM37" s="32">
        <f>IF(ISNUMBER('Water Data'!AM29), IF('Water Data'!AM29=-999,"NA",IF('Water Data'!AM29&gt;99, "&gt;99", IF('Water Data'!AM29&lt;1, "&lt;1",'Water Data'!AM29 ))), "-")</f>
        <v>61.98095568006471</v>
      </c>
      <c r="AN37" s="32">
        <f>IF(ISNUMBER('Water Data'!AN29), IF('Water Data'!AN29=-999,"NA",IF('Water Data'!AN29&gt;99, "&gt;99", IF('Water Data'!AN29&lt;1, "&lt;1",'Water Data'!AN29 ))), "-")</f>
        <v>34.831488094423577</v>
      </c>
    </row>
    <row r="38" spans="1:41" x14ac:dyDescent="0.2">
      <c r="A38" s="141" t="str">
        <f>IF(ISBLANK('Water Data'!A30), "", 'Water Data'!A30)</f>
        <v>Upper middle income</v>
      </c>
      <c r="B38" s="28">
        <f>IF(ISBLANK('Water Data'!B30), "", 'Water Data'!B30)</f>
        <v>2015</v>
      </c>
      <c r="C38" s="29">
        <f>IF(ISNUMBER('Water Data'!C30), 'Water Data'!C30, "-")</f>
        <v>2834636.63260746</v>
      </c>
      <c r="D38" s="30">
        <f>IF(ISNUMBER('Water Data'!D30), 'Water Data'!D30, "-")</f>
        <v>63.150653839111328</v>
      </c>
      <c r="E38" s="31">
        <f>IF(ISNUMBER('Water Data'!E30), IF('Water Data'!E30=-999,"NA",IF('Water Data'!E30&gt;99, "&gt;99", IF('Water Data'!E30&lt;1, "&lt;1",'Water Data'!E30 ))), "-")</f>
        <v>93.330734967700408</v>
      </c>
      <c r="F38" s="32" t="str">
        <f>IF(ISNUMBER('Water Data'!F30), IF('Water Data'!F30=-999,"NA",IF('Water Data'!F30&gt;99, "&gt;99", IF('Water Data'!F30&lt;1, "&lt;1",'Water Data'!F30 ))), "-")</f>
        <v>&lt;1</v>
      </c>
      <c r="G38" s="32">
        <f>IF(ISNUMBER('Water Data'!G30), IF('Water Data'!G30=-999,"NA",IF('Water Data'!G30&gt;99, "&gt;99", IF('Water Data'!G30&lt;1, "&lt;1",'Water Data'!G30 ))), "-")</f>
        <v>4.9118975139221392</v>
      </c>
      <c r="H38" s="32" t="str">
        <f>IF(ISNUMBER('Water Data'!H30), IF('Water Data'!H30=-999,"NA",IF('Water Data'!H30&gt;99, "&gt;99", IF('Water Data'!H30&lt;1, "&lt;1",'Water Data'!H30 ))), "-")</f>
        <v>&lt;1</v>
      </c>
      <c r="I38" s="143">
        <f>IF(ISNUMBER('Water Data'!I30), IF('Water Data'!I30=-999,"NA",'Water Data'!I30), "-")</f>
        <v>0.54580503702163696</v>
      </c>
      <c r="J38" s="31">
        <f>IF(ISNUMBER('Water Data'!J30), IF('Water Data'!J30=-999,"NA",IF('Water Data'!J30&gt;99, "&gt;99", IF('Water Data'!J30&lt;1, "&lt;1",'Water Data'!J30 ))), "-")</f>
        <v>85.648102657532064</v>
      </c>
      <c r="K38" s="32">
        <f>IF(ISNUMBER('Water Data'!K30), IF('Water Data'!K30=-999,"NA",IF('Water Data'!K30&gt;99, "&gt;99", IF('Water Data'!K30&lt;1, "&lt;1",'Water Data'!K30 ))), "-")</f>
        <v>1.6220301657522338</v>
      </c>
      <c r="L38" s="32">
        <f>IF(ISNUMBER('Water Data'!L30), IF('Water Data'!L30=-999,"NA",IF('Water Data'!L30&gt;99, "&gt;99", IF('Water Data'!L30&lt;1, "&lt;1",'Water Data'!L30 ))), "-")</f>
        <v>10.722147785574329</v>
      </c>
      <c r="M38" s="32">
        <f>IF(ISNUMBER('Water Data'!M30), IF('Water Data'!M30=-999,"NA",IF('Water Data'!M30&gt;99, "&gt;99", IF('Water Data'!M30&lt;1, "&lt;1",'Water Data'!M30 ))), "-")</f>
        <v>2.0077193911413738</v>
      </c>
      <c r="N38" s="143">
        <f>IF(ISNUMBER('Water Data'!N30), IF('Water Data'!N30=-999,"NA",'Water Data'!N30), "-")</f>
        <v>0.90023672580718994</v>
      </c>
      <c r="O38" s="31">
        <f>IF(ISNUMBER('Water Data'!O30), IF('Water Data'!O30=-999,"NA",IF('Water Data'!O30&gt;99, "&gt;99", IF('Water Data'!O30&lt;1, "&lt;1",'Water Data'!O30 ))), "-")</f>
        <v>97.813664988881129</v>
      </c>
      <c r="P38" s="32" t="str">
        <f>IF(ISNUMBER('Water Data'!P30), IF('Water Data'!P30=-999,"NA",IF('Water Data'!P30&gt;99, "&gt;99", IF('Water Data'!P30&lt;1, "&lt;1",'Water Data'!P30 ))), "-")</f>
        <v>&lt;1</v>
      </c>
      <c r="Q38" s="32">
        <f>IF(ISNUMBER('Water Data'!Q30), IF('Water Data'!Q30=-999,"NA",IF('Water Data'!Q30&gt;99, "&gt;99", IF('Water Data'!Q30&lt;1, "&lt;1",'Water Data'!Q30 ))), "-")</f>
        <v>1.5215303290987774</v>
      </c>
      <c r="R38" s="32" t="str">
        <f>IF(ISNUMBER('Water Data'!R30), IF('Water Data'!R30=-999,"NA",IF('Water Data'!R30&gt;99, "&gt;99", IF('Water Data'!R30&lt;1, "&lt;1",'Water Data'!R30 ))), "-")</f>
        <v>&lt;1</v>
      </c>
      <c r="S38" s="143">
        <f>IF(ISNUMBER('Water Data'!S30), IF('Water Data'!S30=-999,"NA",'Water Data'!S30), "-")</f>
        <v>4.7918006777763367E-2</v>
      </c>
      <c r="U38" s="141" t="str">
        <f>IF(ISBLANK('Water Data'!U30), "", 'Water Data'!U30)</f>
        <v>Upper middle income</v>
      </c>
      <c r="V38" s="33">
        <f>IF(ISNUMBER('Water Data'!V30), IF('Water Data'!V30=-999,"NA",'Water Data'!V30), "-")</f>
        <v>2015</v>
      </c>
      <c r="W38" s="34">
        <f>IF(ISNUMBER('Water Data'!W30), IF('Water Data'!W30=-999,"NA",IF('Water Data'!W30&gt;99, "&gt;99", IF('Water Data'!W30&lt;1, "&lt;1",'Water Data'!W30 ))), "-")</f>
        <v>74.992983709207763</v>
      </c>
      <c r="X38" s="35">
        <f>IF(ISNUMBER('Water Data'!X30), IF('Water Data'!X30=-999,"NA",IF('Water Data'!X30&gt;99, "&gt;99", IF('Water Data'!X30&lt;1, "&lt;1",'Water Data'!X30 ))), "-")</f>
        <v>87.893336659032215</v>
      </c>
      <c r="Y38" s="35">
        <f>IF(ISNUMBER('Water Data'!Y30), IF('Water Data'!Y30=-999,"NA",IF('Water Data'!Y30&gt;99, "&gt;99", IF('Water Data'!Y30&lt;1, "&lt;1",'Water Data'!Y30 ))), "-")</f>
        <v>85.834902310724033</v>
      </c>
      <c r="Z38" s="35">
        <f>IF(ISNUMBER('Water Data'!Z30), IF('Water Data'!Z30=-999,"NA",IF('Water Data'!Z30&gt;99, "&gt;99", IF('Water Data'!Z30&lt;1, "&lt;1",'Water Data'!Z30 ))), "-")</f>
        <v>74.992983709207763</v>
      </c>
      <c r="AA38" s="32">
        <f>IF(ISNUMBER('Water Data'!AA30), IF('Water Data'!AA30=-999,"NA",IF('Water Data'!AA30&gt;99, "&gt;99", IF('Water Data'!AA30&lt;1, "&lt;1",'Water Data'!AA30 ))), "-")</f>
        <v>76.395939014828073</v>
      </c>
      <c r="AB38" s="32">
        <f>IF(ISNUMBER('Water Data'!AB30), IF('Water Data'!AB30=-999,"NA",IF('Water Data'!AB30&gt;99, "&gt;99", IF('Water Data'!AB30&lt;1, "&lt;1",'Water Data'!AB30 ))), "-")</f>
        <v>17.819346489705882</v>
      </c>
      <c r="AC38" s="34" t="str">
        <f>IF(ISNUMBER('Water Data'!AC30), IF('Water Data'!AC30=-999,"NA",IF('Water Data'!AC30&gt;99, "&gt;99", IF('Water Data'!AC30&lt;1, "&lt;1",'Water Data'!AC30 ))), "-")</f>
        <v>-</v>
      </c>
      <c r="AD38" s="35">
        <f>IF(ISNUMBER('Water Data'!AD30), IF('Water Data'!AD30=-999,"NA",IF('Water Data'!AD30&gt;99, "&gt;99", IF('Water Data'!AD30&lt;1, "&lt;1",'Water Data'!AD30 ))), "-")</f>
        <v>79.001510021850834</v>
      </c>
      <c r="AE38" s="35">
        <f>IF(ISNUMBER('Water Data'!AE30), IF('Water Data'!AE30=-999,"NA",IF('Water Data'!AE30&gt;99, "&gt;99", IF('Water Data'!AE30&lt;1, "&lt;1",'Water Data'!AE30 ))), "-")</f>
        <v>78.042815662020701</v>
      </c>
      <c r="AF38" s="35" t="str">
        <f>IF(ISNUMBER('Water Data'!AF30), IF('Water Data'!AF30=-999,"NA",IF('Water Data'!AF30&gt;99, "&gt;99", IF('Water Data'!AF30&lt;1, "&lt;1",'Water Data'!AF30 ))), "-")</f>
        <v>-</v>
      </c>
      <c r="AG38" s="32">
        <f>IF(ISNUMBER('Water Data'!AG30), IF('Water Data'!AG30=-999,"NA",IF('Water Data'!AG30&gt;99, "&gt;99", IF('Water Data'!AG30&lt;1, "&lt;1",'Water Data'!AG30 ))), "-")</f>
        <v>54.781957936021477</v>
      </c>
      <c r="AH38" s="32">
        <f>IF(ISNUMBER('Water Data'!AH30), IF('Water Data'!AH30=-999,"NA",IF('Water Data'!AH30&gt;99, "&gt;99", IF('Water Data'!AH30&lt;1, "&lt;1",'Water Data'!AH30 ))), "-")</f>
        <v>32.488174887262829</v>
      </c>
      <c r="AI38" s="34">
        <f>IF(ISNUMBER('Water Data'!AI30), IF('Water Data'!AI30=-999,"NA",IF('Water Data'!AI30&gt;99, "&gt;99", IF('Water Data'!AI30&lt;1, "&lt;1",'Water Data'!AI30 ))), "-")</f>
        <v>90.363354045408016</v>
      </c>
      <c r="AJ38" s="35">
        <f>IF(ISNUMBER('Water Data'!AJ30), IF('Water Data'!AJ30=-999,"NA",IF('Water Data'!AJ30&gt;99, "&gt;99", IF('Water Data'!AJ30&lt;1, "&lt;1",'Water Data'!AJ30 ))), "-")</f>
        <v>93.081849619373173</v>
      </c>
      <c r="AK38" s="35">
        <f>IF(ISNUMBER('Water Data'!AK30), IF('Water Data'!AK30=-999,"NA",IF('Water Data'!AK30&gt;99, "&gt;99", IF('Water Data'!AK30&lt;1, "&lt;1",'Water Data'!AK30 ))), "-")</f>
        <v>90.381700605568909</v>
      </c>
      <c r="AL38" s="35">
        <f>IF(ISNUMBER('Water Data'!AL30), IF('Water Data'!AL30=-999,"NA",IF('Water Data'!AL30&gt;99, "&gt;99", IF('Water Data'!AL30&lt;1, "&lt;1",'Water Data'!AL30 ))), "-")</f>
        <v>90.363354045408016</v>
      </c>
      <c r="AM38" s="32">
        <f>IF(ISNUMBER('Water Data'!AM30), IF('Water Data'!AM30=-999,"NA",IF('Water Data'!AM30&gt;99, "&gt;99", IF('Water Data'!AM30&lt;1, "&lt;1",'Water Data'!AM30 ))), "-")</f>
        <v>89.008018774807823</v>
      </c>
      <c r="AN38" s="32">
        <f>IF(ISNUMBER('Water Data'!AN30), IF('Water Data'!AN30=-999,"NA",IF('Water Data'!AN30&gt;99, "&gt;99", IF('Water Data'!AN30&lt;1, "&lt;1",'Water Data'!AN30 ))), "-")</f>
        <v>9.2598663908271508</v>
      </c>
    </row>
    <row r="39" spans="1:41" x14ac:dyDescent="0.2">
      <c r="A39" s="142"/>
      <c r="B39" s="28">
        <f>IF(ISBLANK('Water Data'!B31), "", 'Water Data'!B31)</f>
        <v>2020</v>
      </c>
      <c r="C39" s="29">
        <f>IF(ISNUMBER('Water Data'!C31), 'Water Data'!C31, "-")</f>
        <v>2936970.3003387451</v>
      </c>
      <c r="D39" s="30">
        <f>IF(ISNUMBER('Water Data'!D31), 'Water Data'!D31, "-")</f>
        <v>67.124076843261719</v>
      </c>
      <c r="E39" s="31">
        <f>IF(ISNUMBER('Water Data'!E31), IF('Water Data'!E31=-999,"NA",IF('Water Data'!E31&gt;99, "&gt;99", IF('Water Data'!E31&lt;1, "&lt;1",'Water Data'!E31 ))), "-")</f>
        <v>95.431396333740096</v>
      </c>
      <c r="F39" s="32" t="str">
        <f>IF(ISNUMBER('Water Data'!F31), IF('Water Data'!F31=-999,"NA",IF('Water Data'!F31&gt;99, "&gt;99", IF('Water Data'!F31&lt;1, "&lt;1",'Water Data'!F31 ))), "-")</f>
        <v>&lt;1</v>
      </c>
      <c r="G39" s="32">
        <f>IF(ISNUMBER('Water Data'!G31), IF('Water Data'!G31=-999,"NA",IF('Water Data'!G31&gt;99, "&gt;99", IF('Water Data'!G31&lt;1, "&lt;1",'Water Data'!G31 ))), "-")</f>
        <v>3.2809552345396122</v>
      </c>
      <c r="H39" s="32" t="str">
        <f>IF(ISNUMBER('Water Data'!H31), IF('Water Data'!H31=-999,"NA",IF('Water Data'!H31&gt;99, "&gt;99", IF('Water Data'!H31&lt;1, "&lt;1",'Water Data'!H31 ))), "-")</f>
        <v>&lt;1</v>
      </c>
      <c r="I39" s="140"/>
      <c r="J39" s="31">
        <f>IF(ISNUMBER('Water Data'!J31), IF('Water Data'!J31=-999,"NA",IF('Water Data'!J31&gt;99, "&gt;99", IF('Water Data'!J31&lt;1, "&lt;1",'Water Data'!J31 ))), "-")</f>
        <v>90.24973298303884</v>
      </c>
      <c r="K39" s="32">
        <f>IF(ISNUMBER('Water Data'!K31), IF('Water Data'!K31=-999,"NA",IF('Water Data'!K31&gt;99, "&gt;99", IF('Water Data'!K31&lt;1, "&lt;1",'Water Data'!K31 ))), "-")</f>
        <v>1.7767753731928075</v>
      </c>
      <c r="L39" s="32">
        <f>IF(ISNUMBER('Water Data'!L31), IF('Water Data'!L31=-999,"NA",IF('Water Data'!L31&gt;99, "&gt;99", IF('Water Data'!L31&lt;1, "&lt;1",'Water Data'!L31 ))), "-")</f>
        <v>6.9791215402283546</v>
      </c>
      <c r="M39" s="32" t="str">
        <f>IF(ISNUMBER('Water Data'!M31), IF('Water Data'!M31=-999,"NA",IF('Water Data'!M31&gt;99, "&gt;99", IF('Water Data'!M31&lt;1, "&lt;1",'Water Data'!M31 ))), "-")</f>
        <v>&lt;1</v>
      </c>
      <c r="N39" s="140"/>
      <c r="O39" s="31">
        <f>IF(ISNUMBER('Water Data'!O31), IF('Water Data'!O31=-999,"NA",IF('Water Data'!O31&gt;99, "&gt;99", IF('Water Data'!O31&lt;1, "&lt;1",'Water Data'!O31 ))), "-")</f>
        <v>97.969263336577967</v>
      </c>
      <c r="P39" s="32" t="str">
        <f>IF(ISNUMBER('Water Data'!P31), IF('Water Data'!P31=-999,"NA",IF('Water Data'!P31&gt;99, "&gt;99", IF('Water Data'!P31&lt;1, "&lt;1",'Water Data'!P31 ))), "-")</f>
        <v>&lt;1</v>
      </c>
      <c r="Q39" s="32">
        <f>IF(ISNUMBER('Water Data'!Q31), IF('Water Data'!Q31=-999,"NA",IF('Water Data'!Q31&gt;99, "&gt;99", IF('Water Data'!Q31&lt;1, "&lt;1",'Water Data'!Q31 ))), "-")</f>
        <v>1.4696730876705988</v>
      </c>
      <c r="R39" s="32" t="str">
        <f>IF(ISNUMBER('Water Data'!R31), IF('Water Data'!R31=-999,"NA",IF('Water Data'!R31&gt;99, "&gt;99", IF('Water Data'!R31&lt;1, "&lt;1",'Water Data'!R31 ))), "-")</f>
        <v>&lt;1</v>
      </c>
      <c r="S39" s="140"/>
      <c r="U39" s="142"/>
      <c r="V39" s="33">
        <f>IF(ISNUMBER('Water Data'!V31), IF('Water Data'!V31=-999,"NA",'Water Data'!V31), "-")</f>
        <v>2020</v>
      </c>
      <c r="W39" s="34">
        <f>IF(ISNUMBER('Water Data'!W31), IF('Water Data'!W31=-999,"NA",IF('Water Data'!W31&gt;99, "&gt;99", IF('Water Data'!W31&lt;1, "&lt;1",'Water Data'!W31 ))), "-")</f>
        <v>76.830047518740301</v>
      </c>
      <c r="X39" s="35">
        <f>IF(ISNUMBER('Water Data'!X31), IF('Water Data'!X31=-999,"NA",IF('Water Data'!X31&gt;99, "&gt;99", IF('Water Data'!X31&lt;1, "&lt;1",'Water Data'!X31 ))), "-")</f>
        <v>90.040330507098318</v>
      </c>
      <c r="Y39" s="35">
        <f>IF(ISNUMBER('Water Data'!Y31), IF('Water Data'!Y31=-999,"NA",IF('Water Data'!Y31&gt;99, "&gt;99", IF('Water Data'!Y31&lt;1, "&lt;1",'Water Data'!Y31 ))), "-")</f>
        <v>87.423325216562731</v>
      </c>
      <c r="Z39" s="35">
        <f>IF(ISNUMBER('Water Data'!Z31), IF('Water Data'!Z31=-999,"NA",IF('Water Data'!Z31&gt;99, "&gt;99", IF('Water Data'!Z31&lt;1, "&lt;1",'Water Data'!Z31 ))), "-")</f>
        <v>76.830047518740301</v>
      </c>
      <c r="AA39" s="32">
        <f>IF(ISNUMBER('Water Data'!AA31), IF('Water Data'!AA31=-999,"NA",IF('Water Data'!AA31&gt;99, "&gt;99", IF('Water Data'!AA31&lt;1, "&lt;1",'Water Data'!AA31 ))), "-")</f>
        <v>80.807247694526069</v>
      </c>
      <c r="AB39" s="32">
        <f>IF(ISNUMBER('Water Data'!AB31), IF('Water Data'!AB31=-999,"NA",IF('Water Data'!AB31&gt;99, "&gt;99", IF('Water Data'!AB31&lt;1, "&lt;1",'Water Data'!AB31 ))), "-")</f>
        <v>15.46276276552749</v>
      </c>
      <c r="AC39" s="34" t="str">
        <f>IF(ISNUMBER('Water Data'!AC31), IF('Water Data'!AC31=-999,"NA",IF('Water Data'!AC31&gt;99, "&gt;99", IF('Water Data'!AC31&lt;1, "&lt;1",'Water Data'!AC31 ))), "-")</f>
        <v>-</v>
      </c>
      <c r="AD39" s="35">
        <f>IF(ISNUMBER('Water Data'!AD31), IF('Water Data'!AD31=-999,"NA",IF('Water Data'!AD31&gt;99, "&gt;99", IF('Water Data'!AD31&lt;1, "&lt;1",'Water Data'!AD31 ))), "-")</f>
        <v>83.647880062705866</v>
      </c>
      <c r="AE39" s="35">
        <f>IF(ISNUMBER('Water Data'!AE31), IF('Water Data'!AE31=-999,"NA",IF('Water Data'!AE31&gt;99, "&gt;99", IF('Water Data'!AE31&lt;1, "&lt;1",'Water Data'!AE31 ))), "-")</f>
        <v>81.724092015320991</v>
      </c>
      <c r="AF39" s="35" t="str">
        <f>IF(ISNUMBER('Water Data'!AF31), IF('Water Data'!AF31=-999,"NA",IF('Water Data'!AF31&gt;99, "&gt;99", IF('Water Data'!AF31&lt;1, "&lt;1",'Water Data'!AF31 ))), "-")</f>
        <v>-</v>
      </c>
      <c r="AG39" s="32">
        <f>IF(ISNUMBER('Water Data'!AG31), IF('Water Data'!AG31=-999,"NA",IF('Water Data'!AG31&gt;99, "&gt;99", IF('Water Data'!AG31&lt;1, "&lt;1",'Water Data'!AG31 ))), "-")</f>
        <v>61.930834979240643</v>
      </c>
      <c r="AH39" s="32">
        <f>IF(ISNUMBER('Water Data'!AH31), IF('Water Data'!AH31=-999,"NA",IF('Water Data'!AH31&gt;99, "&gt;99", IF('Water Data'!AH31&lt;1, "&lt;1",'Water Data'!AH31 ))), "-")</f>
        <v>30.095673376990973</v>
      </c>
      <c r="AI39" s="34">
        <f>IF(ISNUMBER('Water Data'!AI31), IF('Water Data'!AI31=-999,"NA",IF('Water Data'!AI31&gt;99, "&gt;99", IF('Water Data'!AI31&lt;1, "&lt;1",'Water Data'!AI31 ))), "-")</f>
        <v>90.214686764955601</v>
      </c>
      <c r="AJ39" s="35">
        <f>IF(ISNUMBER('Water Data'!AJ31), IF('Water Data'!AJ31=-999,"NA",IF('Water Data'!AJ31&gt;99, "&gt;99", IF('Water Data'!AJ31&lt;1, "&lt;1",'Water Data'!AJ31 ))), "-")</f>
        <v>93.171214911326885</v>
      </c>
      <c r="AK39" s="35">
        <f>IF(ISNUMBER('Water Data'!AK31), IF('Water Data'!AK31=-999,"NA",IF('Water Data'!AK31&gt;99, "&gt;99", IF('Water Data'!AK31&lt;1, "&lt;1",'Water Data'!AK31 ))), "-")</f>
        <v>90.214686764955601</v>
      </c>
      <c r="AL39" s="35">
        <f>IF(ISNUMBER('Water Data'!AL31), IF('Water Data'!AL31=-999,"NA",IF('Water Data'!AL31&gt;99, "&gt;99", IF('Water Data'!AL31&lt;1, "&lt;1",'Water Data'!AL31 ))), "-")</f>
        <v>93.779120050400238</v>
      </c>
      <c r="AM39" s="32">
        <f>IF(ISNUMBER('Water Data'!AM31), IF('Water Data'!AM31=-999,"NA",IF('Water Data'!AM31&gt;99, "&gt;99", IF('Water Data'!AM31&lt;1, "&lt;1",'Water Data'!AM31 ))), "-")</f>
        <v>90.052507560637665</v>
      </c>
      <c r="AN39" s="32">
        <f>IF(ISNUMBER('Water Data'!AN31), IF('Water Data'!AN31=-999,"NA",IF('Water Data'!AN31&gt;99, "&gt;99", IF('Water Data'!AN31&lt;1, "&lt;1",'Water Data'!AN31 ))), "-")</f>
        <v>8.2958787581954496</v>
      </c>
    </row>
    <row r="40" spans="1:41" x14ac:dyDescent="0.2">
      <c r="A40" s="141" t="str">
        <f>IF(ISBLANK('Water Data'!A32), "", 'Water Data'!A32)</f>
        <v>High income</v>
      </c>
      <c r="B40" s="28">
        <f>IF(ISBLANK('Water Data'!B32), "", 'Water Data'!B32)</f>
        <v>2015</v>
      </c>
      <c r="C40" s="29">
        <f>IF(ISNUMBER('Water Data'!C32), 'Water Data'!C32, "-")</f>
        <v>1188496.7733163834</v>
      </c>
      <c r="D40" s="30">
        <f>IF(ISNUMBER('Water Data'!D32), 'Water Data'!D32, "-")</f>
        <v>80.387779235839844</v>
      </c>
      <c r="E40" s="31" t="str">
        <f>IF(ISNUMBER('Water Data'!E32), IF('Water Data'!E32=-999,"NA",IF('Water Data'!E32&gt;99, "&gt;99", IF('Water Data'!E32&lt;1, "&lt;1",'Water Data'!E32 ))), "-")</f>
        <v>&gt;99</v>
      </c>
      <c r="F40" s="32" t="str">
        <f>IF(ISNUMBER('Water Data'!F32), IF('Water Data'!F32=-999,"NA",IF('Water Data'!F32&gt;99, "&gt;99", IF('Water Data'!F32&lt;1, "&lt;1",'Water Data'!F32 ))), "-")</f>
        <v>&lt;1</v>
      </c>
      <c r="G40" s="32" t="str">
        <f>IF(ISNUMBER('Water Data'!G32), IF('Water Data'!G32=-999,"NA",IF('Water Data'!G32&gt;99, "&gt;99", IF('Water Data'!G32&lt;1, "&lt;1",'Water Data'!G32 ))), "-")</f>
        <v>&lt;1</v>
      </c>
      <c r="H40" s="32" t="str">
        <f>IF(ISNUMBER('Water Data'!H32), IF('Water Data'!H32=-999,"NA",IF('Water Data'!H32&gt;99, "&gt;99", IF('Water Data'!H32&lt;1, "&lt;1",'Water Data'!H32 ))), "-")</f>
        <v>&lt;1</v>
      </c>
      <c r="I40" s="143">
        <f>IF(ISNUMBER('Water Data'!I32), IF('Water Data'!I32=-999,"NA",'Water Data'!I32), "-")</f>
        <v>4.4825054705142975E-2</v>
      </c>
      <c r="J40" s="31">
        <f>IF(ISNUMBER('Water Data'!J32), IF('Water Data'!J32=-999,"NA",IF('Water Data'!J32&gt;99, "&gt;99", IF('Water Data'!J32&lt;1, "&lt;1",'Water Data'!J32 ))), "-")</f>
        <v>98.909094551124994</v>
      </c>
      <c r="K40" s="32" t="str">
        <f>IF(ISNUMBER('Water Data'!K32), IF('Water Data'!K32=-999,"NA",IF('Water Data'!K32&gt;99, "&gt;99", IF('Water Data'!K32&lt;1, "&lt;1",'Water Data'!K32 ))), "-")</f>
        <v>&lt;1</v>
      </c>
      <c r="L40" s="32" t="str">
        <f>IF(ISNUMBER('Water Data'!L32), IF('Water Data'!L32=-999,"NA",IF('Water Data'!L32&gt;99, "&gt;99", IF('Water Data'!L32&lt;1, "&lt;1",'Water Data'!L32 ))), "-")</f>
        <v>&lt;1</v>
      </c>
      <c r="M40" s="32" t="str">
        <f>IF(ISNUMBER('Water Data'!M32), IF('Water Data'!M32=-999,"NA",IF('Water Data'!M32&gt;99, "&gt;99", IF('Water Data'!M32&lt;1, "&lt;1",'Water Data'!M32 ))), "-")</f>
        <v>&lt;1</v>
      </c>
      <c r="N40" s="143">
        <f>IF(ISNUMBER('Water Data'!N32), IF('Water Data'!N32=-999,"NA",'Water Data'!N32), "-")</f>
        <v>0.13021135330200195</v>
      </c>
      <c r="O40" s="31" t="str">
        <f>IF(ISNUMBER('Water Data'!O32), IF('Water Data'!O32=-999,"NA",IF('Water Data'!O32&gt;99, "&gt;99", IF('Water Data'!O32&lt;1, "&lt;1",'Water Data'!O32 ))), "-")</f>
        <v>&gt;99</v>
      </c>
      <c r="P40" s="32" t="str">
        <f>IF(ISNUMBER('Water Data'!P32), IF('Water Data'!P32=-999,"NA",IF('Water Data'!P32&gt;99, "&gt;99", IF('Water Data'!P32&lt;1, "&lt;1",'Water Data'!P32 ))), "-")</f>
        <v>&lt;1</v>
      </c>
      <c r="Q40" s="32" t="str">
        <f>IF(ISNUMBER('Water Data'!Q32), IF('Water Data'!Q32=-999,"NA",IF('Water Data'!Q32&gt;99, "&gt;99", IF('Water Data'!Q32&lt;1, "&lt;1",'Water Data'!Q32 ))), "-")</f>
        <v>&lt;1</v>
      </c>
      <c r="R40" s="32" t="str">
        <f>IF(ISNUMBER('Water Data'!R32), IF('Water Data'!R32=-999,"NA",IF('Water Data'!R32&gt;99, "&gt;99", IF('Water Data'!R32&lt;1, "&lt;1",'Water Data'!R32 ))), "-")</f>
        <v>&lt;1</v>
      </c>
      <c r="S40" s="143">
        <f>IF(ISNUMBER('Water Data'!S32), IF('Water Data'!S32=-999,"NA",'Water Data'!S32), "-")</f>
        <v>1.7635582014918327E-2</v>
      </c>
      <c r="U40" s="141" t="str">
        <f>IF(ISBLANK('Water Data'!U32), "", 'Water Data'!U32)</f>
        <v>High income</v>
      </c>
      <c r="V40" s="33">
        <f>IF(ISNUMBER('Water Data'!V32), IF('Water Data'!V32=-999,"NA",'Water Data'!V32), "-")</f>
        <v>2015</v>
      </c>
      <c r="W40" s="34">
        <f>IF(ISNUMBER('Water Data'!W32), IF('Water Data'!W32=-999,"NA",IF('Water Data'!W32&gt;99, "&gt;99", IF('Water Data'!W32&lt;1, "&lt;1",'Water Data'!W32 ))), "-")</f>
        <v>96.999448667636258</v>
      </c>
      <c r="X40" s="35">
        <f>IF(ISNUMBER('Water Data'!X32), IF('Water Data'!X32=-999,"NA",IF('Water Data'!X32&gt;99, "&gt;99", IF('Water Data'!X32&lt;1, "&lt;1",'Water Data'!X32 ))), "-")</f>
        <v>98.677272555287573</v>
      </c>
      <c r="Y40" s="35">
        <f>IF(ISNUMBER('Water Data'!Y32), IF('Water Data'!Y32=-999,"NA",IF('Water Data'!Y32&gt;99, "&gt;99", IF('Water Data'!Y32&lt;1, "&lt;1",'Water Data'!Y32 ))), "-")</f>
        <v>96.999448667636258</v>
      </c>
      <c r="Z40" s="35">
        <f>IF(ISNUMBER('Water Data'!Z32), IF('Water Data'!Z32=-999,"NA",IF('Water Data'!Z32&gt;99, "&gt;99", IF('Water Data'!Z32&lt;1, "&lt;1",'Water Data'!Z32 ))), "-")</f>
        <v>98.851312094273311</v>
      </c>
      <c r="AA40" s="32">
        <f>IF(ISNUMBER('Water Data'!AA32), IF('Water Data'!AA32=-999,"NA",IF('Water Data'!AA32&gt;99, "&gt;99", IF('Water Data'!AA32&lt;1, "&lt;1",'Water Data'!AA32 ))), "-")</f>
        <v>97.188179297335779</v>
      </c>
      <c r="AB40" s="32">
        <f>IF(ISNUMBER('Water Data'!AB32), IF('Water Data'!AB32=-999,"NA",IF('Water Data'!AB32&gt;99, "&gt;99", IF('Water Data'!AB32&lt;1, "&lt;1",'Water Data'!AB32 ))), "-")</f>
        <v>2.3860590859685473</v>
      </c>
      <c r="AC40" s="34" t="str">
        <f>IF(ISNUMBER('Water Data'!AC32), IF('Water Data'!AC32=-999,"NA",IF('Water Data'!AC32&gt;99, "&gt;99", IF('Water Data'!AC32&lt;1, "&lt;1",'Water Data'!AC32 ))), "-")</f>
        <v>-</v>
      </c>
      <c r="AD40" s="35">
        <f>IF(ISNUMBER('Water Data'!AD32), IF('Water Data'!AD32=-999,"NA",IF('Water Data'!AD32&gt;99, "&gt;99", IF('Water Data'!AD32&lt;1, "&lt;1",'Water Data'!AD32 ))), "-")</f>
        <v>96.395354158756859</v>
      </c>
      <c r="AE40" s="35">
        <f>IF(ISNUMBER('Water Data'!AE32), IF('Water Data'!AE32=-999,"NA",IF('Water Data'!AE32&gt;99, "&gt;99", IF('Water Data'!AE32&lt;1, "&lt;1",'Water Data'!AE32 ))), "-")</f>
        <v>95.336924550903618</v>
      </c>
      <c r="AF40" s="35" t="str">
        <f>IF(ISNUMBER('Water Data'!AF32), IF('Water Data'!AF32=-999,"NA",IF('Water Data'!AF32&gt;99, "&gt;99", IF('Water Data'!AF32&lt;1, "&lt;1",'Water Data'!AF32 ))), "-")</f>
        <v>-</v>
      </c>
      <c r="AG40" s="32">
        <f>IF(ISNUMBER('Water Data'!AG32), IF('Water Data'!AG32=-999,"NA",IF('Water Data'!AG32&gt;99, "&gt;99", IF('Water Data'!AG32&lt;1, "&lt;1",'Water Data'!AG32 ))), "-")</f>
        <v>92.83915470855041</v>
      </c>
      <c r="AH40" s="32">
        <f>IF(ISNUMBER('Water Data'!AH32), IF('Water Data'!AH32=-999,"NA",IF('Water Data'!AH32&gt;99, "&gt;99", IF('Water Data'!AH32&lt;1, "&lt;1",'Water Data'!AH32 ))), "-")</f>
        <v>6.1672190868698884</v>
      </c>
      <c r="AI40" s="34">
        <f>IF(ISNUMBER('Water Data'!AI32), IF('Water Data'!AI32=-999,"NA",IF('Water Data'!AI32&gt;99, "&gt;99", IF('Water Data'!AI32&lt;1, "&lt;1",'Water Data'!AI32 ))), "-")</f>
        <v>97.408633279373305</v>
      </c>
      <c r="AJ40" s="35" t="str">
        <f>IF(ISNUMBER('Water Data'!AJ32), IF('Water Data'!AJ32=-999,"NA",IF('Water Data'!AJ32&gt;99, "&gt;99", IF('Water Data'!AJ32&lt;1, "&lt;1",'Water Data'!AJ32 ))), "-")</f>
        <v>&gt;99</v>
      </c>
      <c r="AK40" s="35">
        <f>IF(ISNUMBER('Water Data'!AK32), IF('Water Data'!AK32=-999,"NA",IF('Water Data'!AK32&gt;99, "&gt;99", IF('Water Data'!AK32&lt;1, "&lt;1",'Water Data'!AK32 ))), "-")</f>
        <v>97.408633279373305</v>
      </c>
      <c r="AL40" s="35" t="str">
        <f>IF(ISNUMBER('Water Data'!AL32), IF('Water Data'!AL32=-999,"NA",IF('Water Data'!AL32&gt;99, "&gt;99", IF('Water Data'!AL32&lt;1, "&lt;1",'Water Data'!AL32 ))), "-")</f>
        <v>&gt;99</v>
      </c>
      <c r="AM40" s="32">
        <f>IF(ISNUMBER('Water Data'!AM32), IF('Water Data'!AM32=-999,"NA",IF('Water Data'!AM32&gt;99, "&gt;99", IF('Water Data'!AM32&lt;1, "&lt;1",'Water Data'!AM32 ))), "-")</f>
        <v>98.252696300350678</v>
      </c>
      <c r="AN40" s="32">
        <f>IF(ISNUMBER('Water Data'!AN32), IF('Water Data'!AN32=-999,"NA",IF('Water Data'!AN32&gt;99, "&gt;99", IF('Water Data'!AN32&lt;1, "&lt;1",'Water Data'!AN32 ))), "-")</f>
        <v>1.4638000806031033</v>
      </c>
    </row>
    <row r="41" spans="1:41" x14ac:dyDescent="0.2">
      <c r="A41" s="142"/>
      <c r="B41" s="28">
        <f>IF(ISBLANK('Water Data'!B33), "", 'Water Data'!B33)</f>
        <v>2020</v>
      </c>
      <c r="C41" s="29">
        <f>IF(ISNUMBER('Water Data'!C33), 'Water Data'!C33, "-")</f>
        <v>1214600.679523468</v>
      </c>
      <c r="D41" s="30">
        <f>IF(ISNUMBER('Water Data'!D33), 'Water Data'!D33, "-")</f>
        <v>81.271804809570312</v>
      </c>
      <c r="E41" s="31" t="str">
        <f>IF(ISNUMBER('Water Data'!E33), IF('Water Data'!E33=-999,"NA",IF('Water Data'!E33&gt;99, "&gt;99", IF('Water Data'!E33&lt;1, "&lt;1",'Water Data'!E33 ))), "-")</f>
        <v>&gt;99</v>
      </c>
      <c r="F41" s="32" t="str">
        <f>IF(ISNUMBER('Water Data'!F33), IF('Water Data'!F33=-999,"NA",IF('Water Data'!F33&gt;99, "&gt;99", IF('Water Data'!F33&lt;1, "&lt;1",'Water Data'!F33 ))), "-")</f>
        <v>&lt;1</v>
      </c>
      <c r="G41" s="32" t="str">
        <f>IF(ISNUMBER('Water Data'!G33), IF('Water Data'!G33=-999,"NA",IF('Water Data'!G33&gt;99, "&gt;99", IF('Water Data'!G33&lt;1, "&lt;1",'Water Data'!G33 ))), "-")</f>
        <v>&lt;1</v>
      </c>
      <c r="H41" s="32" t="str">
        <f>IF(ISNUMBER('Water Data'!H33), IF('Water Data'!H33=-999,"NA",IF('Water Data'!H33&gt;99, "&gt;99", IF('Water Data'!H33&lt;1, "&lt;1",'Water Data'!H33 ))), "-")</f>
        <v>&lt;1</v>
      </c>
      <c r="I41" s="140"/>
      <c r="J41" s="31" t="str">
        <f>IF(ISNUMBER('Water Data'!J33), IF('Water Data'!J33=-999,"NA",IF('Water Data'!J33&gt;99, "&gt;99", IF('Water Data'!J33&lt;1, "&lt;1",'Water Data'!J33 ))), "-")</f>
        <v>&gt;99</v>
      </c>
      <c r="K41" s="32" t="str">
        <f>IF(ISNUMBER('Water Data'!K33), IF('Water Data'!K33=-999,"NA",IF('Water Data'!K33&gt;99, "&gt;99", IF('Water Data'!K33&lt;1, "&lt;1",'Water Data'!K33 ))), "-")</f>
        <v>&lt;1</v>
      </c>
      <c r="L41" s="32" t="str">
        <f>IF(ISNUMBER('Water Data'!L33), IF('Water Data'!L33=-999,"NA",IF('Water Data'!L33&gt;99, "&gt;99", IF('Water Data'!L33&lt;1, "&lt;1",'Water Data'!L33 ))), "-")</f>
        <v>&lt;1</v>
      </c>
      <c r="M41" s="32" t="str">
        <f>IF(ISNUMBER('Water Data'!M33), IF('Water Data'!M33=-999,"NA",IF('Water Data'!M33&gt;99, "&gt;99", IF('Water Data'!M33&lt;1, "&lt;1",'Water Data'!M33 ))), "-")</f>
        <v>&lt;1</v>
      </c>
      <c r="N41" s="140"/>
      <c r="O41" s="31" t="str">
        <f>IF(ISNUMBER('Water Data'!O33), IF('Water Data'!O33=-999,"NA",IF('Water Data'!O33&gt;99, "&gt;99", IF('Water Data'!O33&lt;1, "&lt;1",'Water Data'!O33 ))), "-")</f>
        <v>&gt;99</v>
      </c>
      <c r="P41" s="32" t="str">
        <f>IF(ISNUMBER('Water Data'!P33), IF('Water Data'!P33=-999,"NA",IF('Water Data'!P33&gt;99, "&gt;99", IF('Water Data'!P33&lt;1, "&lt;1",'Water Data'!P33 ))), "-")</f>
        <v>&lt;1</v>
      </c>
      <c r="Q41" s="32" t="str">
        <f>IF(ISNUMBER('Water Data'!Q33), IF('Water Data'!Q33=-999,"NA",IF('Water Data'!Q33&gt;99, "&gt;99", IF('Water Data'!Q33&lt;1, "&lt;1",'Water Data'!Q33 ))), "-")</f>
        <v>&lt;1</v>
      </c>
      <c r="R41" s="32" t="str">
        <f>IF(ISNUMBER('Water Data'!R33), IF('Water Data'!R33=-999,"NA",IF('Water Data'!R33&gt;99, "&gt;99", IF('Water Data'!R33&lt;1, "&lt;1",'Water Data'!R33 ))), "-")</f>
        <v>&lt;1</v>
      </c>
      <c r="S41" s="140"/>
      <c r="U41" s="142"/>
      <c r="V41" s="33">
        <f>IF(ISNUMBER('Water Data'!V33), IF('Water Data'!V33=-999,"NA",'Water Data'!V33), "-")</f>
        <v>2020</v>
      </c>
      <c r="W41" s="34">
        <f>IF(ISNUMBER('Water Data'!W33), IF('Water Data'!W33=-999,"NA",IF('Water Data'!W33&gt;99, "&gt;99", IF('Water Data'!W33&lt;1, "&lt;1",'Water Data'!W33 ))), "-")</f>
        <v>97.568261287979354</v>
      </c>
      <c r="X41" s="35" t="str">
        <f>IF(ISNUMBER('Water Data'!X33), IF('Water Data'!X33=-999,"NA",IF('Water Data'!X33&gt;99, "&gt;99", IF('Water Data'!X33&lt;1, "&lt;1",'Water Data'!X33 ))), "-")</f>
        <v>&gt;99</v>
      </c>
      <c r="Y41" s="35">
        <f>IF(ISNUMBER('Water Data'!Y33), IF('Water Data'!Y33=-999,"NA",IF('Water Data'!Y33&gt;99, "&gt;99", IF('Water Data'!Y33&lt;1, "&lt;1",'Water Data'!Y33 ))), "-")</f>
        <v>97.568261287979354</v>
      </c>
      <c r="Z41" s="35" t="str">
        <f>IF(ISNUMBER('Water Data'!Z33), IF('Water Data'!Z33=-999,"NA",IF('Water Data'!Z33&gt;99, "&gt;99", IF('Water Data'!Z33&lt;1, "&lt;1",'Water Data'!Z33 ))), "-")</f>
        <v>&gt;99</v>
      </c>
      <c r="AA41" s="32">
        <f>IF(ISNUMBER('Water Data'!AA33), IF('Water Data'!AA33=-999,"NA",IF('Water Data'!AA33&gt;99, "&gt;99", IF('Water Data'!AA33&lt;1, "&lt;1",'Water Data'!AA33 ))), "-")</f>
        <v>98.017949520045178</v>
      </c>
      <c r="AB41" s="32">
        <f>IF(ISNUMBER('Water Data'!AB33), IF('Water Data'!AB33=-999,"NA",IF('Water Data'!AB33&gt;99, "&gt;99", IF('Water Data'!AB33&lt;1, "&lt;1",'Water Data'!AB33 ))), "-")</f>
        <v>1.7687391908385837</v>
      </c>
      <c r="AC41" s="34" t="str">
        <f>IF(ISNUMBER('Water Data'!AC33), IF('Water Data'!AC33=-999,"NA",IF('Water Data'!AC33&gt;99, "&gt;99", IF('Water Data'!AC33&lt;1, "&lt;1",'Water Data'!AC33 ))), "-")</f>
        <v>-</v>
      </c>
      <c r="AD41" s="35">
        <f>IF(ISNUMBER('Water Data'!AD33), IF('Water Data'!AD33=-999,"NA",IF('Water Data'!AD33&gt;99, "&gt;99", IF('Water Data'!AD33&lt;1, "&lt;1",'Water Data'!AD33 ))), "-")</f>
        <v>97.406656652288504</v>
      </c>
      <c r="AE41" s="35">
        <f>IF(ISNUMBER('Water Data'!AE33), IF('Water Data'!AE33=-999,"NA",IF('Water Data'!AE33&gt;99, "&gt;99", IF('Water Data'!AE33&lt;1, "&lt;1",'Water Data'!AE33 ))), "-")</f>
        <v>96.686652029162943</v>
      </c>
      <c r="AF41" s="35" t="str">
        <f>IF(ISNUMBER('Water Data'!AF33), IF('Water Data'!AF33=-999,"NA",IF('Water Data'!AF33&gt;99, "&gt;99", IF('Water Data'!AF33&lt;1, "&lt;1",'Water Data'!AF33 ))), "-")</f>
        <v>-</v>
      </c>
      <c r="AG41" s="32">
        <f>IF(ISNUMBER('Water Data'!AG33), IF('Water Data'!AG33=-999,"NA",IF('Water Data'!AG33&gt;99, "&gt;99", IF('Water Data'!AG33&lt;1, "&lt;1",'Water Data'!AG33 ))), "-")</f>
        <v>94.947743072686293</v>
      </c>
      <c r="AH41" s="32">
        <f>IF(ISNUMBER('Water Data'!AH33), IF('Water Data'!AH33=-999,"NA",IF('Water Data'!AH33&gt;99, "&gt;99", IF('Water Data'!AH33&lt;1, "&lt;1",'Water Data'!AH33 ))), "-")</f>
        <v>4.7210768151109299</v>
      </c>
      <c r="AI41" s="34">
        <f>IF(ISNUMBER('Water Data'!AI33), IF('Water Data'!AI33=-999,"NA",IF('Water Data'!AI33&gt;99, "&gt;99", IF('Water Data'!AI33&lt;1, "&lt;1",'Water Data'!AI33 ))), "-")</f>
        <v>97.775205487617995</v>
      </c>
      <c r="AJ41" s="35" t="str">
        <f>IF(ISNUMBER('Water Data'!AJ33), IF('Water Data'!AJ33=-999,"NA",IF('Water Data'!AJ33&gt;99, "&gt;99", IF('Water Data'!AJ33&lt;1, "&lt;1",'Water Data'!AJ33 ))), "-")</f>
        <v>&gt;99</v>
      </c>
      <c r="AK41" s="35">
        <f>IF(ISNUMBER('Water Data'!AK33), IF('Water Data'!AK33=-999,"NA",IF('Water Data'!AK33&gt;99, "&gt;99", IF('Water Data'!AK33&lt;1, "&lt;1",'Water Data'!AK33 ))), "-")</f>
        <v>97.775205487617995</v>
      </c>
      <c r="AL41" s="35" t="str">
        <f>IF(ISNUMBER('Water Data'!AL33), IF('Water Data'!AL33=-999,"NA",IF('Water Data'!AL33&gt;99, "&gt;99", IF('Water Data'!AL33&lt;1, "&lt;1",'Water Data'!AL33 ))), "-")</f>
        <v>&gt;99</v>
      </c>
      <c r="AM41" s="32">
        <f>IF(ISNUMBER('Water Data'!AM33), IF('Water Data'!AM33=-999,"NA",IF('Water Data'!AM33&gt;99, "&gt;99", IF('Water Data'!AM33&lt;1, "&lt;1",'Water Data'!AM33 ))), "-")</f>
        <v>98.729163776141519</v>
      </c>
      <c r="AN41" s="32">
        <f>IF(ISNUMBER('Water Data'!AN33), IF('Water Data'!AN33=-999,"NA",IF('Water Data'!AN33&gt;99, "&gt;99", IF('Water Data'!AN33&lt;1, "&lt;1",'Water Data'!AN33 ))), "-")</f>
        <v>1.088590351528913</v>
      </c>
    </row>
    <row r="42" spans="1:41" x14ac:dyDescent="0.2">
      <c r="A42" s="125"/>
      <c r="B42" s="28"/>
      <c r="C42" s="29"/>
      <c r="D42" s="30"/>
      <c r="E42" s="31"/>
      <c r="F42" s="32"/>
      <c r="G42" s="32"/>
      <c r="H42" s="32"/>
      <c r="I42" s="128"/>
      <c r="J42" s="31"/>
      <c r="K42" s="32"/>
      <c r="L42" s="32"/>
      <c r="M42" s="32"/>
      <c r="N42" s="128"/>
      <c r="O42" s="31"/>
      <c r="P42" s="32"/>
      <c r="Q42" s="32"/>
      <c r="R42" s="32"/>
      <c r="S42" s="128"/>
      <c r="U42" s="125"/>
      <c r="V42" s="33"/>
      <c r="W42" s="34"/>
      <c r="X42" s="35"/>
      <c r="Y42" s="35"/>
      <c r="Z42" s="35"/>
      <c r="AA42" s="32"/>
      <c r="AB42" s="32"/>
      <c r="AC42" s="34"/>
      <c r="AD42" s="35"/>
      <c r="AE42" s="35"/>
      <c r="AF42" s="35"/>
      <c r="AG42" s="32"/>
      <c r="AH42" s="32"/>
      <c r="AI42" s="34"/>
      <c r="AJ42" s="35"/>
      <c r="AK42" s="35"/>
      <c r="AL42" s="35"/>
      <c r="AM42" s="32"/>
      <c r="AN42" s="32"/>
    </row>
    <row r="43" spans="1:41" x14ac:dyDescent="0.2">
      <c r="A43" s="144" t="str">
        <f>IF(ISBLANK('Water Data'!A34), "", 'Water Data'!A34)</f>
        <v>World</v>
      </c>
      <c r="B43" s="28">
        <f>IF(ISBLANK('Water Data'!B34), "", 'Water Data'!B34)</f>
        <v>2015</v>
      </c>
      <c r="C43" s="29">
        <f>IF(ISNUMBER('Water Data'!C34), 'Water Data'!C34, "-")</f>
        <v>7379796.9657933116</v>
      </c>
      <c r="D43" s="30">
        <f>IF(ISNUMBER('Water Data'!D34), 'Water Data'!D34, "-")</f>
        <v>53.935043334960938</v>
      </c>
      <c r="E43" s="31">
        <f>IF(ISNUMBER('Water Data'!E34), IF('Water Data'!E34=-999,"NA",IF('Water Data'!E34&gt;99, "&gt;99", IF('Water Data'!E34&lt;1, "&lt;1",'Water Data'!E34 ))), "-")</f>
        <v>88.224249719567709</v>
      </c>
      <c r="F43" s="32">
        <f>IF(ISNUMBER('Water Data'!F34), IF('Water Data'!F34=-999,"NA",IF('Water Data'!F34&gt;99, "&gt;99", IF('Water Data'!F34&lt;1, "&lt;1",'Water Data'!F34 ))), "-")</f>
        <v>3.3685017856163104</v>
      </c>
      <c r="G43" s="32">
        <f>IF(ISNUMBER('Water Data'!G34), IF('Water Data'!G34=-999,"NA",IF('Water Data'!G34&gt;99, "&gt;99", IF('Water Data'!G34&lt;1, "&lt;1",'Water Data'!G34 ))), "-")</f>
        <v>6.2465653114590669</v>
      </c>
      <c r="H43" s="32">
        <f>IF(ISNUMBER('Water Data'!H34), IF('Water Data'!H34=-999,"NA",IF('Water Data'!H34&gt;99, "&gt;99", IF('Water Data'!H34&lt;1, "&lt;1",'Water Data'!H34 ))), "-")</f>
        <v>2.1606831833569138</v>
      </c>
      <c r="I43" s="143">
        <f>IF(ISNUMBER('Water Data'!I34), IF('Water Data'!I34=-999,"NA",'Water Data'!I34), "-")</f>
        <v>0.4206061065196991</v>
      </c>
      <c r="J43" s="31">
        <f>IF(ISNUMBER('Water Data'!J34), IF('Water Data'!J34=-999,"NA",IF('Water Data'!J34&gt;99, "&gt;99", IF('Water Data'!J34&lt;1, "&lt;1",'Water Data'!J34 ))), "-")</f>
        <v>78.9983179861932</v>
      </c>
      <c r="K43" s="32">
        <f>IF(ISNUMBER('Water Data'!K34), IF('Water Data'!K34=-999,"NA",IF('Water Data'!K34&gt;99, "&gt;99", IF('Water Data'!K34&lt;1, "&lt;1",'Water Data'!K34 ))), "-")</f>
        <v>5.3923239198126751</v>
      </c>
      <c r="L43" s="32">
        <f>IF(ISNUMBER('Water Data'!L34), IF('Water Data'!L34=-999,"NA",IF('Water Data'!L34&gt;99, "&gt;99", IF('Water Data'!L34&lt;1, "&lt;1",'Water Data'!L34 ))), "-")</f>
        <v>11.321823797036512</v>
      </c>
      <c r="M43" s="32">
        <f>IF(ISNUMBER('Water Data'!M34), IF('Water Data'!M34=-999,"NA",IF('Water Data'!M34&gt;99, "&gt;99", IF('Water Data'!M34&lt;1, "&lt;1",'Water Data'!M34 ))), "-")</f>
        <v>4.287534296957614</v>
      </c>
      <c r="N43" s="143">
        <f>IF(ISNUMBER('Water Data'!N34), IF('Water Data'!N34=-999,"NA",'Water Data'!N34), "-")</f>
        <v>0.61390239000320435</v>
      </c>
      <c r="O43" s="31">
        <f>IF(ISNUMBER('Water Data'!O34), IF('Water Data'!O34=-999,"NA",IF('Water Data'!O34&gt;99, "&gt;99", IF('Water Data'!O34&lt;1, "&lt;1",'Water Data'!O34 ))), "-")</f>
        <v>96.104856561138732</v>
      </c>
      <c r="P43" s="32">
        <f>IF(ISNUMBER('Water Data'!P34), IF('Water Data'!P34=-999,"NA",IF('Water Data'!P34&gt;99, "&gt;99", IF('Water Data'!P34&lt;1, "&lt;1",'Water Data'!P34 ))), "-")</f>
        <v>1.6400533057609044</v>
      </c>
      <c r="Q43" s="32">
        <f>IF(ISNUMBER('Water Data'!Q34), IF('Water Data'!Q34=-999,"NA",IF('Water Data'!Q34&gt;99, "&gt;99", IF('Water Data'!Q34&lt;1, "&lt;1",'Water Data'!Q34 ))), "-")</f>
        <v>1.9108632757222368</v>
      </c>
      <c r="R43" s="32" t="str">
        <f>IF(ISNUMBER('Water Data'!R34), IF('Water Data'!R34=-999,"NA",IF('Water Data'!R34&gt;99, "&gt;99", IF('Water Data'!R34&lt;1, "&lt;1",'Water Data'!R34 ))), "-")</f>
        <v>&lt;1</v>
      </c>
      <c r="S43" s="143">
        <f>IF(ISNUMBER('Water Data'!S34), IF('Water Data'!S34=-999,"NA",'Water Data'!S34), "-")</f>
        <v>5.3010661154985428E-2</v>
      </c>
      <c r="U43" s="144" t="str">
        <f>IF(ISBLANK('Water Data'!U34), "", 'Water Data'!U34)</f>
        <v>World</v>
      </c>
      <c r="V43" s="33">
        <f>IF(ISNUMBER('Water Data'!V34), IF('Water Data'!V34=-999,"NA",'Water Data'!V34), "-")</f>
        <v>2015</v>
      </c>
      <c r="W43" s="34">
        <f>IF(ISNUMBER('Water Data'!W34), IF('Water Data'!W34=-999,"NA",IF('Water Data'!W34&gt;99, "&gt;99", IF('Water Data'!W34&lt;1, "&lt;1",'Water Data'!W34 ))), "-")</f>
        <v>70.19937090426599</v>
      </c>
      <c r="X43" s="35">
        <f>IF(ISNUMBER('Water Data'!X34), IF('Water Data'!X34=-999,"NA",IF('Water Data'!X34&gt;99, "&gt;99", IF('Water Data'!X34&lt;1, "&lt;1",'Water Data'!X34 ))), "-")</f>
        <v>74.290435627150416</v>
      </c>
      <c r="Y43" s="35">
        <f>IF(ISNUMBER('Water Data'!Y34), IF('Water Data'!Y34=-999,"NA",IF('Water Data'!Y34&gt;99, "&gt;99", IF('Water Data'!Y34&lt;1, "&lt;1",'Water Data'!Y34 ))), "-")</f>
        <v>78.010701784550506</v>
      </c>
      <c r="Z43" s="35">
        <f>IF(ISNUMBER('Water Data'!Z34), IF('Water Data'!Z34=-999,"NA",IF('Water Data'!Z34&gt;99, "&gt;99", IF('Water Data'!Z34&lt;1, "&lt;1",'Water Data'!Z34 ))), "-")</f>
        <v>70.19937090426599</v>
      </c>
      <c r="AA43" s="32">
        <f>IF(ISNUMBER('Water Data'!AA34), IF('Water Data'!AA34=-999,"NA",IF('Water Data'!AA34&gt;99, "&gt;99", IF('Water Data'!AA34&lt;1, "&lt;1",'Water Data'!AA34 ))), "-")</f>
        <v>63.704383393558182</v>
      </c>
      <c r="AB43" s="32">
        <f>IF(ISNUMBER('Water Data'!AB34), IF('Water Data'!AB34=-999,"NA",IF('Water Data'!AB34&gt;99, "&gt;99", IF('Water Data'!AB34&lt;1, "&lt;1",'Water Data'!AB34 ))), "-")</f>
        <v>27.888368111625866</v>
      </c>
      <c r="AC43" s="34">
        <f>IF(ISNUMBER('Water Data'!AC34), IF('Water Data'!AC34=-999,"NA",IF('Water Data'!AC34&gt;99, "&gt;99", IF('Water Data'!AC34&lt;1, "&lt;1",'Water Data'!AC34 ))), "-")</f>
        <v>52.836609640011048</v>
      </c>
      <c r="AD43" s="35">
        <f>IF(ISNUMBER('Water Data'!AD34), IF('Water Data'!AD34=-999,"NA",IF('Water Data'!AD34&gt;99, "&gt;99", IF('Water Data'!AD34&lt;1, "&lt;1",'Water Data'!AD34 ))), "-")</f>
        <v>58.582671676517116</v>
      </c>
      <c r="AE43" s="35">
        <f>IF(ISNUMBER('Water Data'!AE34), IF('Water Data'!AE34=-999,"NA",IF('Water Data'!AE34&gt;99, "&gt;99", IF('Water Data'!AE34&lt;1, "&lt;1",'Water Data'!AE34 ))), "-")</f>
        <v>67.961809651598685</v>
      </c>
      <c r="AF43" s="35">
        <f>IF(ISNUMBER('Water Data'!AF34), IF('Water Data'!AF34=-999,"NA",IF('Water Data'!AF34&gt;99, "&gt;99", IF('Water Data'!AF34&lt;1, "&lt;1",'Water Data'!AF34 ))), "-")</f>
        <v>52.836609640011048</v>
      </c>
      <c r="AG43" s="32">
        <f>IF(ISNUMBER('Water Data'!AG34), IF('Water Data'!AG34=-999,"NA",IF('Water Data'!AG34&gt;99, "&gt;99", IF('Water Data'!AG34&lt;1, "&lt;1",'Water Data'!AG34 ))), "-")</f>
        <v>40.347633944689747</v>
      </c>
      <c r="AH43" s="32">
        <f>IF(ISNUMBER('Water Data'!AH34), IF('Water Data'!AH34=-999,"NA",IF('Water Data'!AH34&gt;99, "&gt;99", IF('Water Data'!AH34&lt;1, "&lt;1",'Water Data'!AH34 ))), "-")</f>
        <v>44.043007961316128</v>
      </c>
      <c r="AI43" s="34">
        <f>IF(ISNUMBER('Water Data'!AI34), IF('Water Data'!AI34=-999,"NA",IF('Water Data'!AI34&gt;99, "&gt;99", IF('Water Data'!AI34&lt;1, "&lt;1",'Water Data'!AI34 ))), "-")</f>
        <v>85.029198529950392</v>
      </c>
      <c r="AJ43" s="35">
        <f>IF(ISNUMBER('Water Data'!AJ34), IF('Water Data'!AJ34=-999,"NA",IF('Water Data'!AJ34&gt;99, "&gt;99", IF('Water Data'!AJ34&lt;1, "&lt;1",'Water Data'!AJ34 ))), "-")</f>
        <v>87.706825485253958</v>
      </c>
      <c r="AK43" s="35">
        <f>IF(ISNUMBER('Water Data'!AK34), IF('Water Data'!AK34=-999,"NA",IF('Water Data'!AK34&gt;99, "&gt;99", IF('Water Data'!AK34&lt;1, "&lt;1",'Water Data'!AK34 ))), "-")</f>
        <v>86.594058046979654</v>
      </c>
      <c r="AL43" s="35">
        <f>IF(ISNUMBER('Water Data'!AL34), IF('Water Data'!AL34=-999,"NA",IF('Water Data'!AL34&gt;99, "&gt;99", IF('Water Data'!AL34&lt;1, "&lt;1",'Water Data'!AL34 ))), "-")</f>
        <v>85.029198529950392</v>
      </c>
      <c r="AM43" s="32">
        <f>IF(ISNUMBER('Water Data'!AM34), IF('Water Data'!AM34=-999,"NA",IF('Water Data'!AM34&gt;99, "&gt;99", IF('Water Data'!AM34&lt;1, "&lt;1",'Water Data'!AM34 ))), "-")</f>
        <v>83.653425906046039</v>
      </c>
      <c r="AN43" s="32">
        <f>IF(ISNUMBER('Water Data'!AN34), IF('Water Data'!AN34=-999,"NA",IF('Water Data'!AN34&gt;99, "&gt;99", IF('Water Data'!AN34&lt;1, "&lt;1",'Water Data'!AN34 ))), "-")</f>
        <v>14.091483960853573</v>
      </c>
    </row>
    <row r="44" spans="1:41" x14ac:dyDescent="0.2">
      <c r="A44" s="145"/>
      <c r="B44" s="28">
        <f>IF(ISBLANK('Water Data'!B35), "", 'Water Data'!B35)</f>
        <v>2020</v>
      </c>
      <c r="C44" s="29">
        <f>IF(ISNUMBER('Water Data'!C35), 'Water Data'!C35, "-")</f>
        <v>7794798.7077153921</v>
      </c>
      <c r="D44" s="30">
        <f>IF(ISNUMBER('Water Data'!D35), 'Water Data'!D35, "-")</f>
        <v>56.185604095458984</v>
      </c>
      <c r="E44" s="31">
        <f>IF(ISNUMBER('Water Data'!E35), IF('Water Data'!E35=-999,"NA",IF('Water Data'!E35&gt;99, "&gt;99", IF('Water Data'!E35&lt;1, "&lt;1",'Water Data'!E35 ))), "-")</f>
        <v>90.10318413705113</v>
      </c>
      <c r="F44" s="32">
        <f>IF(ISNUMBER('Water Data'!F35), IF('Water Data'!F35=-999,"NA",IF('Water Data'!F35&gt;99, "&gt;99", IF('Water Data'!F35&lt;1, "&lt;1",'Water Data'!F35 ))), "-")</f>
        <v>3.6204895892954827</v>
      </c>
      <c r="G44" s="32">
        <f>IF(ISNUMBER('Water Data'!G35), IF('Water Data'!G35=-999,"NA",IF('Water Data'!G35&gt;99, "&gt;99", IF('Water Data'!G35&lt;1, "&lt;1",'Water Data'!G35 ))), "-")</f>
        <v>4.71329963805732</v>
      </c>
      <c r="H44" s="32">
        <f>IF(ISNUMBER('Water Data'!H35), IF('Water Data'!H35=-999,"NA",IF('Water Data'!H35&gt;99, "&gt;99", IF('Water Data'!H35&lt;1, "&lt;1",'Water Data'!H35 ))), "-")</f>
        <v>1.5630266355960647</v>
      </c>
      <c r="I44" s="140"/>
      <c r="J44" s="31">
        <f>IF(ISNUMBER('Water Data'!J35), IF('Water Data'!J35=-999,"NA",IF('Water Data'!J35&gt;99, "&gt;99", IF('Water Data'!J35&lt;1, "&lt;1",'Water Data'!J35 ))), "-")</f>
        <v>82.011241425116026</v>
      </c>
      <c r="K44" s="32">
        <f>IF(ISNUMBER('Water Data'!K35), IF('Water Data'!K35=-999,"NA",IF('Water Data'!K35&gt;99, "&gt;99", IF('Water Data'!K35&lt;1, "&lt;1",'Water Data'!K35 ))), "-")</f>
        <v>6.1432231936852402</v>
      </c>
      <c r="L44" s="32">
        <f>IF(ISNUMBER('Water Data'!L35), IF('Water Data'!L35=-999,"NA",IF('Water Data'!L35&gt;99, "&gt;99", IF('Water Data'!L35&lt;1, "&lt;1",'Water Data'!L35 ))), "-")</f>
        <v>8.6113238622202974</v>
      </c>
      <c r="M44" s="32">
        <f>IF(ISNUMBER('Water Data'!M35), IF('Water Data'!M35=-999,"NA",IF('Water Data'!M35&gt;99, "&gt;99", IF('Water Data'!M35&lt;1, "&lt;1",'Water Data'!M35 ))), "-")</f>
        <v>3.2342115189784257</v>
      </c>
      <c r="N44" s="140"/>
      <c r="O44" s="31">
        <f>IF(ISNUMBER('Water Data'!O35), IF('Water Data'!O35=-999,"NA",IF('Water Data'!O35&gt;99, "&gt;99", IF('Water Data'!O35&lt;1, "&lt;1",'Water Data'!O35 ))), "-")</f>
        <v>96.414314129232096</v>
      </c>
      <c r="P44" s="32">
        <f>IF(ISNUMBER('Water Data'!P35), IF('Water Data'!P35=-999,"NA",IF('Water Data'!P35&gt;99, "&gt;99", IF('Water Data'!P35&lt;1, "&lt;1",'Water Data'!P35 ))), "-")</f>
        <v>1.6532912589095454</v>
      </c>
      <c r="Q44" s="32">
        <f>IF(ISNUMBER('Water Data'!Q35), IF('Water Data'!Q35=-999,"NA",IF('Water Data'!Q35&gt;99, "&gt;99", IF('Water Data'!Q35&lt;1, "&lt;1",'Water Data'!Q35 ))), "-")</f>
        <v>1.6725477728333185</v>
      </c>
      <c r="R44" s="32" t="str">
        <f>IF(ISNUMBER('Water Data'!R35), IF('Water Data'!R35=-999,"NA",IF('Water Data'!R35&gt;99, "&gt;99", IF('Water Data'!R35&lt;1, "&lt;1",'Water Data'!R35 ))), "-")</f>
        <v>&lt;1</v>
      </c>
      <c r="S44" s="140"/>
      <c r="U44" s="145"/>
      <c r="V44" s="33">
        <f>IF(ISNUMBER('Water Data'!V35), IF('Water Data'!V35=-999,"NA",'Water Data'!V35), "-")</f>
        <v>2020</v>
      </c>
      <c r="W44" s="34">
        <f>IF(ISNUMBER('Water Data'!W35), IF('Water Data'!W35=-999,"NA",IF('Water Data'!W35&gt;99, "&gt;99", IF('Water Data'!W35&lt;1, "&lt;1",'Water Data'!W35 ))), "-")</f>
        <v>74.266034170312125</v>
      </c>
      <c r="X44" s="35">
        <f>IF(ISNUMBER('Water Data'!X35), IF('Water Data'!X35=-999,"NA",IF('Water Data'!X35&gt;99, "&gt;99", IF('Water Data'!X35&lt;1, "&lt;1",'Water Data'!X35 ))), "-")</f>
        <v>76.680313088051037</v>
      </c>
      <c r="Y44" s="35">
        <f>IF(ISNUMBER('Water Data'!Y35), IF('Water Data'!Y35=-999,"NA",IF('Water Data'!Y35&gt;99, "&gt;99", IF('Water Data'!Y35&lt;1, "&lt;1",'Water Data'!Y35 ))), "-")</f>
        <v>78.077521599284296</v>
      </c>
      <c r="Z44" s="35">
        <f>IF(ISNUMBER('Water Data'!Z35), IF('Water Data'!Z35=-999,"NA",IF('Water Data'!Z35&gt;99, "&gt;99", IF('Water Data'!Z35&lt;1, "&lt;1",'Water Data'!Z35 ))), "-")</f>
        <v>74.555431758093718</v>
      </c>
      <c r="AA44" s="32">
        <f>IF(ISNUMBER('Water Data'!AA35), IF('Water Data'!AA35=-999,"NA",IF('Water Data'!AA35&gt;99, "&gt;99", IF('Water Data'!AA35&lt;1, "&lt;1",'Water Data'!AA35 ))), "-")</f>
        <v>65.282049193768728</v>
      </c>
      <c r="AB44" s="32">
        <f>IF(ISNUMBER('Water Data'!AB35), IF('Water Data'!AB35=-999,"NA",IF('Water Data'!AB35&gt;99, "&gt;99", IF('Water Data'!AB35&lt;1, "&lt;1",'Water Data'!AB35 ))), "-")</f>
        <v>28.441624532577848</v>
      </c>
      <c r="AC44" s="34">
        <f>IF(ISNUMBER('Water Data'!AC35), IF('Water Data'!AC35=-999,"NA",IF('Water Data'!AC35&gt;99, "&gt;99", IF('Water Data'!AC35&lt;1, "&lt;1",'Water Data'!AC35 ))), "-")</f>
        <v>59.639638893701317</v>
      </c>
      <c r="AD44" s="35">
        <f>IF(ISNUMBER('Water Data'!AD35), IF('Water Data'!AD35=-999,"NA",IF('Water Data'!AD35&gt;99, "&gt;99", IF('Water Data'!AD35&lt;1, "&lt;1",'Water Data'!AD35 ))), "-")</f>
        <v>62.05955095451727</v>
      </c>
      <c r="AE44" s="35">
        <f>IF(ISNUMBER('Water Data'!AE35), IF('Water Data'!AE35=-999,"NA",IF('Water Data'!AE35&gt;99, "&gt;99", IF('Water Data'!AE35&lt;1, "&lt;1",'Water Data'!AE35 ))), "-")</f>
        <v>68.338929308230135</v>
      </c>
      <c r="AF44" s="35">
        <f>IF(ISNUMBER('Water Data'!AF35), IF('Water Data'!AF35=-999,"NA",IF('Water Data'!AF35&gt;99, "&gt;99", IF('Water Data'!AF35&lt;1, "&lt;1",'Water Data'!AF35 ))), "-")</f>
        <v>59.639638893701317</v>
      </c>
      <c r="AG44" s="32">
        <f>IF(ISNUMBER('Water Data'!AG35), IF('Water Data'!AG35=-999,"NA",IF('Water Data'!AG35&gt;99, "&gt;99", IF('Water Data'!AG35&lt;1, "&lt;1",'Water Data'!AG35 ))), "-")</f>
        <v>42.311999173615384</v>
      </c>
      <c r="AH44" s="32">
        <f>IF(ISNUMBER('Water Data'!AH35), IF('Water Data'!AH35=-999,"NA",IF('Water Data'!AH35&gt;99, "&gt;99", IF('Water Data'!AH35&lt;1, "&lt;1",'Water Data'!AH35 ))), "-")</f>
        <v>45.842465445185923</v>
      </c>
      <c r="AI44" s="34">
        <f>IF(ISNUMBER('Water Data'!AI35), IF('Water Data'!AI35=-999,"NA",IF('Water Data'!AI35&gt;99, "&gt;99", IF('Water Data'!AI35&lt;1, "&lt;1",'Water Data'!AI35 ))), "-")</f>
        <v>85.672582712277361</v>
      </c>
      <c r="AJ44" s="35">
        <f>IF(ISNUMBER('Water Data'!AJ35), IF('Water Data'!AJ35=-999,"NA",IF('Water Data'!AJ35&gt;99, "&gt;99", IF('Water Data'!AJ35&lt;1, "&lt;1",'Water Data'!AJ35 ))), "-")</f>
        <v>88.082495634537793</v>
      </c>
      <c r="AK44" s="35">
        <f>IF(ISNUMBER('Water Data'!AK35), IF('Water Data'!AK35=-999,"NA",IF('Water Data'!AK35&gt;99, "&gt;99", IF('Water Data'!AK35&lt;1, "&lt;1",'Water Data'!AK35 ))), "-")</f>
        <v>85.672582712277361</v>
      </c>
      <c r="AL44" s="35">
        <f>IF(ISNUMBER('Water Data'!AL35), IF('Water Data'!AL35=-999,"NA",IF('Water Data'!AL35&gt;99, "&gt;99", IF('Water Data'!AL35&lt;1, "&lt;1",'Water Data'!AL35 ))), "-")</f>
        <v>86.187656983237304</v>
      </c>
      <c r="AM44" s="32">
        <f>IF(ISNUMBER('Water Data'!AM35), IF('Water Data'!AM35=-999,"NA",IF('Water Data'!AM35&gt;99, "&gt;99", IF('Water Data'!AM35&lt;1, "&lt;1",'Water Data'!AM35 ))), "-")</f>
        <v>83.194915822329833</v>
      </c>
      <c r="AN44" s="32">
        <f>IF(ISNUMBER('Water Data'!AN35), IF('Water Data'!AN35=-999,"NA",IF('Water Data'!AN35&gt;99, "&gt;99", IF('Water Data'!AN35&lt;1, "&lt;1",'Water Data'!AN35 ))), "-")</f>
        <v>14.872689565811905</v>
      </c>
    </row>
  </sheetData>
  <mergeCells count="105">
    <mergeCell ref="U43:U44"/>
    <mergeCell ref="A43:A44"/>
    <mergeCell ref="I26:I27"/>
    <mergeCell ref="I28:I29"/>
    <mergeCell ref="I34:I35"/>
    <mergeCell ref="I36:I37"/>
    <mergeCell ref="I38:I39"/>
    <mergeCell ref="I40:I41"/>
    <mergeCell ref="I43:I44"/>
    <mergeCell ref="S26:S27"/>
    <mergeCell ref="N26:N27"/>
    <mergeCell ref="N28:N29"/>
    <mergeCell ref="N34:N35"/>
    <mergeCell ref="N36:N37"/>
    <mergeCell ref="N38:N39"/>
    <mergeCell ref="N40:N41"/>
    <mergeCell ref="N43:N44"/>
    <mergeCell ref="S38:S39"/>
    <mergeCell ref="S40:S41"/>
    <mergeCell ref="S43:S44"/>
    <mergeCell ref="A28:A29"/>
    <mergeCell ref="I30:I31"/>
    <mergeCell ref="N30:N31"/>
    <mergeCell ref="S30:S31"/>
    <mergeCell ref="U28:U29"/>
    <mergeCell ref="A34:A35"/>
    <mergeCell ref="A36:A37"/>
    <mergeCell ref="A38:A39"/>
    <mergeCell ref="A40:A41"/>
    <mergeCell ref="S28:S29"/>
    <mergeCell ref="S34:S35"/>
    <mergeCell ref="S36:S37"/>
    <mergeCell ref="A30:A31"/>
    <mergeCell ref="U30:U31"/>
    <mergeCell ref="U34:U35"/>
    <mergeCell ref="U36:U37"/>
    <mergeCell ref="U38:U39"/>
    <mergeCell ref="U40:U41"/>
    <mergeCell ref="A24:A25"/>
    <mergeCell ref="U24:U25"/>
    <mergeCell ref="A26:A27"/>
    <mergeCell ref="U26:U27"/>
    <mergeCell ref="A20:A21"/>
    <mergeCell ref="I20:I21"/>
    <mergeCell ref="N20:N21"/>
    <mergeCell ref="S20:S21"/>
    <mergeCell ref="U20:U21"/>
    <mergeCell ref="I24:I25"/>
    <mergeCell ref="N24:N25"/>
    <mergeCell ref="S24:S25"/>
    <mergeCell ref="A16:A17"/>
    <mergeCell ref="I16:I17"/>
    <mergeCell ref="N16:N17"/>
    <mergeCell ref="S16:S17"/>
    <mergeCell ref="U16:U17"/>
    <mergeCell ref="A18:A19"/>
    <mergeCell ref="I18:I19"/>
    <mergeCell ref="N18:N19"/>
    <mergeCell ref="S18:S19"/>
    <mergeCell ref="U18:U19"/>
    <mergeCell ref="A12:A13"/>
    <mergeCell ref="I12:I13"/>
    <mergeCell ref="N12:N13"/>
    <mergeCell ref="S12:S13"/>
    <mergeCell ref="U12:U13"/>
    <mergeCell ref="A14:A15"/>
    <mergeCell ref="I14:I15"/>
    <mergeCell ref="N14:N15"/>
    <mergeCell ref="S14:S15"/>
    <mergeCell ref="U14:U15"/>
    <mergeCell ref="A8:A9"/>
    <mergeCell ref="I8:I9"/>
    <mergeCell ref="N8:N9"/>
    <mergeCell ref="S8:S9"/>
    <mergeCell ref="U8:U9"/>
    <mergeCell ref="A10:A11"/>
    <mergeCell ref="I10:I11"/>
    <mergeCell ref="N10:N11"/>
    <mergeCell ref="S10:S11"/>
    <mergeCell ref="U10:U11"/>
    <mergeCell ref="A4:A5"/>
    <mergeCell ref="I4:I5"/>
    <mergeCell ref="N4:N5"/>
    <mergeCell ref="S4:S5"/>
    <mergeCell ref="U4:U5"/>
    <mergeCell ref="A6:A7"/>
    <mergeCell ref="I6:I7"/>
    <mergeCell ref="N6:N7"/>
    <mergeCell ref="S6:S7"/>
    <mergeCell ref="U6:U7"/>
    <mergeCell ref="AI1:AN1"/>
    <mergeCell ref="W2:AB2"/>
    <mergeCell ref="AC2:AH2"/>
    <mergeCell ref="AI2:AN2"/>
    <mergeCell ref="A1:A2"/>
    <mergeCell ref="B1:B3"/>
    <mergeCell ref="C1:C3"/>
    <mergeCell ref="D1:D3"/>
    <mergeCell ref="E1:I2"/>
    <mergeCell ref="J1:N2"/>
    <mergeCell ref="O1:S2"/>
    <mergeCell ref="U1:U2"/>
    <mergeCell ref="V1:V3"/>
    <mergeCell ref="W1:AB1"/>
    <mergeCell ref="AC1:A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8F23D-0AD1-406F-B888-232E7141FA15}">
  <sheetPr codeName="Sheet8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7D50-74E6-4939-8DEB-1C16757FE059}">
  <sheetPr codeName="Sheet3"/>
  <dimension ref="A1:AU44"/>
  <sheetViews>
    <sheetView zoomScale="90" zoomScaleNormal="90" workbookViewId="0">
      <pane xSplit="2" ySplit="3" topLeftCell="C4" activePane="bottomRight" state="frozen"/>
      <selection activeCell="C16" sqref="C16"/>
      <selection pane="topRight" activeCell="C16" sqref="C16"/>
      <selection pane="bottomLeft" activeCell="C16" sqref="C16"/>
      <selection pane="bottomRight" activeCell="C4" sqref="C4"/>
    </sheetView>
  </sheetViews>
  <sheetFormatPr baseColWidth="10" defaultColWidth="9.1640625" defaultRowHeight="14" x14ac:dyDescent="0.15"/>
  <cols>
    <col min="1" max="1" width="49.5" style="9" customWidth="1"/>
    <col min="2" max="2" width="10.83203125" style="9" customWidth="1"/>
    <col min="3" max="3" width="13.5" style="36" customWidth="1"/>
    <col min="4" max="4" width="9.1640625" style="36" customWidth="1"/>
    <col min="5" max="22" width="10.83203125" style="9" customWidth="1"/>
    <col min="23" max="23" width="3.5" style="123" customWidth="1"/>
    <col min="24" max="24" width="49.5" style="9" customWidth="1"/>
    <col min="25" max="46" width="10.83203125" style="9" customWidth="1"/>
    <col min="47" max="47" width="10.83203125" style="9" hidden="1" customWidth="1"/>
    <col min="48" max="16384" width="9.1640625" style="9"/>
  </cols>
  <sheetData>
    <row r="1" spans="1:47" x14ac:dyDescent="0.15">
      <c r="A1" s="131" t="s">
        <v>128</v>
      </c>
      <c r="B1" s="133" t="s">
        <v>103</v>
      </c>
      <c r="C1" s="134" t="s">
        <v>104</v>
      </c>
      <c r="D1" s="133" t="s">
        <v>105</v>
      </c>
      <c r="E1" s="153" t="s">
        <v>106</v>
      </c>
      <c r="F1" s="153"/>
      <c r="G1" s="153"/>
      <c r="H1" s="153"/>
      <c r="I1" s="153"/>
      <c r="J1" s="153"/>
      <c r="K1" s="153" t="s">
        <v>107</v>
      </c>
      <c r="L1" s="153"/>
      <c r="M1" s="153"/>
      <c r="N1" s="153"/>
      <c r="O1" s="153"/>
      <c r="P1" s="153"/>
      <c r="Q1" s="153" t="s">
        <v>108</v>
      </c>
      <c r="R1" s="153"/>
      <c r="S1" s="153"/>
      <c r="T1" s="153"/>
      <c r="U1" s="153"/>
      <c r="V1" s="154"/>
      <c r="W1" s="120"/>
      <c r="X1" s="131" t="s">
        <v>128</v>
      </c>
      <c r="Y1" s="133" t="s">
        <v>103</v>
      </c>
      <c r="Z1" s="155" t="s">
        <v>106</v>
      </c>
      <c r="AA1" s="155"/>
      <c r="AB1" s="155"/>
      <c r="AC1" s="155"/>
      <c r="AD1" s="155"/>
      <c r="AE1" s="155"/>
      <c r="AF1" s="155"/>
      <c r="AG1" s="153" t="s">
        <v>107</v>
      </c>
      <c r="AH1" s="153"/>
      <c r="AI1" s="153"/>
      <c r="AJ1" s="153"/>
      <c r="AK1" s="153"/>
      <c r="AL1" s="153"/>
      <c r="AM1" s="153"/>
      <c r="AN1" s="153" t="s">
        <v>108</v>
      </c>
      <c r="AO1" s="153"/>
      <c r="AP1" s="153"/>
      <c r="AQ1" s="153"/>
      <c r="AR1" s="153"/>
      <c r="AS1" s="153"/>
      <c r="AT1" s="153"/>
    </row>
    <row r="2" spans="1:47" ht="75" customHeight="1" x14ac:dyDescent="0.15">
      <c r="A2" s="132"/>
      <c r="B2" s="133"/>
      <c r="C2" s="134"/>
      <c r="D2" s="13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  <c r="W2" s="120"/>
      <c r="X2" s="132"/>
      <c r="Y2" s="133"/>
      <c r="Z2" s="146" t="s">
        <v>129</v>
      </c>
      <c r="AA2" s="147"/>
      <c r="AB2" s="147"/>
      <c r="AC2" s="148"/>
      <c r="AD2" s="146" t="s">
        <v>130</v>
      </c>
      <c r="AE2" s="147"/>
      <c r="AF2" s="148"/>
      <c r="AG2" s="146" t="s">
        <v>129</v>
      </c>
      <c r="AH2" s="147"/>
      <c r="AI2" s="147"/>
      <c r="AJ2" s="148"/>
      <c r="AK2" s="146" t="s">
        <v>130</v>
      </c>
      <c r="AL2" s="149"/>
      <c r="AM2" s="150"/>
      <c r="AN2" s="146" t="s">
        <v>129</v>
      </c>
      <c r="AO2" s="147"/>
      <c r="AP2" s="147"/>
      <c r="AQ2" s="148"/>
      <c r="AR2" s="146" t="s">
        <v>130</v>
      </c>
      <c r="AS2" s="149"/>
      <c r="AT2" s="150"/>
    </row>
    <row r="3" spans="1:47" ht="99.75" customHeight="1" x14ac:dyDescent="0.15">
      <c r="A3" s="10" t="s">
        <v>110</v>
      </c>
      <c r="B3" s="133"/>
      <c r="C3" s="134"/>
      <c r="D3" s="133"/>
      <c r="E3" s="41" t="s">
        <v>111</v>
      </c>
      <c r="F3" s="42" t="s">
        <v>131</v>
      </c>
      <c r="G3" s="43" t="s">
        <v>113</v>
      </c>
      <c r="H3" s="44" t="s">
        <v>132</v>
      </c>
      <c r="I3" s="45" t="s">
        <v>115</v>
      </c>
      <c r="J3" s="45" t="s">
        <v>133</v>
      </c>
      <c r="K3" s="41" t="s">
        <v>111</v>
      </c>
      <c r="L3" s="42" t="s">
        <v>131</v>
      </c>
      <c r="M3" s="43" t="s">
        <v>113</v>
      </c>
      <c r="N3" s="44" t="s">
        <v>132</v>
      </c>
      <c r="O3" s="45" t="s">
        <v>115</v>
      </c>
      <c r="P3" s="45" t="s">
        <v>133</v>
      </c>
      <c r="Q3" s="41" t="s">
        <v>111</v>
      </c>
      <c r="R3" s="42" t="s">
        <v>131</v>
      </c>
      <c r="S3" s="43" t="s">
        <v>113</v>
      </c>
      <c r="T3" s="44" t="s">
        <v>132</v>
      </c>
      <c r="U3" s="46" t="s">
        <v>115</v>
      </c>
      <c r="V3" s="45" t="s">
        <v>133</v>
      </c>
      <c r="W3" s="121"/>
      <c r="X3" s="47" t="s">
        <v>110</v>
      </c>
      <c r="Y3" s="133"/>
      <c r="Z3" s="48" t="s">
        <v>116</v>
      </c>
      <c r="AA3" s="49" t="s">
        <v>134</v>
      </c>
      <c r="AB3" s="49" t="s">
        <v>135</v>
      </c>
      <c r="AC3" s="49" t="s">
        <v>136</v>
      </c>
      <c r="AD3" s="41" t="s">
        <v>137</v>
      </c>
      <c r="AE3" s="41" t="s">
        <v>138</v>
      </c>
      <c r="AF3" s="41" t="s">
        <v>139</v>
      </c>
      <c r="AG3" s="48" t="s">
        <v>116</v>
      </c>
      <c r="AH3" s="49" t="s">
        <v>134</v>
      </c>
      <c r="AI3" s="49" t="s">
        <v>135</v>
      </c>
      <c r="AJ3" s="49" t="s">
        <v>136</v>
      </c>
      <c r="AK3" s="41" t="s">
        <v>137</v>
      </c>
      <c r="AL3" s="41" t="s">
        <v>138</v>
      </c>
      <c r="AM3" s="41" t="s">
        <v>139</v>
      </c>
      <c r="AN3" s="48" t="s">
        <v>116</v>
      </c>
      <c r="AO3" s="49" t="s">
        <v>134</v>
      </c>
      <c r="AP3" s="49" t="s">
        <v>135</v>
      </c>
      <c r="AQ3" s="49" t="s">
        <v>136</v>
      </c>
      <c r="AR3" s="41" t="s">
        <v>137</v>
      </c>
      <c r="AS3" s="41" t="s">
        <v>138</v>
      </c>
      <c r="AT3" s="41" t="s">
        <v>139</v>
      </c>
      <c r="AU3" s="9" t="s">
        <v>122</v>
      </c>
    </row>
    <row r="4" spans="1:47" s="58" customFormat="1" x14ac:dyDescent="0.15">
      <c r="A4" s="137" t="s">
        <v>123</v>
      </c>
      <c r="B4" s="50" t="s">
        <v>124</v>
      </c>
      <c r="C4" s="51" t="s">
        <v>124</v>
      </c>
      <c r="D4" s="52" t="s">
        <v>124</v>
      </c>
      <c r="E4" s="53" t="s">
        <v>124</v>
      </c>
      <c r="F4" s="52" t="s">
        <v>124</v>
      </c>
      <c r="G4" s="52" t="s">
        <v>124</v>
      </c>
      <c r="H4" s="54" t="s">
        <v>124</v>
      </c>
      <c r="I4" s="151" t="s">
        <v>124</v>
      </c>
      <c r="J4" s="151" t="s">
        <v>124</v>
      </c>
      <c r="K4" s="53" t="s">
        <v>124</v>
      </c>
      <c r="L4" s="52" t="s">
        <v>124</v>
      </c>
      <c r="M4" s="52" t="s">
        <v>124</v>
      </c>
      <c r="N4" s="54" t="s">
        <v>124</v>
      </c>
      <c r="O4" s="151" t="s">
        <v>124</v>
      </c>
      <c r="P4" s="151" t="s">
        <v>124</v>
      </c>
      <c r="Q4" s="53" t="s">
        <v>124</v>
      </c>
      <c r="R4" s="52" t="s">
        <v>124</v>
      </c>
      <c r="S4" s="52" t="s">
        <v>124</v>
      </c>
      <c r="T4" s="54" t="s">
        <v>124</v>
      </c>
      <c r="U4" s="151" t="s">
        <v>124</v>
      </c>
      <c r="V4" s="151" t="s">
        <v>124</v>
      </c>
      <c r="W4" s="122" t="s">
        <v>124</v>
      </c>
      <c r="X4" s="137" t="s">
        <v>123</v>
      </c>
      <c r="Y4" s="50"/>
      <c r="Z4" s="55"/>
      <c r="AA4" s="56"/>
      <c r="AB4" s="56"/>
      <c r="AC4" s="56"/>
      <c r="AD4" s="56"/>
      <c r="AE4" s="56"/>
      <c r="AF4" s="56"/>
      <c r="AG4" s="55"/>
      <c r="AH4" s="56"/>
      <c r="AI4" s="56"/>
      <c r="AJ4" s="56"/>
      <c r="AK4" s="56"/>
      <c r="AL4" s="56"/>
      <c r="AM4" s="56"/>
      <c r="AN4" s="55"/>
      <c r="AO4" s="56"/>
      <c r="AP4" s="56"/>
      <c r="AQ4" s="56"/>
      <c r="AR4" s="56"/>
      <c r="AS4" s="56"/>
      <c r="AT4" s="56"/>
      <c r="AU4" s="57"/>
    </row>
    <row r="5" spans="1:47" s="58" customFormat="1" x14ac:dyDescent="0.15">
      <c r="A5" s="138" t="s">
        <v>0</v>
      </c>
      <c r="B5" s="59" t="s">
        <v>124</v>
      </c>
      <c r="C5" s="60" t="s">
        <v>124</v>
      </c>
      <c r="D5" s="61" t="s">
        <v>124</v>
      </c>
      <c r="E5" s="62" t="s">
        <v>124</v>
      </c>
      <c r="F5" s="61" t="s">
        <v>124</v>
      </c>
      <c r="G5" s="61" t="s">
        <v>124</v>
      </c>
      <c r="H5" s="63" t="s">
        <v>124</v>
      </c>
      <c r="I5" s="152"/>
      <c r="J5" s="152"/>
      <c r="K5" s="62" t="s">
        <v>124</v>
      </c>
      <c r="L5" s="61" t="s">
        <v>124</v>
      </c>
      <c r="M5" s="61" t="s">
        <v>124</v>
      </c>
      <c r="N5" s="63" t="s">
        <v>124</v>
      </c>
      <c r="O5" s="152"/>
      <c r="P5" s="152"/>
      <c r="Q5" s="62" t="s">
        <v>124</v>
      </c>
      <c r="R5" s="61" t="s">
        <v>124</v>
      </c>
      <c r="S5" s="61" t="s">
        <v>124</v>
      </c>
      <c r="T5" s="63" t="s">
        <v>124</v>
      </c>
      <c r="U5" s="152"/>
      <c r="V5" s="152"/>
      <c r="W5" s="122" t="s">
        <v>124</v>
      </c>
      <c r="X5" s="138" t="s">
        <v>31</v>
      </c>
      <c r="Y5" s="59"/>
      <c r="Z5" s="64"/>
      <c r="AA5" s="65"/>
      <c r="AB5" s="65"/>
      <c r="AC5" s="65"/>
      <c r="AD5" s="65"/>
      <c r="AE5" s="65"/>
      <c r="AF5" s="65"/>
      <c r="AG5" s="64"/>
      <c r="AH5" s="65"/>
      <c r="AI5" s="65"/>
      <c r="AJ5" s="65"/>
      <c r="AK5" s="65"/>
      <c r="AL5" s="65"/>
      <c r="AM5" s="65"/>
      <c r="AN5" s="64"/>
      <c r="AO5" s="65"/>
      <c r="AP5" s="65"/>
      <c r="AQ5" s="65"/>
      <c r="AR5" s="65"/>
      <c r="AS5" s="65"/>
      <c r="AT5" s="65"/>
      <c r="AU5" s="57"/>
    </row>
    <row r="6" spans="1:47" s="58" customFormat="1" x14ac:dyDescent="0.15">
      <c r="A6" s="141" t="str">
        <f>IF(ISBLANK('Sanitation Data'!A2), "", 'Sanitation Data'!A2)</f>
        <v>Australia and New Zealand</v>
      </c>
      <c r="B6" s="50">
        <f>IF(ISBLANK('Sanitation Data'!B2), "", 'Sanitation Data'!B2)</f>
        <v>2015</v>
      </c>
      <c r="C6" s="51">
        <f>IF(ISNUMBER('Sanitation Data'!C2), 'Sanitation Data'!C2, "-")</f>
        <v>28547.02490234375</v>
      </c>
      <c r="D6" s="52">
        <f>IF(ISNUMBER('Sanitation Data'!D2), 'Sanitation Data'!D2, "-")</f>
        <v>85.804458618164062</v>
      </c>
      <c r="E6" s="53" t="str">
        <f>IF(ISNUMBER('Sanitation Data'!E2), IF('Sanitation Data'!E2=-999,"NA",IF('Sanitation Data'!E2&gt;99, "&gt;99", IF('Sanitation Data'!E2&lt;1, "&lt;1", 'Sanitation Data'!E2))), "-")</f>
        <v>&gt;99</v>
      </c>
      <c r="F6" s="65" t="str">
        <f>IF(ISNUMBER('Sanitation Data'!F2), IF('Sanitation Data'!F2=-999,"NA",IF('Sanitation Data'!F2&gt;99, "&gt;99", IF('Sanitation Data'!F2&lt;1, "&lt;1", 'Sanitation Data'!F2))), "-")</f>
        <v>&lt;1</v>
      </c>
      <c r="G6" s="65" t="str">
        <f>IF(ISNUMBER('Sanitation Data'!G2), IF('Sanitation Data'!G2=-999,"NA",IF('Sanitation Data'!G2&gt;99, "&gt;99", IF('Sanitation Data'!G2&lt;1, "&lt;1", 'Sanitation Data'!G2))), "-")</f>
        <v>&lt;1</v>
      </c>
      <c r="H6" s="54" t="str">
        <f>IF(ISNUMBER('Sanitation Data'!H2), IF('Sanitation Data'!H2=-999,"NA",IF('Sanitation Data'!H2&gt;99, "&gt;99", IF('Sanitation Data'!H2&lt;1, "&lt;1", 'Sanitation Data'!H2))), "-")</f>
        <v>&lt;1</v>
      </c>
      <c r="I6" s="151">
        <f>IF(ISNUMBER('Sanitation Data'!I2), IF('Sanitation Data'!I2=-999,"NA",'Sanitation Data'!I2), "-")</f>
        <v>-4.6139084588503465E-6</v>
      </c>
      <c r="J6" s="151">
        <f>IF(ISNUMBER('Sanitation Data'!J2), IF('Sanitation Data'!J2=-999,"NA",'Sanitation Data'!J2), "-")</f>
        <v>0</v>
      </c>
      <c r="K6" s="53" t="str">
        <f>IF(ISNUMBER('Sanitation Data'!K2), IF('Sanitation Data'!K2=-999,"NA",IF('Sanitation Data'!K2&gt;99, "&gt;99", IF('Sanitation Data'!K2&lt;1, "&lt;1", 'Sanitation Data'!K2))), "-")</f>
        <v>-</v>
      </c>
      <c r="L6" s="65" t="str">
        <f>IF(ISNUMBER('Sanitation Data'!L2), IF('Sanitation Data'!L2=-999,"NA",IF('Sanitation Data'!L2&gt;99, "&gt;99", IF('Sanitation Data'!L2&lt;1, "&lt;1", 'Sanitation Data'!L2))), "-")</f>
        <v>-</v>
      </c>
      <c r="M6" s="65" t="str">
        <f>IF(ISNUMBER('Sanitation Data'!M2), IF('Sanitation Data'!M2=-999,"NA",IF('Sanitation Data'!M2&gt;99, "&gt;99", IF('Sanitation Data'!M2&lt;1, "&lt;1", 'Sanitation Data'!M2))), "-")</f>
        <v>-</v>
      </c>
      <c r="N6" s="54" t="str">
        <f>IF(ISNUMBER('Sanitation Data'!N2), IF('Sanitation Data'!N2=-999,"NA",IF('Sanitation Data'!N2&gt;99, "&gt;99", IF('Sanitation Data'!N2&lt;1, "&lt;1", 'Sanitation Data'!N2))), "-")</f>
        <v>-</v>
      </c>
      <c r="O6" s="151" t="str">
        <f>IF(ISNUMBER('Sanitation Data'!O2), IF('Sanitation Data'!O2=-999,"NA",'Sanitation Data'!O2), "-")</f>
        <v>-</v>
      </c>
      <c r="P6" s="151" t="str">
        <f>IF(ISNUMBER('Sanitation Data'!P2), IF('Sanitation Data'!P2=-999,"NA",'Sanitation Data'!P2), "-")</f>
        <v>-</v>
      </c>
      <c r="Q6" s="53" t="str">
        <f>IF(ISNUMBER('Sanitation Data'!Q2), IF('Sanitation Data'!Q2=-999,"NA",IF('Sanitation Data'!Q2&gt;99, "&gt;99", IF('Sanitation Data'!Q2&lt;1, "&lt;1", 'Sanitation Data'!Q2))), "-")</f>
        <v>-</v>
      </c>
      <c r="R6" s="65" t="str">
        <f>IF(ISNUMBER('Sanitation Data'!R2), IF('Sanitation Data'!R2=-999,"NA",IF('Sanitation Data'!R2&gt;99, "&gt;99", IF('Sanitation Data'!R2&lt;1, "&lt;1", 'Sanitation Data'!R2))), "-")</f>
        <v>-</v>
      </c>
      <c r="S6" s="65" t="str">
        <f>IF(ISNUMBER('Sanitation Data'!S2), IF('Sanitation Data'!S2=-999,"NA",IF('Sanitation Data'!S2&gt;99, "&gt;99", IF('Sanitation Data'!S2&lt;1, "&lt;1", 'Sanitation Data'!S2))), "-")</f>
        <v>-</v>
      </c>
      <c r="T6" s="54" t="str">
        <f>IF(ISNUMBER('Sanitation Data'!T2), IF('Sanitation Data'!T2=-999,"NA",IF('Sanitation Data'!T2&gt;99, "&gt;99", IF('Sanitation Data'!T2&lt;1, "&lt;1", 'Sanitation Data'!T2))), "-")</f>
        <v>-</v>
      </c>
      <c r="U6" s="151" t="str">
        <f>IF(ISNUMBER('Sanitation Data'!U2), IF('Sanitation Data'!U2=-999,"NA",'Sanitation Data'!U2), "-")</f>
        <v>-</v>
      </c>
      <c r="V6" s="151" t="str">
        <f>IF(ISNUMBER('Sanitation Data'!V2), IF('Sanitation Data'!V2=-999,"NA",'Sanitation Data'!V2), "-")</f>
        <v>-</v>
      </c>
      <c r="W6" s="122"/>
      <c r="X6" s="141" t="str">
        <f>IF(ISBLANK('Sanitation Data'!X2), "", 'Sanitation Data'!X2)</f>
        <v>Australia and New Zealand</v>
      </c>
      <c r="Y6" s="50">
        <f>IF(ISNUMBER('Sanitation Data'!Y2), IF('Sanitation Data'!Y2=-999,"NA",'Sanitation Data'!Y2), "-")</f>
        <v>2015</v>
      </c>
      <c r="Z6" s="55">
        <f>IF(ISNUMBER('Sanitation Data'!Z2), IF('Sanitation Data'!Z2=-999,"NA",IF('Sanitation Data'!Z2&gt;99, "&gt;99", IF('Sanitation Data'!Z2&lt;1, "&lt;1", 'Sanitation Data'!Z2))), "-")</f>
        <v>70.830633146942006</v>
      </c>
      <c r="AA6" s="56" t="str">
        <f>IF(ISNUMBER('Sanitation Data'!AA2), IF('Sanitation Data'!AA2=-999,"NA",IF('Sanitation Data'!AA2&gt;99, "&gt;99", IF('Sanitation Data'!AA2&lt;1, "&lt;1", 'Sanitation Data'!AA2))), "-")</f>
        <v>-</v>
      </c>
      <c r="AB6" s="56" t="str">
        <f>IF(ISNUMBER('Sanitation Data'!AB2), IF('Sanitation Data'!AB2=-999,"NA",IF('Sanitation Data'!AB2&gt;99, "&gt;99", IF('Sanitation Data'!AB2&lt;1, "&lt;1", 'Sanitation Data'!AB2))), "-")</f>
        <v>-</v>
      </c>
      <c r="AC6" s="56">
        <f>IF(ISNUMBER('Sanitation Data'!AC2), IF('Sanitation Data'!AC2=-999,"NA",IF('Sanitation Data'!AC2&gt;99, "&gt;99", IF('Sanitation Data'!AC2&lt;1, "&lt;1", 'Sanitation Data'!AC2))), "-")</f>
        <v>70.830633146942006</v>
      </c>
      <c r="AD6" s="56" t="str">
        <f>IF(ISNUMBER('Sanitation Data'!AD2), IF('Sanitation Data'!AD2=-999,"NA",IF('Sanitation Data'!AD2&gt;99, "&gt;99", IF('Sanitation Data'!AD2&lt;1, "&lt;1", 'Sanitation Data'!AD2))), "-")</f>
        <v>&lt;1</v>
      </c>
      <c r="AE6" s="56">
        <f>IF(ISNUMBER('Sanitation Data'!AE2), IF('Sanitation Data'!AE2=-999,"NA",IF('Sanitation Data'!AE2&gt;99, "&gt;99", IF('Sanitation Data'!AE2&lt;1, "&lt;1", 'Sanitation Data'!AE2))), "-")</f>
        <v>11.70869244351311</v>
      </c>
      <c r="AF6" s="56">
        <f>IF(ISNUMBER('Sanitation Data'!AF2), IF('Sanitation Data'!AF2=-999,"NA",IF('Sanitation Data'!AF2&gt;99, "&gt;99", IF('Sanitation Data'!AF2&lt;1, "&lt;1", 'Sanitation Data'!AF2))), "-")</f>
        <v>87.763931669896877</v>
      </c>
      <c r="AG6" s="55" t="str">
        <f>IF(ISNUMBER('Sanitation Data'!AG2), IF('Sanitation Data'!AG2=-999,"NA",IF('Sanitation Data'!AG2&gt;99, "&gt;99", IF('Sanitation Data'!AG2&lt;1, "&lt;1", 'Sanitation Data'!AG2))), "-")</f>
        <v>-</v>
      </c>
      <c r="AH6" s="56" t="str">
        <f>IF(ISNUMBER('Sanitation Data'!AH2), IF('Sanitation Data'!AH2=-999,"NA",IF('Sanitation Data'!AH2&gt;99, "&gt;99", IF('Sanitation Data'!AH2&lt;1, "&lt;1", 'Sanitation Data'!AH2))), "-")</f>
        <v>-</v>
      </c>
      <c r="AI6" s="56" t="str">
        <f>IF(ISNUMBER('Sanitation Data'!AI2), IF('Sanitation Data'!AI2=-999,"NA",IF('Sanitation Data'!AI2&gt;99, "&gt;99", IF('Sanitation Data'!AI2&lt;1, "&lt;1", 'Sanitation Data'!AI2))), "-")</f>
        <v>-</v>
      </c>
      <c r="AJ6" s="56" t="str">
        <f>IF(ISNUMBER('Sanitation Data'!AJ2), IF('Sanitation Data'!AJ2=-999,"NA",IF('Sanitation Data'!AJ2&gt;99, "&gt;99", IF('Sanitation Data'!AJ2&lt;1, "&lt;1", 'Sanitation Data'!AJ2))), "-")</f>
        <v>-</v>
      </c>
      <c r="AK6" s="56" t="str">
        <f>IF(ISNUMBER('Sanitation Data'!AK2), IF('Sanitation Data'!AK2=-999,"NA",IF('Sanitation Data'!AK2&gt;99, "&gt;99", IF('Sanitation Data'!AK2&lt;1, "&lt;1", 'Sanitation Data'!AK2))), "-")</f>
        <v>-</v>
      </c>
      <c r="AL6" s="56" t="str">
        <f>IF(ISNUMBER('Sanitation Data'!AL2), IF('Sanitation Data'!AL2=-999,"NA",IF('Sanitation Data'!AL2&gt;99, "&gt;99", IF('Sanitation Data'!AL2&lt;1, "&lt;1", 'Sanitation Data'!AL2))), "-")</f>
        <v>-</v>
      </c>
      <c r="AM6" s="56" t="str">
        <f>IF(ISNUMBER('Sanitation Data'!AM2), IF('Sanitation Data'!AM2=-999,"NA",IF('Sanitation Data'!AM2&gt;99, "&gt;99", IF('Sanitation Data'!AM2&lt;1, "&lt;1", 'Sanitation Data'!AM2))), "-")</f>
        <v>-</v>
      </c>
      <c r="AN6" s="55" t="str">
        <f>IF(ISNUMBER('Sanitation Data'!AN2), IF('Sanitation Data'!AN2=-999,"NA",IF('Sanitation Data'!AN2&gt;99, "&gt;99", IF('Sanitation Data'!AN2&lt;1, "&lt;1", 'Sanitation Data'!AN2))), "-")</f>
        <v>-</v>
      </c>
      <c r="AO6" s="56" t="str">
        <f>IF(ISNUMBER('Sanitation Data'!AO2), IF('Sanitation Data'!AO2=-999,"NA",IF('Sanitation Data'!AO2&gt;99, "&gt;99", IF('Sanitation Data'!AO2&lt;1, "&lt;1", 'Sanitation Data'!AO2))), "-")</f>
        <v>-</v>
      </c>
      <c r="AP6" s="56" t="str">
        <f>IF(ISNUMBER('Sanitation Data'!AP2), IF('Sanitation Data'!AP2=-999,"NA",IF('Sanitation Data'!AP2&gt;99, "&gt;99", IF('Sanitation Data'!AP2&lt;1, "&lt;1", 'Sanitation Data'!AP2))), "-")</f>
        <v>-</v>
      </c>
      <c r="AQ6" s="56" t="str">
        <f>IF(ISNUMBER('Sanitation Data'!AQ2), IF('Sanitation Data'!AQ2=-999,"NA",IF('Sanitation Data'!AQ2&gt;99, "&gt;99", IF('Sanitation Data'!AQ2&lt;1, "&lt;1", 'Sanitation Data'!AQ2))), "-")</f>
        <v>-</v>
      </c>
      <c r="AR6" s="56" t="str">
        <f>IF(ISNUMBER('Sanitation Data'!AR2), IF('Sanitation Data'!AR2=-999,"NA",IF('Sanitation Data'!AR2&gt;99, "&gt;99", IF('Sanitation Data'!AR2&lt;1, "&lt;1", 'Sanitation Data'!AR2))), "-")</f>
        <v>-</v>
      </c>
      <c r="AS6" s="56" t="str">
        <f>IF(ISNUMBER('Sanitation Data'!AS2), IF('Sanitation Data'!AS2=-999,"NA",IF('Sanitation Data'!AS2&gt;99, "&gt;99", IF('Sanitation Data'!AS2&lt;1, "&lt;1", 'Sanitation Data'!AS2))), "-")</f>
        <v>-</v>
      </c>
      <c r="AT6" s="56" t="str">
        <f>IF(ISNUMBER('Sanitation Data'!AT2), IF('Sanitation Data'!AT2=-999,"NA",IF('Sanitation Data'!AT2&gt;99, "&gt;99", IF('Sanitation Data'!AT2&lt;1, "&lt;1", 'Sanitation Data'!AT2))), "-")</f>
        <v>-</v>
      </c>
      <c r="AU6" s="57" t="str">
        <f>IF(ISBLANK('Sanitation Data'!AT2), "", 'Sanitation Data'!AT2)</f>
        <v/>
      </c>
    </row>
    <row r="7" spans="1:47" s="58" customFormat="1" x14ac:dyDescent="0.15">
      <c r="A7" s="142"/>
      <c r="B7" s="50">
        <f>IF(ISBLANK('Sanitation Data'!B3), "", 'Sanitation Data'!B3)</f>
        <v>2020</v>
      </c>
      <c r="C7" s="51">
        <f>IF(ISNUMBER('Sanitation Data'!C3), 'Sanitation Data'!C3, "-")</f>
        <v>30322.11376953125</v>
      </c>
      <c r="D7" s="52">
        <f>IF(ISNUMBER('Sanitation Data'!D3), 'Sanitation Data'!D3, "-")</f>
        <v>86.313835144042969</v>
      </c>
      <c r="E7" s="53" t="str">
        <f>IF(ISNUMBER('Sanitation Data'!E3), IF('Sanitation Data'!E3=-999,"NA",IF('Sanitation Data'!E3&gt;99, "&gt;99", IF('Sanitation Data'!E3&lt;1, "&lt;1", 'Sanitation Data'!E3))), "-")</f>
        <v>&gt;99</v>
      </c>
      <c r="F7" s="65" t="str">
        <f>IF(ISNUMBER('Sanitation Data'!F3), IF('Sanitation Data'!F3=-999,"NA",IF('Sanitation Data'!F3&gt;99, "&gt;99", IF('Sanitation Data'!F3&lt;1, "&lt;1", 'Sanitation Data'!F3))), "-")</f>
        <v>&lt;1</v>
      </c>
      <c r="G7" s="65" t="str">
        <f>IF(ISNUMBER('Sanitation Data'!G3), IF('Sanitation Data'!G3=-999,"NA",IF('Sanitation Data'!G3&gt;99, "&gt;99", IF('Sanitation Data'!G3&lt;1, "&lt;1", 'Sanitation Data'!G3))), "-")</f>
        <v>&lt;1</v>
      </c>
      <c r="H7" s="54" t="str">
        <f>IF(ISNUMBER('Sanitation Data'!H3), IF('Sanitation Data'!H3=-999,"NA",IF('Sanitation Data'!H3&gt;99, "&gt;99", IF('Sanitation Data'!H3&lt;1, "&lt;1", 'Sanitation Data'!H3))), "-")</f>
        <v>&lt;1</v>
      </c>
      <c r="I7" s="152"/>
      <c r="J7" s="152"/>
      <c r="K7" s="53" t="str">
        <f>IF(ISNUMBER('Sanitation Data'!K3), IF('Sanitation Data'!K3=-999,"NA",IF('Sanitation Data'!K3&gt;99, "&gt;99", IF('Sanitation Data'!K3&lt;1, "&lt;1", 'Sanitation Data'!K3))), "-")</f>
        <v>-</v>
      </c>
      <c r="L7" s="65" t="str">
        <f>IF(ISNUMBER('Sanitation Data'!L3), IF('Sanitation Data'!L3=-999,"NA",IF('Sanitation Data'!L3&gt;99, "&gt;99", IF('Sanitation Data'!L3&lt;1, "&lt;1", 'Sanitation Data'!L3))), "-")</f>
        <v>-</v>
      </c>
      <c r="M7" s="65" t="str">
        <f>IF(ISNUMBER('Sanitation Data'!M3), IF('Sanitation Data'!M3=-999,"NA",IF('Sanitation Data'!M3&gt;99, "&gt;99", IF('Sanitation Data'!M3&lt;1, "&lt;1", 'Sanitation Data'!M3))), "-")</f>
        <v>-</v>
      </c>
      <c r="N7" s="54" t="str">
        <f>IF(ISNUMBER('Sanitation Data'!N3), IF('Sanitation Data'!N3=-999,"NA",IF('Sanitation Data'!N3&gt;99, "&gt;99", IF('Sanitation Data'!N3&lt;1, "&lt;1", 'Sanitation Data'!N3))), "-")</f>
        <v>-</v>
      </c>
      <c r="O7" s="152"/>
      <c r="P7" s="152"/>
      <c r="Q7" s="53" t="str">
        <f>IF(ISNUMBER('Sanitation Data'!Q3), IF('Sanitation Data'!Q3=-999,"NA",IF('Sanitation Data'!Q3&gt;99, "&gt;99", IF('Sanitation Data'!Q3&lt;1, "&lt;1", 'Sanitation Data'!Q3))), "-")</f>
        <v>-</v>
      </c>
      <c r="R7" s="65" t="str">
        <f>IF(ISNUMBER('Sanitation Data'!R3), IF('Sanitation Data'!R3=-999,"NA",IF('Sanitation Data'!R3&gt;99, "&gt;99", IF('Sanitation Data'!R3&lt;1, "&lt;1", 'Sanitation Data'!R3))), "-")</f>
        <v>-</v>
      </c>
      <c r="S7" s="65" t="str">
        <f>IF(ISNUMBER('Sanitation Data'!S3), IF('Sanitation Data'!S3=-999,"NA",IF('Sanitation Data'!S3&gt;99, "&gt;99", IF('Sanitation Data'!S3&lt;1, "&lt;1", 'Sanitation Data'!S3))), "-")</f>
        <v>-</v>
      </c>
      <c r="T7" s="54" t="str">
        <f>IF(ISNUMBER('Sanitation Data'!T3), IF('Sanitation Data'!T3=-999,"NA",IF('Sanitation Data'!T3&gt;99, "&gt;99", IF('Sanitation Data'!T3&lt;1, "&lt;1", 'Sanitation Data'!T3))), "-")</f>
        <v>-</v>
      </c>
      <c r="U7" s="152"/>
      <c r="V7" s="152"/>
      <c r="W7" s="122"/>
      <c r="X7" s="142"/>
      <c r="Y7" s="50">
        <f>IF(ISNUMBER('Sanitation Data'!Y3), IF('Sanitation Data'!Y3=-999,"NA",'Sanitation Data'!Y3), "-")</f>
        <v>2020</v>
      </c>
      <c r="Z7" s="55">
        <f>IF(ISNUMBER('Sanitation Data'!Z3), IF('Sanitation Data'!Z3=-999,"NA",IF('Sanitation Data'!Z3&gt;99, "&gt;99", IF('Sanitation Data'!Z3&lt;1, "&lt;1", 'Sanitation Data'!Z3))), "-")</f>
        <v>75.520852772914466</v>
      </c>
      <c r="AA7" s="56" t="str">
        <f>IF(ISNUMBER('Sanitation Data'!AA3), IF('Sanitation Data'!AA3=-999,"NA",IF('Sanitation Data'!AA3&gt;99, "&gt;99", IF('Sanitation Data'!AA3&lt;1, "&lt;1", 'Sanitation Data'!AA3))), "-")</f>
        <v>-</v>
      </c>
      <c r="AB7" s="56" t="str">
        <f>IF(ISNUMBER('Sanitation Data'!AB3), IF('Sanitation Data'!AB3=-999,"NA",IF('Sanitation Data'!AB3&gt;99, "&gt;99", IF('Sanitation Data'!AB3&lt;1, "&lt;1", 'Sanitation Data'!AB3))), "-")</f>
        <v>-</v>
      </c>
      <c r="AC7" s="56">
        <f>IF(ISNUMBER('Sanitation Data'!AC3), IF('Sanitation Data'!AC3=-999,"NA",IF('Sanitation Data'!AC3&gt;99, "&gt;99", IF('Sanitation Data'!AC3&lt;1, "&lt;1", 'Sanitation Data'!AC3))), "-")</f>
        <v>75.520852772914466</v>
      </c>
      <c r="AD7" s="56" t="str">
        <f>IF(ISNUMBER('Sanitation Data'!AD3), IF('Sanitation Data'!AD3=-999,"NA",IF('Sanitation Data'!AD3&gt;99, "&gt;99", IF('Sanitation Data'!AD3&lt;1, "&lt;1", 'Sanitation Data'!AD3))), "-")</f>
        <v>&lt;1</v>
      </c>
      <c r="AE7" s="56">
        <f>IF(ISNUMBER('Sanitation Data'!AE3), IF('Sanitation Data'!AE3=-999,"NA",IF('Sanitation Data'!AE3&gt;99, "&gt;99", IF('Sanitation Data'!AE3&lt;1, "&lt;1", 'Sanitation Data'!AE3))), "-")</f>
        <v>12.013525995566843</v>
      </c>
      <c r="AF7" s="56">
        <f>IF(ISNUMBER('Sanitation Data'!AF3), IF('Sanitation Data'!AF3=-999,"NA",IF('Sanitation Data'!AF3&gt;99, "&gt;99", IF('Sanitation Data'!AF3&lt;1, "&lt;1", 'Sanitation Data'!AF3))), "-")</f>
        <v>87.979030435548324</v>
      </c>
      <c r="AG7" s="55" t="str">
        <f>IF(ISNUMBER('Sanitation Data'!AG3), IF('Sanitation Data'!AG3=-999,"NA",IF('Sanitation Data'!AG3&gt;99, "&gt;99", IF('Sanitation Data'!AG3&lt;1, "&lt;1", 'Sanitation Data'!AG3))), "-")</f>
        <v>-</v>
      </c>
      <c r="AH7" s="56" t="str">
        <f>IF(ISNUMBER('Sanitation Data'!AH3), IF('Sanitation Data'!AH3=-999,"NA",IF('Sanitation Data'!AH3&gt;99, "&gt;99", IF('Sanitation Data'!AH3&lt;1, "&lt;1", 'Sanitation Data'!AH3))), "-")</f>
        <v>-</v>
      </c>
      <c r="AI7" s="56" t="str">
        <f>IF(ISNUMBER('Sanitation Data'!AI3), IF('Sanitation Data'!AI3=-999,"NA",IF('Sanitation Data'!AI3&gt;99, "&gt;99", IF('Sanitation Data'!AI3&lt;1, "&lt;1", 'Sanitation Data'!AI3))), "-")</f>
        <v>-</v>
      </c>
      <c r="AJ7" s="56" t="str">
        <f>IF(ISNUMBER('Sanitation Data'!AJ3), IF('Sanitation Data'!AJ3=-999,"NA",IF('Sanitation Data'!AJ3&gt;99, "&gt;99", IF('Sanitation Data'!AJ3&lt;1, "&lt;1", 'Sanitation Data'!AJ3))), "-")</f>
        <v>-</v>
      </c>
      <c r="AK7" s="56" t="str">
        <f>IF(ISNUMBER('Sanitation Data'!AK3), IF('Sanitation Data'!AK3=-999,"NA",IF('Sanitation Data'!AK3&gt;99, "&gt;99", IF('Sanitation Data'!AK3&lt;1, "&lt;1", 'Sanitation Data'!AK3))), "-")</f>
        <v>-</v>
      </c>
      <c r="AL7" s="56" t="str">
        <f>IF(ISNUMBER('Sanitation Data'!AL3), IF('Sanitation Data'!AL3=-999,"NA",IF('Sanitation Data'!AL3&gt;99, "&gt;99", IF('Sanitation Data'!AL3&lt;1, "&lt;1", 'Sanitation Data'!AL3))), "-")</f>
        <v>-</v>
      </c>
      <c r="AM7" s="56" t="str">
        <f>IF(ISNUMBER('Sanitation Data'!AM3), IF('Sanitation Data'!AM3=-999,"NA",IF('Sanitation Data'!AM3&gt;99, "&gt;99", IF('Sanitation Data'!AM3&lt;1, "&lt;1", 'Sanitation Data'!AM3))), "-")</f>
        <v>-</v>
      </c>
      <c r="AN7" s="55" t="str">
        <f>IF(ISNUMBER('Sanitation Data'!AN3), IF('Sanitation Data'!AN3=-999,"NA",IF('Sanitation Data'!AN3&gt;99, "&gt;99", IF('Sanitation Data'!AN3&lt;1, "&lt;1", 'Sanitation Data'!AN3))), "-")</f>
        <v>-</v>
      </c>
      <c r="AO7" s="56" t="str">
        <f>IF(ISNUMBER('Sanitation Data'!AO3), IF('Sanitation Data'!AO3=-999,"NA",IF('Sanitation Data'!AO3&gt;99, "&gt;99", IF('Sanitation Data'!AO3&lt;1, "&lt;1", 'Sanitation Data'!AO3))), "-")</f>
        <v>-</v>
      </c>
      <c r="AP7" s="56" t="str">
        <f>IF(ISNUMBER('Sanitation Data'!AP3), IF('Sanitation Data'!AP3=-999,"NA",IF('Sanitation Data'!AP3&gt;99, "&gt;99", IF('Sanitation Data'!AP3&lt;1, "&lt;1", 'Sanitation Data'!AP3))), "-")</f>
        <v>-</v>
      </c>
      <c r="AQ7" s="56" t="str">
        <f>IF(ISNUMBER('Sanitation Data'!AQ3), IF('Sanitation Data'!AQ3=-999,"NA",IF('Sanitation Data'!AQ3&gt;99, "&gt;99", IF('Sanitation Data'!AQ3&lt;1, "&lt;1", 'Sanitation Data'!AQ3))), "-")</f>
        <v>-</v>
      </c>
      <c r="AR7" s="56" t="str">
        <f>IF(ISNUMBER('Sanitation Data'!AR3), IF('Sanitation Data'!AR3=-999,"NA",IF('Sanitation Data'!AR3&gt;99, "&gt;99", IF('Sanitation Data'!AR3&lt;1, "&lt;1", 'Sanitation Data'!AR3))), "-")</f>
        <v>-</v>
      </c>
      <c r="AS7" s="56" t="str">
        <f>IF(ISNUMBER('Sanitation Data'!AS3), IF('Sanitation Data'!AS3=-999,"NA",IF('Sanitation Data'!AS3&gt;99, "&gt;99", IF('Sanitation Data'!AS3&lt;1, "&lt;1", 'Sanitation Data'!AS3))), "-")</f>
        <v>-</v>
      </c>
      <c r="AT7" s="56" t="str">
        <f>IF(ISNUMBER('Sanitation Data'!AT3), IF('Sanitation Data'!AT3=-999,"NA",IF('Sanitation Data'!AT3&gt;99, "&gt;99", IF('Sanitation Data'!AT3&lt;1, "&lt;1", 'Sanitation Data'!AT3))), "-")</f>
        <v>-</v>
      </c>
      <c r="AU7" s="57" t="str">
        <f>IF(ISBLANK('Sanitation Data'!AT3), "", 'Sanitation Data'!AT3)</f>
        <v/>
      </c>
    </row>
    <row r="8" spans="1:47" s="58" customFormat="1" x14ac:dyDescent="0.15">
      <c r="A8" s="141" t="str">
        <f>IF(ISBLANK('Sanitation Data'!A4), "", 'Sanitation Data'!A4)</f>
        <v>Central and Southern Asia</v>
      </c>
      <c r="B8" s="50">
        <f>IF(ISBLANK('Sanitation Data'!B4), "", 'Sanitation Data'!B4)</f>
        <v>2015</v>
      </c>
      <c r="C8" s="51">
        <f>IF(ISNUMBER('Sanitation Data'!C4), 'Sanitation Data'!C4, "-")</f>
        <v>1896327.2716674805</v>
      </c>
      <c r="D8" s="52">
        <f>IF(ISNUMBER('Sanitation Data'!D4), 'Sanitation Data'!D4, "-")</f>
        <v>34.974178314208984</v>
      </c>
      <c r="E8" s="53">
        <f>IF(ISNUMBER('Sanitation Data'!E4), IF('Sanitation Data'!E4=-999,"NA",IF('Sanitation Data'!E4&gt;99, "&gt;99", IF('Sanitation Data'!E4&lt;1, "&lt;1", 'Sanitation Data'!E4))), "-")</f>
        <v>59.114266110463106</v>
      </c>
      <c r="F8" s="65">
        <f>IF(ISNUMBER('Sanitation Data'!F4), IF('Sanitation Data'!F4=-999,"NA",IF('Sanitation Data'!F4&gt;99, "&gt;99", IF('Sanitation Data'!F4&lt;1, "&lt;1", 'Sanitation Data'!F4))), "-")</f>
        <v>11.349087869788272</v>
      </c>
      <c r="G8" s="65">
        <f>IF(ISNUMBER('Sanitation Data'!G4), IF('Sanitation Data'!G4=-999,"NA",IF('Sanitation Data'!G4&gt;99, "&gt;99", IF('Sanitation Data'!G4&lt;1, "&lt;1", 'Sanitation Data'!G4))), "-")</f>
        <v>6.9333919133756101</v>
      </c>
      <c r="H8" s="54">
        <f>IF(ISNUMBER('Sanitation Data'!H4), IF('Sanitation Data'!H4=-999,"NA",IF('Sanitation Data'!H4&gt;99, "&gt;99", IF('Sanitation Data'!H4&lt;1, "&lt;1", 'Sanitation Data'!H4))), "-")</f>
        <v>22.603254106373001</v>
      </c>
      <c r="I8" s="151">
        <f>IF(ISNUMBER('Sanitation Data'!I4), IF('Sanitation Data'!I4=-999,"NA",'Sanitation Data'!I4), "-")</f>
        <v>2.3845469951629639</v>
      </c>
      <c r="J8" s="151">
        <f>IF(ISNUMBER('Sanitation Data'!J4), IF('Sanitation Data'!J4=-999,"NA",'Sanitation Data'!J4), "-")</f>
        <v>-2.340808629989624</v>
      </c>
      <c r="K8" s="53">
        <f>IF(ISNUMBER('Sanitation Data'!K4), IF('Sanitation Data'!K4=-999,"NA",IF('Sanitation Data'!K4&gt;99, "&gt;99", IF('Sanitation Data'!K4&lt;1, "&lt;1", 'Sanitation Data'!K4))), "-")</f>
        <v>51.597394571958766</v>
      </c>
      <c r="L8" s="65">
        <f>IF(ISNUMBER('Sanitation Data'!L4), IF('Sanitation Data'!L4=-999,"NA",IF('Sanitation Data'!L4&gt;99, "&gt;99", IF('Sanitation Data'!L4&lt;1, "&lt;1", 'Sanitation Data'!L4))), "-")</f>
        <v>8.4080538156696374</v>
      </c>
      <c r="M8" s="65">
        <f>IF(ISNUMBER('Sanitation Data'!M4), IF('Sanitation Data'!M4=-999,"NA",IF('Sanitation Data'!M4&gt;99, "&gt;99", IF('Sanitation Data'!M4&lt;1, "&lt;1", 'Sanitation Data'!M4))), "-")</f>
        <v>7.961276537800706</v>
      </c>
      <c r="N8" s="54">
        <f>IF(ISNUMBER('Sanitation Data'!N4), IF('Sanitation Data'!N4=-999,"NA",IF('Sanitation Data'!N4&gt;99, "&gt;99", IF('Sanitation Data'!N4&lt;1, "&lt;1", 'Sanitation Data'!N4))), "-")</f>
        <v>32.033275074570895</v>
      </c>
      <c r="O8" s="151">
        <f>IF(ISNUMBER('Sanitation Data'!O4), IF('Sanitation Data'!O4=-999,"NA",'Sanitation Data'!O4), "-")</f>
        <v>2.8252396583557129</v>
      </c>
      <c r="P8" s="151">
        <f>IF(ISNUMBER('Sanitation Data'!P4), IF('Sanitation Data'!P4=-999,"NA",'Sanitation Data'!P4), "-")</f>
        <v>-2.8589713573455811</v>
      </c>
      <c r="Q8" s="53">
        <f>IF(ISNUMBER('Sanitation Data'!Q4), IF('Sanitation Data'!Q4=-999,"NA",IF('Sanitation Data'!Q4&gt;99, "&gt;99", IF('Sanitation Data'!Q4&lt;1, "&lt;1", 'Sanitation Data'!Q4))), "-")</f>
        <v>73.090027080066506</v>
      </c>
      <c r="R8" s="65">
        <f>IF(ISNUMBER('Sanitation Data'!R4), IF('Sanitation Data'!R4=-999,"NA",IF('Sanitation Data'!R4&gt;99, "&gt;99", IF('Sanitation Data'!R4&lt;1, "&lt;1", 'Sanitation Data'!R4))), "-")</f>
        <v>16.817212310642653</v>
      </c>
      <c r="S8" s="65">
        <f>IF(ISNUMBER('Sanitation Data'!S4), IF('Sanitation Data'!S4=-999,"NA",IF('Sanitation Data'!S4&gt;99, "&gt;99", IF('Sanitation Data'!S4&lt;1, "&lt;1", 'Sanitation Data'!S4))), "-")</f>
        <v>5.0222950572087139</v>
      </c>
      <c r="T8" s="54">
        <f>IF(ISNUMBER('Sanitation Data'!T4), IF('Sanitation Data'!T4=-999,"NA",IF('Sanitation Data'!T4&gt;99, "&gt;99", IF('Sanitation Data'!T4&lt;1, "&lt;1", 'Sanitation Data'!T4))), "-")</f>
        <v>5.0704655520821351</v>
      </c>
      <c r="U8" s="151">
        <f>IF(ISNUMBER('Sanitation Data'!U4), IF('Sanitation Data'!U4=-999,"NA",'Sanitation Data'!U4), "-")</f>
        <v>1.17829430103302</v>
      </c>
      <c r="V8" s="151">
        <f>IF(ISNUMBER('Sanitation Data'!V4), IF('Sanitation Data'!V4=-999,"NA",'Sanitation Data'!V4), "-")</f>
        <v>-0.89328134059906006</v>
      </c>
      <c r="W8" s="122"/>
      <c r="X8" s="141" t="str">
        <f>IF(ISBLANK('Sanitation Data'!X4), "", 'Sanitation Data'!X4)</f>
        <v>Central and Southern Asia</v>
      </c>
      <c r="Y8" s="50">
        <f>IF(ISNUMBER('Sanitation Data'!Y4), IF('Sanitation Data'!Y4=-999,"NA",'Sanitation Data'!Y4), "-")</f>
        <v>2015</v>
      </c>
      <c r="Z8" s="55">
        <f>IF(ISNUMBER('Sanitation Data'!Z4), IF('Sanitation Data'!Z4=-999,"NA",IF('Sanitation Data'!Z4&gt;99, "&gt;99", IF('Sanitation Data'!Z4&lt;1, "&lt;1", 'Sanitation Data'!Z4))), "-")</f>
        <v>37.947069708205085</v>
      </c>
      <c r="AA8" s="56">
        <f>IF(ISNUMBER('Sanitation Data'!AA4), IF('Sanitation Data'!AA4=-999,"NA",IF('Sanitation Data'!AA4&gt;99, "&gt;99", IF('Sanitation Data'!AA4&lt;1, "&lt;1", 'Sanitation Data'!AA4))), "-")</f>
        <v>32.882108905317018</v>
      </c>
      <c r="AB8" s="56" t="str">
        <f>IF(ISNUMBER('Sanitation Data'!AB4), IF('Sanitation Data'!AB4=-999,"NA",IF('Sanitation Data'!AB4&gt;99, "&gt;99", IF('Sanitation Data'!AB4&lt;1, "&lt;1", 'Sanitation Data'!AB4))), "-")</f>
        <v>-</v>
      </c>
      <c r="AC8" s="56">
        <f>IF(ISNUMBER('Sanitation Data'!AC4), IF('Sanitation Data'!AC4=-999,"NA",IF('Sanitation Data'!AC4&gt;99, "&gt;99", IF('Sanitation Data'!AC4&lt;1, "&lt;1", 'Sanitation Data'!AC4))), "-")</f>
        <v>5.0649608028880628</v>
      </c>
      <c r="AD8" s="56">
        <f>IF(ISNUMBER('Sanitation Data'!AD4), IF('Sanitation Data'!AD4=-999,"NA",IF('Sanitation Data'!AD4&gt;99, "&gt;99", IF('Sanitation Data'!AD4&lt;1, "&lt;1", 'Sanitation Data'!AD4))), "-")</f>
        <v>31.117772057947857</v>
      </c>
      <c r="AE8" s="56">
        <f>IF(ISNUMBER('Sanitation Data'!AE4), IF('Sanitation Data'!AE4=-999,"NA",IF('Sanitation Data'!AE4&gt;99, "&gt;99", IF('Sanitation Data'!AE4&lt;1, "&lt;1", 'Sanitation Data'!AE4))), "-")</f>
        <v>26.356119287929424</v>
      </c>
      <c r="AF8" s="56">
        <f>IF(ISNUMBER('Sanitation Data'!AF4), IF('Sanitation Data'!AF4=-999,"NA",IF('Sanitation Data'!AF4&gt;99, "&gt;99", IF('Sanitation Data'!AF4&lt;1, "&lt;1", 'Sanitation Data'!AF4))), "-")</f>
        <v>12.989462634374091</v>
      </c>
      <c r="AG8" s="55">
        <f>IF(ISNUMBER('Sanitation Data'!AG4), IF('Sanitation Data'!AG4=-999,"NA",IF('Sanitation Data'!AG4&gt;99, "&gt;99", IF('Sanitation Data'!AG4&lt;1, "&lt;1", 'Sanitation Data'!AG4))), "-")</f>
        <v>38.150306523541239</v>
      </c>
      <c r="AH8" s="56">
        <f>IF(ISNUMBER('Sanitation Data'!AH4), IF('Sanitation Data'!AH4=-999,"NA",IF('Sanitation Data'!AH4&gt;99, "&gt;99", IF('Sanitation Data'!AH4&lt;1, "&lt;1", 'Sanitation Data'!AH4))), "-")</f>
        <v>37.629279539033433</v>
      </c>
      <c r="AI8" s="56" t="str">
        <f>IF(ISNUMBER('Sanitation Data'!AI4), IF('Sanitation Data'!AI4=-999,"NA",IF('Sanitation Data'!AI4&gt;99, "&gt;99", IF('Sanitation Data'!AI4&lt;1, "&lt;1", 'Sanitation Data'!AI4))), "-")</f>
        <v>-</v>
      </c>
      <c r="AJ8" s="56" t="str">
        <f>IF(ISNUMBER('Sanitation Data'!AJ4), IF('Sanitation Data'!AJ4=-999,"NA",IF('Sanitation Data'!AJ4&gt;99, "&gt;99", IF('Sanitation Data'!AJ4&lt;1, "&lt;1", 'Sanitation Data'!AJ4))), "-")</f>
        <v>&lt;1</v>
      </c>
      <c r="AK8" s="56">
        <f>IF(ISNUMBER('Sanitation Data'!AK4), IF('Sanitation Data'!AK4=-999,"NA",IF('Sanitation Data'!AK4&gt;99, "&gt;99", IF('Sanitation Data'!AK4&lt;1, "&lt;1", 'Sanitation Data'!AK4))), "-")</f>
        <v>36.893530607614537</v>
      </c>
      <c r="AL8" s="56">
        <f>IF(ISNUMBER('Sanitation Data'!AL4), IF('Sanitation Data'!AL4=-999,"NA",IF('Sanitation Data'!AL4&gt;99, "&gt;99", IF('Sanitation Data'!AL4&lt;1, "&lt;1", 'Sanitation Data'!AL4))), "-")</f>
        <v>21.646228735972144</v>
      </c>
      <c r="AM8" s="56">
        <f>IF(ISNUMBER('Sanitation Data'!AM4), IF('Sanitation Data'!AM4=-999,"NA",IF('Sanitation Data'!AM4&gt;99, "&gt;99", IF('Sanitation Data'!AM4&lt;1, "&lt;1", 'Sanitation Data'!AM4))), "-")</f>
        <v>1.4656890440417332</v>
      </c>
      <c r="AN8" s="55">
        <f>IF(ISNUMBER('Sanitation Data'!AN4), IF('Sanitation Data'!AN4=-999,"NA",IF('Sanitation Data'!AN4&gt;99, "&gt;99", IF('Sanitation Data'!AN4&lt;1, "&lt;1", 'Sanitation Data'!AN4))), "-")</f>
        <v>37.569201169003009</v>
      </c>
      <c r="AO8" s="56">
        <f>IF(ISNUMBER('Sanitation Data'!AO4), IF('Sanitation Data'!AO4=-999,"NA",IF('Sanitation Data'!AO4&gt;99, "&gt;99", IF('Sanitation Data'!AO4&lt;1, "&lt;1", 'Sanitation Data'!AO4))), "-")</f>
        <v>24.055920786320236</v>
      </c>
      <c r="AP8" s="56" t="str">
        <f>IF(ISNUMBER('Sanitation Data'!AP4), IF('Sanitation Data'!AP4=-999,"NA",IF('Sanitation Data'!AP4&gt;99, "&gt;99", IF('Sanitation Data'!AP4&lt;1, "&lt;1", 'Sanitation Data'!AP4))), "-")</f>
        <v>-</v>
      </c>
      <c r="AQ8" s="56">
        <f>IF(ISNUMBER('Sanitation Data'!AQ4), IF('Sanitation Data'!AQ4=-999,"NA",IF('Sanitation Data'!AQ4&gt;99, "&gt;99", IF('Sanitation Data'!AQ4&lt;1, "&lt;1", 'Sanitation Data'!AQ4))), "-")</f>
        <v>13.513280382682771</v>
      </c>
      <c r="AR8" s="56">
        <f>IF(ISNUMBER('Sanitation Data'!AR4), IF('Sanitation Data'!AR4=-999,"NA",IF('Sanitation Data'!AR4&gt;99, "&gt;99", IF('Sanitation Data'!AR4&lt;1, "&lt;1", 'Sanitation Data'!AR4))), "-")</f>
        <v>20.379179450660654</v>
      </c>
      <c r="AS8" s="56">
        <f>IF(ISNUMBER('Sanitation Data'!AS4), IF('Sanitation Data'!AS4=-999,"NA",IF('Sanitation Data'!AS4&gt;99, "&gt;99", IF('Sanitation Data'!AS4&lt;1, "&lt;1", 'Sanitation Data'!AS4))), "-")</f>
        <v>35.112994304534418</v>
      </c>
      <c r="AT8" s="56">
        <f>IF(ISNUMBER('Sanitation Data'!AT4), IF('Sanitation Data'!AT4=-999,"NA",IF('Sanitation Data'!AT4&gt;99, "&gt;99", IF('Sanitation Data'!AT4&lt;1, "&lt;1", 'Sanitation Data'!AT4))), "-")</f>
        <v>34.415065635514061</v>
      </c>
      <c r="AU8" s="57">
        <f>IF(ISBLANK('Sanitation Data'!AT4), "", 'Sanitation Data'!AT4)</f>
        <v>34.415065635514061</v>
      </c>
    </row>
    <row r="9" spans="1:47" s="58" customFormat="1" x14ac:dyDescent="0.15">
      <c r="A9" s="142"/>
      <c r="B9" s="50">
        <f>IF(ISBLANK('Sanitation Data'!B5), "", 'Sanitation Data'!B5)</f>
        <v>2020</v>
      </c>
      <c r="C9" s="51">
        <f>IF(ISNUMBER('Sanitation Data'!C5), 'Sanitation Data'!C5, "-")</f>
        <v>2014708.5250854492</v>
      </c>
      <c r="D9" s="52">
        <f>IF(ISNUMBER('Sanitation Data'!D5), 'Sanitation Data'!D5, "-")</f>
        <v>37.089992523193359</v>
      </c>
      <c r="E9" s="53">
        <f>IF(ISNUMBER('Sanitation Data'!E5), IF('Sanitation Data'!E5=-999,"NA",IF('Sanitation Data'!E5&gt;99, "&gt;99", IF('Sanitation Data'!E5&lt;1, "&lt;1", 'Sanitation Data'!E5))), "-")</f>
        <v>71.287321059624105</v>
      </c>
      <c r="F9" s="65">
        <f>IF(ISNUMBER('Sanitation Data'!F5), IF('Sanitation Data'!F5=-999,"NA",IF('Sanitation Data'!F5&gt;99, "&gt;99", IF('Sanitation Data'!F5&lt;1, "&lt;1", 'Sanitation Data'!F5))), "-")</f>
        <v>12.254031071068939</v>
      </c>
      <c r="G9" s="65">
        <f>IF(ISNUMBER('Sanitation Data'!G5), IF('Sanitation Data'!G5=-999,"NA",IF('Sanitation Data'!G5&gt;99, "&gt;99", IF('Sanitation Data'!G5&lt;1, "&lt;1", 'Sanitation Data'!G5))), "-")</f>
        <v>4.8971248723652732</v>
      </c>
      <c r="H9" s="54">
        <f>IF(ISNUMBER('Sanitation Data'!H5), IF('Sanitation Data'!H5=-999,"NA",IF('Sanitation Data'!H5&gt;99, "&gt;99", IF('Sanitation Data'!H5&lt;1, "&lt;1", 'Sanitation Data'!H5))), "-")</f>
        <v>11.561522996941685</v>
      </c>
      <c r="I9" s="152"/>
      <c r="J9" s="152"/>
      <c r="K9" s="53">
        <f>IF(ISNUMBER('Sanitation Data'!K5), IF('Sanitation Data'!K5=-999,"NA",IF('Sanitation Data'!K5&gt;99, "&gt;99", IF('Sanitation Data'!K5&lt;1, "&lt;1", 'Sanitation Data'!K5))), "-")</f>
        <v>66.560242317402341</v>
      </c>
      <c r="L9" s="65">
        <f>IF(ISNUMBER('Sanitation Data'!L5), IF('Sanitation Data'!L5=-999,"NA",IF('Sanitation Data'!L5&gt;99, "&gt;99", IF('Sanitation Data'!L5&lt;1, "&lt;1", 'Sanitation Data'!L5))), "-")</f>
        <v>9.413714007824348</v>
      </c>
      <c r="M9" s="65">
        <f>IF(ISNUMBER('Sanitation Data'!M5), IF('Sanitation Data'!M5=-999,"NA",IF('Sanitation Data'!M5&gt;99, "&gt;99", IF('Sanitation Data'!M5&lt;1, "&lt;1", 'Sanitation Data'!M5))), "-")</f>
        <v>6.0438414143751267</v>
      </c>
      <c r="N9" s="54">
        <f>IF(ISNUMBER('Sanitation Data'!N5), IF('Sanitation Data'!N5=-999,"NA",IF('Sanitation Data'!N5&gt;99, "&gt;99", IF('Sanitation Data'!N5&lt;1, "&lt;1", 'Sanitation Data'!N5))), "-")</f>
        <v>17.982202260398186</v>
      </c>
      <c r="O9" s="152"/>
      <c r="P9" s="152"/>
      <c r="Q9" s="53">
        <f>IF(ISNUMBER('Sanitation Data'!Q5), IF('Sanitation Data'!Q5=-999,"NA",IF('Sanitation Data'!Q5&gt;99, "&gt;99", IF('Sanitation Data'!Q5&lt;1, "&lt;1", 'Sanitation Data'!Q5))), "-")</f>
        <v>79.305130453389111</v>
      </c>
      <c r="R9" s="65">
        <f>IF(ISNUMBER('Sanitation Data'!R5), IF('Sanitation Data'!R5=-999,"NA",IF('Sanitation Data'!R5&gt;99, "&gt;99", IF('Sanitation Data'!R5&lt;1, "&lt;1", 'Sanitation Data'!R5))), "-")</f>
        <v>17.071620775672113</v>
      </c>
      <c r="S9" s="65">
        <f>IF(ISNUMBER('Sanitation Data'!S5), IF('Sanitation Data'!S5=-999,"NA",IF('Sanitation Data'!S5&gt;99, "&gt;99", IF('Sanitation Data'!S5&lt;1, "&lt;1", 'Sanitation Data'!S5))), "-")</f>
        <v>2.9521304449043226</v>
      </c>
      <c r="T9" s="54" t="str">
        <f>IF(ISNUMBER('Sanitation Data'!T5), IF('Sanitation Data'!T5=-999,"NA",IF('Sanitation Data'!T5&gt;99, "&gt;99", IF('Sanitation Data'!T5&lt;1, "&lt;1", 'Sanitation Data'!T5))), "-")</f>
        <v>&lt;1</v>
      </c>
      <c r="U9" s="152"/>
      <c r="V9" s="152"/>
      <c r="W9" s="122"/>
      <c r="X9" s="142"/>
      <c r="Y9" s="50">
        <f>IF(ISNUMBER('Sanitation Data'!Y5), IF('Sanitation Data'!Y5=-999,"NA",'Sanitation Data'!Y5), "-")</f>
        <v>2020</v>
      </c>
      <c r="Z9" s="55">
        <f>IF(ISNUMBER('Sanitation Data'!Z5), IF('Sanitation Data'!Z5=-999,"NA",IF('Sanitation Data'!Z5&gt;99, "&gt;99", IF('Sanitation Data'!Z5&lt;1, "&lt;1", 'Sanitation Data'!Z5))), "-")</f>
        <v>46.571308804571729</v>
      </c>
      <c r="AA9" s="56">
        <f>IF(ISNUMBER('Sanitation Data'!AA5), IF('Sanitation Data'!AA5=-999,"NA",IF('Sanitation Data'!AA5&gt;99, "&gt;99", IF('Sanitation Data'!AA5&lt;1, "&lt;1", 'Sanitation Data'!AA5))), "-")</f>
        <v>40.424684260343049</v>
      </c>
      <c r="AB9" s="56" t="str">
        <f>IF(ISNUMBER('Sanitation Data'!AB5), IF('Sanitation Data'!AB5=-999,"NA",IF('Sanitation Data'!AB5&gt;99, "&gt;99", IF('Sanitation Data'!AB5&lt;1, "&lt;1", 'Sanitation Data'!AB5))), "-")</f>
        <v>-</v>
      </c>
      <c r="AC9" s="56">
        <f>IF(ISNUMBER('Sanitation Data'!AC5), IF('Sanitation Data'!AC5=-999,"NA",IF('Sanitation Data'!AC5&gt;99, "&gt;99", IF('Sanitation Data'!AC5&lt;1, "&lt;1", 'Sanitation Data'!AC5))), "-")</f>
        <v>6.146624544228672</v>
      </c>
      <c r="AD9" s="56">
        <f>IF(ISNUMBER('Sanitation Data'!AD5), IF('Sanitation Data'!AD5=-999,"NA",IF('Sanitation Data'!AD5&gt;99, "&gt;99", IF('Sanitation Data'!AD5&lt;1, "&lt;1", 'Sanitation Data'!AD5))), "-")</f>
        <v>37.590065058658148</v>
      </c>
      <c r="AE9" s="56">
        <f>IF(ISNUMBER('Sanitation Data'!AE5), IF('Sanitation Data'!AE5=-999,"NA",IF('Sanitation Data'!AE5&gt;99, "&gt;99", IF('Sanitation Data'!AE5&lt;1, "&lt;1", 'Sanitation Data'!AE5))), "-")</f>
        <v>30.900244635129642</v>
      </c>
      <c r="AF9" s="56">
        <f>IF(ISNUMBER('Sanitation Data'!AF5), IF('Sanitation Data'!AF5=-999,"NA",IF('Sanitation Data'!AF5&gt;99, "&gt;99", IF('Sanitation Data'!AF5&lt;1, "&lt;1", 'Sanitation Data'!AF5))), "-")</f>
        <v>15.051042436905265</v>
      </c>
      <c r="AG9" s="55">
        <f>IF(ISNUMBER('Sanitation Data'!AG5), IF('Sanitation Data'!AG5=-999,"NA",IF('Sanitation Data'!AG5&gt;99, "&gt;99", IF('Sanitation Data'!AG5&lt;1, "&lt;1", 'Sanitation Data'!AG5))), "-")</f>
        <v>49.897636232854438</v>
      </c>
      <c r="AH9" s="56">
        <f>IF(ISNUMBER('Sanitation Data'!AH5), IF('Sanitation Data'!AH5=-999,"NA",IF('Sanitation Data'!AH5&gt;99, "&gt;99", IF('Sanitation Data'!AH5&lt;1, "&lt;1", 'Sanitation Data'!AH5))), "-")</f>
        <v>49.334390805847391</v>
      </c>
      <c r="AI9" s="56" t="str">
        <f>IF(ISNUMBER('Sanitation Data'!AI5), IF('Sanitation Data'!AI5=-999,"NA",IF('Sanitation Data'!AI5&gt;99, "&gt;99", IF('Sanitation Data'!AI5&lt;1, "&lt;1", 'Sanitation Data'!AI5))), "-")</f>
        <v>-</v>
      </c>
      <c r="AJ9" s="56" t="str">
        <f>IF(ISNUMBER('Sanitation Data'!AJ5), IF('Sanitation Data'!AJ5=-999,"NA",IF('Sanitation Data'!AJ5&gt;99, "&gt;99", IF('Sanitation Data'!AJ5&lt;1, "&lt;1", 'Sanitation Data'!AJ5))), "-")</f>
        <v>&lt;1</v>
      </c>
      <c r="AK9" s="56">
        <f>IF(ISNUMBER('Sanitation Data'!AK5), IF('Sanitation Data'!AK5=-999,"NA",IF('Sanitation Data'!AK5&gt;99, "&gt;99", IF('Sanitation Data'!AK5&lt;1, "&lt;1", 'Sanitation Data'!AK5))), "-")</f>
        <v>47.984399285042663</v>
      </c>
      <c r="AL9" s="56">
        <f>IF(ISNUMBER('Sanitation Data'!AL5), IF('Sanitation Data'!AL5=-999,"NA",IF('Sanitation Data'!AL5&gt;99, "&gt;99", IF('Sanitation Data'!AL5&lt;1, "&lt;1", 'Sanitation Data'!AL5))), "-")</f>
        <v>26.395246883901269</v>
      </c>
      <c r="AM9" s="56">
        <f>IF(ISNUMBER('Sanitation Data'!AM5), IF('Sanitation Data'!AM5=-999,"NA",IF('Sanitation Data'!AM5&gt;99, "&gt;99", IF('Sanitation Data'!AM5&lt;1, "&lt;1", 'Sanitation Data'!AM5))), "-")</f>
        <v>1.5943101562827584</v>
      </c>
      <c r="AN9" s="55">
        <f>IF(ISNUMBER('Sanitation Data'!AN5), IF('Sanitation Data'!AN5=-999,"NA",IF('Sanitation Data'!AN5&gt;99, "&gt;99", IF('Sanitation Data'!AN5&lt;1, "&lt;1", 'Sanitation Data'!AN5))), "-")</f>
        <v>40.929372900423118</v>
      </c>
      <c r="AO9" s="56">
        <f>IF(ISNUMBER('Sanitation Data'!AO5), IF('Sanitation Data'!AO5=-999,"NA",IF('Sanitation Data'!AO5&gt;99, "&gt;99", IF('Sanitation Data'!AO5&lt;1, "&lt;1", 'Sanitation Data'!AO5))), "-")</f>
        <v>25.312526921912688</v>
      </c>
      <c r="AP9" s="56" t="str">
        <f>IF(ISNUMBER('Sanitation Data'!AP5), IF('Sanitation Data'!AP5=-999,"NA",IF('Sanitation Data'!AP5&gt;99, "&gt;99", IF('Sanitation Data'!AP5&lt;1, "&lt;1", 'Sanitation Data'!AP5))), "-")</f>
        <v>-</v>
      </c>
      <c r="AQ9" s="56">
        <f>IF(ISNUMBER('Sanitation Data'!AQ5), IF('Sanitation Data'!AQ5=-999,"NA",IF('Sanitation Data'!AQ5&gt;99, "&gt;99", IF('Sanitation Data'!AQ5&lt;1, "&lt;1", 'Sanitation Data'!AQ5))), "-")</f>
        <v>15.616845978510433</v>
      </c>
      <c r="AR9" s="56">
        <f>IF(ISNUMBER('Sanitation Data'!AR5), IF('Sanitation Data'!AR5=-999,"NA",IF('Sanitation Data'!AR5&gt;99, "&gt;99", IF('Sanitation Data'!AR5&lt;1, "&lt;1", 'Sanitation Data'!AR5))), "-")</f>
        <v>19.959763715300522</v>
      </c>
      <c r="AS9" s="56">
        <f>IF(ISNUMBER('Sanitation Data'!AS5), IF('Sanitation Data'!AS5=-999,"NA",IF('Sanitation Data'!AS5&gt;99, "&gt;99", IF('Sanitation Data'!AS5&lt;1, "&lt;1", 'Sanitation Data'!AS5))), "-")</f>
        <v>38.541373834671447</v>
      </c>
      <c r="AT9" s="56">
        <f>IF(ISNUMBER('Sanitation Data'!AT5), IF('Sanitation Data'!AT5=-999,"NA",IF('Sanitation Data'!AT5&gt;99, "&gt;99", IF('Sanitation Data'!AT5&lt;1, "&lt;1", 'Sanitation Data'!AT5))), "-")</f>
        <v>37.875613679089263</v>
      </c>
      <c r="AU9" s="57">
        <f>IF(ISBLANK('Sanitation Data'!AT5), "", 'Sanitation Data'!AT5)</f>
        <v>37.875613679089263</v>
      </c>
    </row>
    <row r="10" spans="1:47" s="58" customFormat="1" x14ac:dyDescent="0.15">
      <c r="A10" s="141" t="str">
        <f>IF(ISBLANK('Sanitation Data'!A6), "", 'Sanitation Data'!A6)</f>
        <v>Eastern and South-Eastern Asia</v>
      </c>
      <c r="B10" s="50">
        <f>IF(ISBLANK('Sanitation Data'!B6), "", 'Sanitation Data'!B6)</f>
        <v>2015</v>
      </c>
      <c r="C10" s="51">
        <f>IF(ISNUMBER('Sanitation Data'!C6), 'Sanitation Data'!C6, "-")</f>
        <v>2279489.632019043</v>
      </c>
      <c r="D10" s="52">
        <f>IF(ISNUMBER('Sanitation Data'!D6), 'Sanitation Data'!D6, "-")</f>
        <v>56.235481262207031</v>
      </c>
      <c r="E10" s="53">
        <f>IF(ISNUMBER('Sanitation Data'!E6), IF('Sanitation Data'!E6=-999,"NA",IF('Sanitation Data'!E6&gt;99, "&gt;99", IF('Sanitation Data'!E6&lt;1, "&lt;1", 'Sanitation Data'!E6))), "-")</f>
        <v>83.886270395429293</v>
      </c>
      <c r="F10" s="65">
        <f>IF(ISNUMBER('Sanitation Data'!F6), IF('Sanitation Data'!F6=-999,"NA",IF('Sanitation Data'!F6&gt;99, "&gt;99", IF('Sanitation Data'!F6&lt;1, "&lt;1", 'Sanitation Data'!F6))), "-")</f>
        <v>4.3772821905248227</v>
      </c>
      <c r="G10" s="65">
        <f>IF(ISNUMBER('Sanitation Data'!G6), IF('Sanitation Data'!G6=-999,"NA",IF('Sanitation Data'!G6&gt;99, "&gt;99", IF('Sanitation Data'!G6&lt;1, "&lt;1", 'Sanitation Data'!G6))), "-")</f>
        <v>9.0084573237138255</v>
      </c>
      <c r="H10" s="54">
        <f>IF(ISNUMBER('Sanitation Data'!H6), IF('Sanitation Data'!H6=-999,"NA",IF('Sanitation Data'!H6&gt;99, "&gt;99", IF('Sanitation Data'!H6&lt;1, "&lt;1", 'Sanitation Data'!H6))), "-")</f>
        <v>2.7279900903320562</v>
      </c>
      <c r="I10" s="151">
        <f>IF(ISNUMBER('Sanitation Data'!I6), IF('Sanitation Data'!I6=-999,"NA",'Sanitation Data'!I6), "-")</f>
        <v>1.5400631427764893</v>
      </c>
      <c r="J10" s="151">
        <f>IF(ISNUMBER('Sanitation Data'!J6), IF('Sanitation Data'!J6=-999,"NA",'Sanitation Data'!J6), "-")</f>
        <v>-0.2731170654296875</v>
      </c>
      <c r="K10" s="53">
        <f>IF(ISNUMBER('Sanitation Data'!K6), IF('Sanitation Data'!K6=-999,"NA",IF('Sanitation Data'!K6&gt;99, "&gt;99", IF('Sanitation Data'!K6&lt;1, "&lt;1", 'Sanitation Data'!K6))), "-")</f>
        <v>75.034415862749071</v>
      </c>
      <c r="L10" s="65">
        <f>IF(ISNUMBER('Sanitation Data'!L6), IF('Sanitation Data'!L6=-999,"NA",IF('Sanitation Data'!L6&gt;99, "&gt;99", IF('Sanitation Data'!L6&lt;1, "&lt;1", 'Sanitation Data'!L6))), "-")</f>
        <v>4.5420008427340219</v>
      </c>
      <c r="M10" s="65">
        <f>IF(ISNUMBER('Sanitation Data'!M6), IF('Sanitation Data'!M6=-999,"NA",IF('Sanitation Data'!M6&gt;99, "&gt;99", IF('Sanitation Data'!M6&lt;1, "&lt;1", 'Sanitation Data'!M6))), "-")</f>
        <v>15.339103303163101</v>
      </c>
      <c r="N10" s="54">
        <f>IF(ISNUMBER('Sanitation Data'!N6), IF('Sanitation Data'!N6=-999,"NA",IF('Sanitation Data'!N6&gt;99, "&gt;99", IF('Sanitation Data'!N6&lt;1, "&lt;1", 'Sanitation Data'!N6))), "-")</f>
        <v>5.0844799913538035</v>
      </c>
      <c r="O10" s="151">
        <f>IF(ISNUMBER('Sanitation Data'!O6), IF('Sanitation Data'!O6=-999,"NA",'Sanitation Data'!O6), "-")</f>
        <v>1.9447842836380005</v>
      </c>
      <c r="P10" s="151">
        <f>IF(ISNUMBER('Sanitation Data'!P6), IF('Sanitation Data'!P6=-999,"NA",'Sanitation Data'!P6), "-")</f>
        <v>-0.36741852760314941</v>
      </c>
      <c r="Q10" s="53">
        <f>IF(ISNUMBER('Sanitation Data'!Q6), IF('Sanitation Data'!Q6=-999,"NA",IF('Sanitation Data'!Q6&gt;99, "&gt;99", IF('Sanitation Data'!Q6&lt;1, "&lt;1", 'Sanitation Data'!Q6))), "-")</f>
        <v>90.77510935081078</v>
      </c>
      <c r="R10" s="65">
        <f>IF(ISNUMBER('Sanitation Data'!R6), IF('Sanitation Data'!R6=-999,"NA",IF('Sanitation Data'!R6&gt;99, "&gt;99", IF('Sanitation Data'!R6&lt;1, "&lt;1", 'Sanitation Data'!R6))), "-")</f>
        <v>4.2490921008668545</v>
      </c>
      <c r="S10" s="65">
        <f>IF(ISNUMBER('Sanitation Data'!S6), IF('Sanitation Data'!S6=-999,"NA",IF('Sanitation Data'!S6&gt;99, "&gt;99", IF('Sanitation Data'!S6&lt;1, "&lt;1", 'Sanitation Data'!S6))), "-")</f>
        <v>4.0817155051118741</v>
      </c>
      <c r="T10" s="54" t="str">
        <f>IF(ISNUMBER('Sanitation Data'!T6), IF('Sanitation Data'!T6=-999,"NA",IF('Sanitation Data'!T6&gt;99, "&gt;99", IF('Sanitation Data'!T6&lt;1, "&lt;1", 'Sanitation Data'!T6))), "-")</f>
        <v>&lt;1</v>
      </c>
      <c r="U10" s="151">
        <f>IF(ISNUMBER('Sanitation Data'!U6), IF('Sanitation Data'!U6=-999,"NA",'Sanitation Data'!U6), "-")</f>
        <v>0.73392778635025024</v>
      </c>
      <c r="V10" s="151">
        <f>IF(ISNUMBER('Sanitation Data'!V6), IF('Sanitation Data'!V6=-999,"NA",'Sanitation Data'!V6), "-")</f>
        <v>-7.4259139597415924E-2</v>
      </c>
      <c r="W10" s="122"/>
      <c r="X10" s="141" t="str">
        <f>IF(ISBLANK('Sanitation Data'!X6), "", 'Sanitation Data'!X6)</f>
        <v>Eastern and South-Eastern Asia</v>
      </c>
      <c r="Y10" s="50">
        <f>IF(ISNUMBER('Sanitation Data'!Y6), IF('Sanitation Data'!Y6=-999,"NA",'Sanitation Data'!Y6), "-")</f>
        <v>2015</v>
      </c>
      <c r="Z10" s="55">
        <f>IF(ISNUMBER('Sanitation Data'!Z6), IF('Sanitation Data'!Z6=-999,"NA",IF('Sanitation Data'!Z6&gt;99, "&gt;99", IF('Sanitation Data'!Z6&lt;1, "&lt;1", 'Sanitation Data'!Z6))), "-")</f>
        <v>48.667414124178244</v>
      </c>
      <c r="AA10" s="56">
        <f>IF(ISNUMBER('Sanitation Data'!AA6), IF('Sanitation Data'!AA6=-999,"NA",IF('Sanitation Data'!AA6&gt;99, "&gt;99", IF('Sanitation Data'!AA6&lt;1, "&lt;1", 'Sanitation Data'!AA6))), "-")</f>
        <v>10.045306940931184</v>
      </c>
      <c r="AB10" s="56" t="str">
        <f>IF(ISNUMBER('Sanitation Data'!AB6), IF('Sanitation Data'!AB6=-999,"NA",IF('Sanitation Data'!AB6&gt;99, "&gt;99", IF('Sanitation Data'!AB6&lt;1, "&lt;1", 'Sanitation Data'!AB6))), "-")</f>
        <v>-</v>
      </c>
      <c r="AC10" s="56">
        <f>IF(ISNUMBER('Sanitation Data'!AC6), IF('Sanitation Data'!AC6=-999,"NA",IF('Sanitation Data'!AC6&gt;99, "&gt;99", IF('Sanitation Data'!AC6&lt;1, "&lt;1", 'Sanitation Data'!AC6))), "-")</f>
        <v>38.622107183247053</v>
      </c>
      <c r="AD10" s="56">
        <f>IF(ISNUMBER('Sanitation Data'!AD6), IF('Sanitation Data'!AD6=-999,"NA",IF('Sanitation Data'!AD6&gt;99, "&gt;99", IF('Sanitation Data'!AD6&lt;1, "&lt;1", 'Sanitation Data'!AD6))), "-")</f>
        <v>16.460808998125184</v>
      </c>
      <c r="AE10" s="56">
        <f>IF(ISNUMBER('Sanitation Data'!AE6), IF('Sanitation Data'!AE6=-999,"NA",IF('Sanitation Data'!AE6&gt;99, "&gt;99", IF('Sanitation Data'!AE6&lt;1, "&lt;1", 'Sanitation Data'!AE6))), "-")</f>
        <v>24.890926431168857</v>
      </c>
      <c r="AF10" s="56">
        <f>IF(ISNUMBER('Sanitation Data'!AF6), IF('Sanitation Data'!AF6=-999,"NA",IF('Sanitation Data'!AF6&gt;99, "&gt;99", IF('Sanitation Data'!AF6&lt;1, "&lt;1", 'Sanitation Data'!AF6))), "-")</f>
        <v>46.911817156660092</v>
      </c>
      <c r="AG10" s="55">
        <f>IF(ISNUMBER('Sanitation Data'!AG6), IF('Sanitation Data'!AG6=-999,"NA",IF('Sanitation Data'!AG6&gt;99, "&gt;99", IF('Sanitation Data'!AG6&lt;1, "&lt;1", 'Sanitation Data'!AG6))), "-")</f>
        <v>31.796718422840037</v>
      </c>
      <c r="AH10" s="56">
        <f>IF(ISNUMBER('Sanitation Data'!AH6), IF('Sanitation Data'!AH6=-999,"NA",IF('Sanitation Data'!AH6&gt;99, "&gt;99", IF('Sanitation Data'!AH6&lt;1, "&lt;1", 'Sanitation Data'!AH6))), "-")</f>
        <v>13.165122337832281</v>
      </c>
      <c r="AI10" s="56" t="str">
        <f>IF(ISNUMBER('Sanitation Data'!AI6), IF('Sanitation Data'!AI6=-999,"NA",IF('Sanitation Data'!AI6&gt;99, "&gt;99", IF('Sanitation Data'!AI6&lt;1, "&lt;1", 'Sanitation Data'!AI6))), "-")</f>
        <v>-</v>
      </c>
      <c r="AJ10" s="56">
        <f>IF(ISNUMBER('Sanitation Data'!AJ6), IF('Sanitation Data'!AJ6=-999,"NA",IF('Sanitation Data'!AJ6&gt;99, "&gt;99", IF('Sanitation Data'!AJ6&lt;1, "&lt;1", 'Sanitation Data'!AJ6))), "-")</f>
        <v>18.631596085007754</v>
      </c>
      <c r="AK10" s="56">
        <f>IF(ISNUMBER('Sanitation Data'!AK6), IF('Sanitation Data'!AK6=-999,"NA",IF('Sanitation Data'!AK6&gt;99, "&gt;99", IF('Sanitation Data'!AK6&lt;1, "&lt;1", 'Sanitation Data'!AK6))), "-")</f>
        <v>29.969467582547871</v>
      </c>
      <c r="AL10" s="56">
        <f>IF(ISNUMBER('Sanitation Data'!AL6), IF('Sanitation Data'!AL6=-999,"NA",IF('Sanitation Data'!AL6&gt;99, "&gt;99", IF('Sanitation Data'!AL6&lt;1, "&lt;1", 'Sanitation Data'!AL6))), "-")</f>
        <v>26.425373588259689</v>
      </c>
      <c r="AM10" s="56">
        <f>IF(ISNUMBER('Sanitation Data'!AM6), IF('Sanitation Data'!AM6=-999,"NA",IF('Sanitation Data'!AM6&gt;99, "&gt;99", IF('Sanitation Data'!AM6&lt;1, "&lt;1", 'Sanitation Data'!AM6))), "-")</f>
        <v>23.181575534675545</v>
      </c>
      <c r="AN10" s="55">
        <f>IF(ISNUMBER('Sanitation Data'!AN6), IF('Sanitation Data'!AN6=-999,"NA",IF('Sanitation Data'!AN6&gt;99, "&gt;99", IF('Sanitation Data'!AN6&lt;1, "&lt;1", 'Sanitation Data'!AN6))), "-")</f>
        <v>61.796809867599499</v>
      </c>
      <c r="AO10" s="56">
        <f>IF(ISNUMBER('Sanitation Data'!AO6), IF('Sanitation Data'!AO6=-999,"NA",IF('Sanitation Data'!AO6&gt;99, "&gt;99", IF('Sanitation Data'!AO6&lt;1, "&lt;1", 'Sanitation Data'!AO6))), "-")</f>
        <v>7.6173519686376565</v>
      </c>
      <c r="AP10" s="56" t="str">
        <f>IF(ISNUMBER('Sanitation Data'!AP6), IF('Sanitation Data'!AP6=-999,"NA",IF('Sanitation Data'!AP6&gt;99, "&gt;99", IF('Sanitation Data'!AP6&lt;1, "&lt;1", 'Sanitation Data'!AP6))), "-")</f>
        <v>-</v>
      </c>
      <c r="AQ10" s="56">
        <f>IF(ISNUMBER('Sanitation Data'!AQ6), IF('Sanitation Data'!AQ6=-999,"NA",IF('Sanitation Data'!AQ6&gt;99, "&gt;99", IF('Sanitation Data'!AQ6&lt;1, "&lt;1", 'Sanitation Data'!AQ6))), "-")</f>
        <v>54.179457898961843</v>
      </c>
      <c r="AR10" s="56">
        <f>IF(ISNUMBER('Sanitation Data'!AR6), IF('Sanitation Data'!AR6=-999,"NA",IF('Sanitation Data'!AR6&gt;99, "&gt;99", IF('Sanitation Data'!AR6&lt;1, "&lt;1", 'Sanitation Data'!AR6))), "-")</f>
        <v>5.9478744188285146</v>
      </c>
      <c r="AS10" s="56">
        <f>IF(ISNUMBER('Sanitation Data'!AS6), IF('Sanitation Data'!AS6=-999,"NA",IF('Sanitation Data'!AS6&gt;99, "&gt;99", IF('Sanitation Data'!AS6&lt;1, "&lt;1", 'Sanitation Data'!AS6))), "-")</f>
        <v>23.696763365581745</v>
      </c>
      <c r="AT10" s="56">
        <f>IF(ISNUMBER('Sanitation Data'!AT6), IF('Sanitation Data'!AT6=-999,"NA",IF('Sanitation Data'!AT6&gt;99, "&gt;99", IF('Sanitation Data'!AT6&lt;1, "&lt;1", 'Sanitation Data'!AT6))), "-")</f>
        <v>65.379563667267377</v>
      </c>
      <c r="AU10" s="57">
        <f>IF(ISBLANK('Sanitation Data'!AT6), "", 'Sanitation Data'!AT6)</f>
        <v>65.379563667267377</v>
      </c>
    </row>
    <row r="11" spans="1:47" s="58" customFormat="1" x14ac:dyDescent="0.15">
      <c r="A11" s="142"/>
      <c r="B11" s="50">
        <f>IF(ISBLANK('Sanitation Data'!B7), "", 'Sanitation Data'!B7)</f>
        <v>2020</v>
      </c>
      <c r="C11" s="51">
        <f>IF(ISNUMBER('Sanitation Data'!C7), 'Sanitation Data'!C7, "-")</f>
        <v>2346709.4398498535</v>
      </c>
      <c r="D11" s="52">
        <f>IF(ISNUMBER('Sanitation Data'!D7), 'Sanitation Data'!D7, "-")</f>
        <v>60.577842712402344</v>
      </c>
      <c r="E11" s="53">
        <f>IF(ISNUMBER('Sanitation Data'!E7), IF('Sanitation Data'!E7=-999,"NA",IF('Sanitation Data'!E7&gt;99, "&gt;99", IF('Sanitation Data'!E7&lt;1, "&lt;1", 'Sanitation Data'!E7))), "-")</f>
        <v>91.141162028832653</v>
      </c>
      <c r="F11" s="65">
        <f>IF(ISNUMBER('Sanitation Data'!F7), IF('Sanitation Data'!F7=-999,"NA",IF('Sanitation Data'!F7&gt;99, "&gt;99", IF('Sanitation Data'!F7&lt;1, "&lt;1", 'Sanitation Data'!F7))), "-")</f>
        <v>3.4157777890516821</v>
      </c>
      <c r="G11" s="65">
        <f>IF(ISNUMBER('Sanitation Data'!G7), IF('Sanitation Data'!G7=-999,"NA",IF('Sanitation Data'!G7&gt;99, "&gt;99", IF('Sanitation Data'!G7&lt;1, "&lt;1", 'Sanitation Data'!G7))), "-")</f>
        <v>3.8331588568121058</v>
      </c>
      <c r="H11" s="54">
        <f>IF(ISNUMBER('Sanitation Data'!H7), IF('Sanitation Data'!H7=-999,"NA",IF('Sanitation Data'!H7&gt;99, "&gt;99", IF('Sanitation Data'!H7&lt;1, "&lt;1", 'Sanitation Data'!H7))), "-")</f>
        <v>1.6099013253035497</v>
      </c>
      <c r="I11" s="152"/>
      <c r="J11" s="152"/>
      <c r="K11" s="53">
        <f>IF(ISNUMBER('Sanitation Data'!K7), IF('Sanitation Data'!K7=-999,"NA",IF('Sanitation Data'!K7&gt;99, "&gt;99", IF('Sanitation Data'!K7&lt;1, "&lt;1", 'Sanitation Data'!K7))), "-")</f>
        <v>85.507295810169452</v>
      </c>
      <c r="L11" s="65">
        <f>IF(ISNUMBER('Sanitation Data'!L7), IF('Sanitation Data'!L7=-999,"NA",IF('Sanitation Data'!L7&gt;99, "&gt;99", IF('Sanitation Data'!L7&lt;1, "&lt;1", 'Sanitation Data'!L7))), "-")</f>
        <v>4.0557066417568111</v>
      </c>
      <c r="M11" s="65">
        <f>IF(ISNUMBER('Sanitation Data'!M7), IF('Sanitation Data'!M7=-999,"NA",IF('Sanitation Data'!M7&gt;99, "&gt;99", IF('Sanitation Data'!M7&lt;1, "&lt;1", 'Sanitation Data'!M7))), "-")</f>
        <v>7.2355104014848655</v>
      </c>
      <c r="N11" s="54">
        <f>IF(ISNUMBER('Sanitation Data'!N7), IF('Sanitation Data'!N7=-999,"NA",IF('Sanitation Data'!N7&gt;99, "&gt;99", IF('Sanitation Data'!N7&lt;1, "&lt;1", 'Sanitation Data'!N7))), "-")</f>
        <v>3.2014871465888812</v>
      </c>
      <c r="O11" s="152"/>
      <c r="P11" s="152"/>
      <c r="Q11" s="53">
        <f>IF(ISNUMBER('Sanitation Data'!Q7), IF('Sanitation Data'!Q7=-999,"NA",IF('Sanitation Data'!Q7&gt;99, "&gt;99", IF('Sanitation Data'!Q7&lt;1, "&lt;1", 'Sanitation Data'!Q7))), "-")</f>
        <v>94.807505011236586</v>
      </c>
      <c r="R11" s="65">
        <f>IF(ISNUMBER('Sanitation Data'!R7), IF('Sanitation Data'!R7=-999,"NA",IF('Sanitation Data'!R7&gt;99, "&gt;99", IF('Sanitation Data'!R7&lt;1, "&lt;1", 'Sanitation Data'!R7))), "-")</f>
        <v>2.9993322018241191</v>
      </c>
      <c r="S11" s="65">
        <f>IF(ISNUMBER('Sanitation Data'!S7), IF('Sanitation Data'!S7=-999,"NA",IF('Sanitation Data'!S7&gt;99, "&gt;99", IF('Sanitation Data'!S7&lt;1, "&lt;1", 'Sanitation Data'!S7))), "-")</f>
        <v>1.619015491689952</v>
      </c>
      <c r="T11" s="54" t="str">
        <f>IF(ISNUMBER('Sanitation Data'!T7), IF('Sanitation Data'!T7=-999,"NA",IF('Sanitation Data'!T7&gt;99, "&gt;99", IF('Sanitation Data'!T7&lt;1, "&lt;1", 'Sanitation Data'!T7))), "-")</f>
        <v>&lt;1</v>
      </c>
      <c r="U11" s="152"/>
      <c r="V11" s="152"/>
      <c r="W11" s="122"/>
      <c r="X11" s="142"/>
      <c r="Y11" s="50">
        <f>IF(ISNUMBER('Sanitation Data'!Y7), IF('Sanitation Data'!Y7=-999,"NA",'Sanitation Data'!Y7), "-")</f>
        <v>2020</v>
      </c>
      <c r="Z11" s="55">
        <f>IF(ISNUMBER('Sanitation Data'!Z7), IF('Sanitation Data'!Z7=-999,"NA",IF('Sanitation Data'!Z7&gt;99, "&gt;99", IF('Sanitation Data'!Z7&lt;1, "&lt;1", 'Sanitation Data'!Z7))), "-")</f>
        <v>60.215751220506803</v>
      </c>
      <c r="AA11" s="56">
        <f>IF(ISNUMBER('Sanitation Data'!AA7), IF('Sanitation Data'!AA7=-999,"NA",IF('Sanitation Data'!AA7&gt;99, "&gt;99", IF('Sanitation Data'!AA7&lt;1, "&lt;1", 'Sanitation Data'!AA7))), "-")</f>
        <v>11.109799686506335</v>
      </c>
      <c r="AB11" s="56" t="str">
        <f>IF(ISNUMBER('Sanitation Data'!AB7), IF('Sanitation Data'!AB7=-999,"NA",IF('Sanitation Data'!AB7&gt;99, "&gt;99", IF('Sanitation Data'!AB7&lt;1, "&lt;1", 'Sanitation Data'!AB7))), "-")</f>
        <v>-</v>
      </c>
      <c r="AC11" s="56">
        <f>IF(ISNUMBER('Sanitation Data'!AC7), IF('Sanitation Data'!AC7=-999,"NA",IF('Sanitation Data'!AC7&gt;99, "&gt;99", IF('Sanitation Data'!AC7&lt;1, "&lt;1", 'Sanitation Data'!AC7))), "-")</f>
        <v>49.105951534000461</v>
      </c>
      <c r="AD11" s="56">
        <f>IF(ISNUMBER('Sanitation Data'!AD7), IF('Sanitation Data'!AD7=-999,"NA",IF('Sanitation Data'!AD7&gt;99, "&gt;99", IF('Sanitation Data'!AD7&lt;1, "&lt;1", 'Sanitation Data'!AD7))), "-")</f>
        <v>15.541778611363895</v>
      </c>
      <c r="AE11" s="56">
        <f>IF(ISNUMBER('Sanitation Data'!AE7), IF('Sanitation Data'!AE7=-999,"NA",IF('Sanitation Data'!AE7&gt;99, "&gt;99", IF('Sanitation Data'!AE7&lt;1, "&lt;1", 'Sanitation Data'!AE7))), "-")</f>
        <v>27.322420572508765</v>
      </c>
      <c r="AF11" s="56">
        <f>IF(ISNUMBER('Sanitation Data'!AF7), IF('Sanitation Data'!AF7=-999,"NA",IF('Sanitation Data'!AF7&gt;99, "&gt;99", IF('Sanitation Data'!AF7&lt;1, "&lt;1", 'Sanitation Data'!AF7))), "-")</f>
        <v>51.692740634011649</v>
      </c>
      <c r="AG11" s="55">
        <f>IF(ISNUMBER('Sanitation Data'!AG7), IF('Sanitation Data'!AG7=-999,"NA",IF('Sanitation Data'!AG7&gt;99, "&gt;99", IF('Sanitation Data'!AG7&lt;1, "&lt;1", 'Sanitation Data'!AG7))), "-")</f>
        <v>42.754112938118311</v>
      </c>
      <c r="AH11" s="56">
        <f>IF(ISNUMBER('Sanitation Data'!AH7), IF('Sanitation Data'!AH7=-999,"NA",IF('Sanitation Data'!AH7&gt;99, "&gt;99", IF('Sanitation Data'!AH7&lt;1, "&lt;1", 'Sanitation Data'!AH7))), "-")</f>
        <v>15.607946263957492</v>
      </c>
      <c r="AI11" s="56" t="str">
        <f>IF(ISNUMBER('Sanitation Data'!AI7), IF('Sanitation Data'!AI7=-999,"NA",IF('Sanitation Data'!AI7&gt;99, "&gt;99", IF('Sanitation Data'!AI7&lt;1, "&lt;1", 'Sanitation Data'!AI7))), "-")</f>
        <v>-</v>
      </c>
      <c r="AJ11" s="56">
        <f>IF(ISNUMBER('Sanitation Data'!AJ7), IF('Sanitation Data'!AJ7=-999,"NA",IF('Sanitation Data'!AJ7&gt;99, "&gt;99", IF('Sanitation Data'!AJ7&lt;1, "&lt;1", 'Sanitation Data'!AJ7))), "-")</f>
        <v>27.146166674160817</v>
      </c>
      <c r="AK11" s="56">
        <f>IF(ISNUMBER('Sanitation Data'!AK7), IF('Sanitation Data'!AK7=-999,"NA",IF('Sanitation Data'!AK7&gt;99, "&gt;99", IF('Sanitation Data'!AK7&lt;1, "&lt;1", 'Sanitation Data'!AK7))), "-")</f>
        <v>29.601294445211622</v>
      </c>
      <c r="AL11" s="56">
        <f>IF(ISNUMBER('Sanitation Data'!AL7), IF('Sanitation Data'!AL7=-999,"NA",IF('Sanitation Data'!AL7&gt;99, "&gt;99", IF('Sanitation Data'!AL7&lt;1, "&lt;1", 'Sanitation Data'!AL7))), "-")</f>
        <v>31.056467987268942</v>
      </c>
      <c r="AM11" s="56">
        <f>IF(ISNUMBER('Sanitation Data'!AM7), IF('Sanitation Data'!AM7=-999,"NA",IF('Sanitation Data'!AM7&gt;99, "&gt;99", IF('Sanitation Data'!AM7&lt;1, "&lt;1", 'Sanitation Data'!AM7))), "-")</f>
        <v>28.905240019445706</v>
      </c>
      <c r="AN11" s="55">
        <f>IF(ISNUMBER('Sanitation Data'!AN7), IF('Sanitation Data'!AN7=-999,"NA",IF('Sanitation Data'!AN7&gt;99, "&gt;99", IF('Sanitation Data'!AN7&lt;1, "&lt;1", 'Sanitation Data'!AN7))), "-")</f>
        <v>71.579236539797748</v>
      </c>
      <c r="AO11" s="56">
        <f>IF(ISNUMBER('Sanitation Data'!AO7), IF('Sanitation Data'!AO7=-999,"NA",IF('Sanitation Data'!AO7&gt;99, "&gt;99", IF('Sanitation Data'!AO7&lt;1, "&lt;1", 'Sanitation Data'!AO7))), "-")</f>
        <v>8.1825472618243715</v>
      </c>
      <c r="AP11" s="56" t="str">
        <f>IF(ISNUMBER('Sanitation Data'!AP7), IF('Sanitation Data'!AP7=-999,"NA",IF('Sanitation Data'!AP7&gt;99, "&gt;99", IF('Sanitation Data'!AP7&lt;1, "&lt;1", 'Sanitation Data'!AP7))), "-")</f>
        <v>-</v>
      </c>
      <c r="AQ11" s="56">
        <f>IF(ISNUMBER('Sanitation Data'!AQ7), IF('Sanitation Data'!AQ7=-999,"NA",IF('Sanitation Data'!AQ7&gt;99, "&gt;99", IF('Sanitation Data'!AQ7&lt;1, "&lt;1", 'Sanitation Data'!AQ7))), "-")</f>
        <v>63.39668927797338</v>
      </c>
      <c r="AR11" s="56">
        <f>IF(ISNUMBER('Sanitation Data'!AR7), IF('Sanitation Data'!AR7=-999,"NA",IF('Sanitation Data'!AR7&gt;99, "&gt;99", IF('Sanitation Data'!AR7&lt;1, "&lt;1", 'Sanitation Data'!AR7))), "-")</f>
        <v>6.3922875863773641</v>
      </c>
      <c r="AS11" s="56">
        <f>IF(ISNUMBER('Sanitation Data'!AS7), IF('Sanitation Data'!AS7=-999,"NA",IF('Sanitation Data'!AS7&gt;99, "&gt;99", IF('Sanitation Data'!AS7&lt;1, "&lt;1", 'Sanitation Data'!AS7))), "-")</f>
        <v>24.892419853031843</v>
      </c>
      <c r="AT11" s="56">
        <f>IF(ISNUMBER('Sanitation Data'!AT7), IF('Sanitation Data'!AT7=-999,"NA",IF('Sanitation Data'!AT7&gt;99, "&gt;99", IF('Sanitation Data'!AT7&lt;1, "&lt;1", 'Sanitation Data'!AT7))), "-")</f>
        <v>66.5221297736515</v>
      </c>
      <c r="AU11" s="57">
        <f>IF(ISBLANK('Sanitation Data'!AT7), "", 'Sanitation Data'!AT7)</f>
        <v>66.5221297736515</v>
      </c>
    </row>
    <row r="12" spans="1:47" s="58" customFormat="1" x14ac:dyDescent="0.15">
      <c r="A12" s="141" t="str">
        <f>IF(ISBLANK('Sanitation Data'!A8), "", 'Sanitation Data'!A8)</f>
        <v>Latin America and the Caribbean</v>
      </c>
      <c r="B12" s="50">
        <f>IF(ISBLANK('Sanitation Data'!B8), "", 'Sanitation Data'!B8)</f>
        <v>2015</v>
      </c>
      <c r="C12" s="51">
        <f>IF(ISNUMBER('Sanitation Data'!C8), 'Sanitation Data'!C8, "-")</f>
        <v>623934.12982749939</v>
      </c>
      <c r="D12" s="52">
        <f>IF(ISNUMBER('Sanitation Data'!D8), 'Sanitation Data'!D8, "-")</f>
        <v>79.864181518554688</v>
      </c>
      <c r="E12" s="53">
        <f>IF(ISNUMBER('Sanitation Data'!E8), IF('Sanitation Data'!E8=-999,"NA",IF('Sanitation Data'!E8&gt;99, "&gt;99", IF('Sanitation Data'!E8&lt;1, "&lt;1", 'Sanitation Data'!E8))), "-")</f>
        <v>85.810958701009213</v>
      </c>
      <c r="F12" s="65">
        <f>IF(ISNUMBER('Sanitation Data'!F8), IF('Sanitation Data'!F8=-999,"NA",IF('Sanitation Data'!F8&gt;99, "&gt;99", IF('Sanitation Data'!F8&lt;1, "&lt;1", 'Sanitation Data'!F8))), "-")</f>
        <v>4.4757996647197533</v>
      </c>
      <c r="G12" s="65">
        <f>IF(ISNUMBER('Sanitation Data'!G8), IF('Sanitation Data'!G8=-999,"NA",IF('Sanitation Data'!G8&gt;99, "&gt;99", IF('Sanitation Data'!G8&lt;1, "&lt;1", 'Sanitation Data'!G8))), "-")</f>
        <v>6.4760344141355626</v>
      </c>
      <c r="H12" s="54">
        <f>IF(ISNUMBER('Sanitation Data'!H8), IF('Sanitation Data'!H8=-999,"NA",IF('Sanitation Data'!H8&gt;99, "&gt;99", IF('Sanitation Data'!H8&lt;1, "&lt;1", 'Sanitation Data'!H8))), "-")</f>
        <v>3.2372072201354545</v>
      </c>
      <c r="I12" s="151">
        <f>IF(ISNUMBER('Sanitation Data'!I8), IF('Sanitation Data'!I8=-999,"NA",'Sanitation Data'!I8), "-")</f>
        <v>0.74522644281387329</v>
      </c>
      <c r="J12" s="151">
        <f>IF(ISNUMBER('Sanitation Data'!J8), IF('Sanitation Data'!J8=-999,"NA",'Sanitation Data'!J8), "-")</f>
        <v>-0.40583547949790955</v>
      </c>
      <c r="K12" s="53">
        <f>IF(ISNUMBER('Sanitation Data'!K8), IF('Sanitation Data'!K8=-999,"NA",IF('Sanitation Data'!K8&gt;99, "&gt;99", IF('Sanitation Data'!K8&lt;1, "&lt;1", 'Sanitation Data'!K8))), "-")</f>
        <v>67.273911636436026</v>
      </c>
      <c r="L12" s="65">
        <f>IF(ISNUMBER('Sanitation Data'!L8), IF('Sanitation Data'!L8=-999,"NA",IF('Sanitation Data'!L8&gt;99, "&gt;99", IF('Sanitation Data'!L8&lt;1, "&lt;1", 'Sanitation Data'!L8))), "-")</f>
        <v>5.4594249475316197</v>
      </c>
      <c r="M12" s="65">
        <f>IF(ISNUMBER('Sanitation Data'!M8), IF('Sanitation Data'!M8=-999,"NA",IF('Sanitation Data'!M8&gt;99, "&gt;99", IF('Sanitation Data'!M8&lt;1, "&lt;1", 'Sanitation Data'!M8))), "-")</f>
        <v>15.804774880239329</v>
      </c>
      <c r="N12" s="54">
        <f>IF(ISNUMBER('Sanitation Data'!N8), IF('Sanitation Data'!N8=-999,"NA",IF('Sanitation Data'!N8&gt;99, "&gt;99", IF('Sanitation Data'!N8&lt;1, "&lt;1", 'Sanitation Data'!N8))), "-")</f>
        <v>11.461888535793038</v>
      </c>
      <c r="O12" s="151">
        <f>IF(ISNUMBER('Sanitation Data'!O8), IF('Sanitation Data'!O8=-999,"NA",'Sanitation Data'!O8), "-")</f>
        <v>1.2391936779022217</v>
      </c>
      <c r="P12" s="151">
        <f>IF(ISNUMBER('Sanitation Data'!P8), IF('Sanitation Data'!P8=-999,"NA",'Sanitation Data'!P8), "-")</f>
        <v>-1.1691813468933105</v>
      </c>
      <c r="Q12" s="53">
        <f>IF(ISNUMBER('Sanitation Data'!Q8), IF('Sanitation Data'!Q8=-999,"NA",IF('Sanitation Data'!Q8&gt;99, "&gt;99", IF('Sanitation Data'!Q8&lt;1, "&lt;1", 'Sanitation Data'!Q8))), "-")</f>
        <v>90.490777097484823</v>
      </c>
      <c r="R12" s="65">
        <f>IF(ISNUMBER('Sanitation Data'!R8), IF('Sanitation Data'!R8=-999,"NA",IF('Sanitation Data'!R8&gt;99, "&gt;99", IF('Sanitation Data'!R8&lt;1, "&lt;1", 'Sanitation Data'!R8))), "-")</f>
        <v>4.2283014774204082</v>
      </c>
      <c r="S12" s="65">
        <f>IF(ISNUMBER('Sanitation Data'!S8), IF('Sanitation Data'!S8=-999,"NA",IF('Sanitation Data'!S8&gt;99, "&gt;99", IF('Sanitation Data'!S8&lt;1, "&lt;1", 'Sanitation Data'!S8))), "-")</f>
        <v>4.1163206877958531</v>
      </c>
      <c r="T12" s="54">
        <f>IF(ISNUMBER('Sanitation Data'!T8), IF('Sanitation Data'!T8=-999,"NA",IF('Sanitation Data'!T8&gt;99, "&gt;99", IF('Sanitation Data'!T8&lt;1, "&lt;1", 'Sanitation Data'!T8))), "-")</f>
        <v>1.1646007372989322</v>
      </c>
      <c r="U12" s="151">
        <f>IF(ISNUMBER('Sanitation Data'!U8), IF('Sanitation Data'!U8=-999,"NA",'Sanitation Data'!U8), "-")</f>
        <v>0.51055395603179932</v>
      </c>
      <c r="V12" s="151">
        <f>IF(ISNUMBER('Sanitation Data'!V8), IF('Sanitation Data'!V8=-999,"NA",'Sanitation Data'!V8), "-")</f>
        <v>-0.13767828047275543</v>
      </c>
      <c r="W12" s="122"/>
      <c r="X12" s="141" t="str">
        <f>IF(ISBLANK('Sanitation Data'!X8), "", 'Sanitation Data'!X8)</f>
        <v>Latin America and the Caribbean</v>
      </c>
      <c r="Y12" s="50">
        <f>IF(ISNUMBER('Sanitation Data'!Y8), IF('Sanitation Data'!Y8=-999,"NA",'Sanitation Data'!Y8), "-")</f>
        <v>2015</v>
      </c>
      <c r="Z12" s="55">
        <f>IF(ISNUMBER('Sanitation Data'!Z8), IF('Sanitation Data'!Z8=-999,"NA",IF('Sanitation Data'!Z8&gt;99, "&gt;99", IF('Sanitation Data'!Z8&lt;1, "&lt;1", 'Sanitation Data'!Z8))), "-")</f>
        <v>27.867735148989262</v>
      </c>
      <c r="AA12" s="56" t="str">
        <f>IF(ISNUMBER('Sanitation Data'!AA8), IF('Sanitation Data'!AA8=-999,"NA",IF('Sanitation Data'!AA8&gt;99, "&gt;99", IF('Sanitation Data'!AA8&lt;1, "&lt;1", 'Sanitation Data'!AA8))), "-")</f>
        <v>-</v>
      </c>
      <c r="AB12" s="56" t="str">
        <f>IF(ISNUMBER('Sanitation Data'!AB8), IF('Sanitation Data'!AB8=-999,"NA",IF('Sanitation Data'!AB8&gt;99, "&gt;99", IF('Sanitation Data'!AB8&lt;1, "&lt;1", 'Sanitation Data'!AB8))), "-")</f>
        <v>-</v>
      </c>
      <c r="AC12" s="56">
        <f>IF(ISNUMBER('Sanitation Data'!AC8), IF('Sanitation Data'!AC8=-999,"NA",IF('Sanitation Data'!AC8&gt;99, "&gt;99", IF('Sanitation Data'!AC8&lt;1, "&lt;1", 'Sanitation Data'!AC8))), "-")</f>
        <v>27.867735148989262</v>
      </c>
      <c r="AD12" s="56">
        <f>IF(ISNUMBER('Sanitation Data'!AD8), IF('Sanitation Data'!AD8=-999,"NA",IF('Sanitation Data'!AD8&gt;99, "&gt;99", IF('Sanitation Data'!AD8&lt;1, "&lt;1", 'Sanitation Data'!AD8))), "-")</f>
        <v>10.187250204246427</v>
      </c>
      <c r="AE12" s="56">
        <f>IF(ISNUMBER('Sanitation Data'!AE8), IF('Sanitation Data'!AE8=-999,"NA",IF('Sanitation Data'!AE8&gt;99, "&gt;99", IF('Sanitation Data'!AE8&lt;1, "&lt;1", 'Sanitation Data'!AE8))), "-")</f>
        <v>17.293279648595576</v>
      </c>
      <c r="AF12" s="56">
        <f>IF(ISNUMBER('Sanitation Data'!AF8), IF('Sanitation Data'!AF8=-999,"NA",IF('Sanitation Data'!AF8&gt;99, "&gt;99", IF('Sanitation Data'!AF8&lt;1, "&lt;1", 'Sanitation Data'!AF8))), "-")</f>
        <v>62.80622851288696</v>
      </c>
      <c r="AG12" s="55" t="str">
        <f>IF(ISNUMBER('Sanitation Data'!AG8), IF('Sanitation Data'!AG8=-999,"NA",IF('Sanitation Data'!AG8&gt;99, "&gt;99", IF('Sanitation Data'!AG8&lt;1, "&lt;1", 'Sanitation Data'!AG8))), "-")</f>
        <v>-</v>
      </c>
      <c r="AH12" s="56" t="str">
        <f>IF(ISNUMBER('Sanitation Data'!AH8), IF('Sanitation Data'!AH8=-999,"NA",IF('Sanitation Data'!AH8&gt;99, "&gt;99", IF('Sanitation Data'!AH8&lt;1, "&lt;1", 'Sanitation Data'!AH8))), "-")</f>
        <v>-</v>
      </c>
      <c r="AI12" s="56" t="str">
        <f>IF(ISNUMBER('Sanitation Data'!AI8), IF('Sanitation Data'!AI8=-999,"NA",IF('Sanitation Data'!AI8&gt;99, "&gt;99", IF('Sanitation Data'!AI8&lt;1, "&lt;1", 'Sanitation Data'!AI8))), "-")</f>
        <v>-</v>
      </c>
      <c r="AJ12" s="56">
        <f>IF(ISNUMBER('Sanitation Data'!AJ8), IF('Sanitation Data'!AJ8=-999,"NA",IF('Sanitation Data'!AJ8&gt;99, "&gt;99", IF('Sanitation Data'!AJ8&lt;1, "&lt;1", 'Sanitation Data'!AJ8))), "-")</f>
        <v>6.8239010310181154</v>
      </c>
      <c r="AK12" s="56">
        <f>IF(ISNUMBER('Sanitation Data'!AK8), IF('Sanitation Data'!AK8=-999,"NA",IF('Sanitation Data'!AK8&gt;99, "&gt;99", IF('Sanitation Data'!AK8&lt;1, "&lt;1", 'Sanitation Data'!AK8))), "-")</f>
        <v>24.831589906827684</v>
      </c>
      <c r="AL12" s="56">
        <f>IF(ISNUMBER('Sanitation Data'!AL8), IF('Sanitation Data'!AL8=-999,"NA",IF('Sanitation Data'!AL8&gt;99, "&gt;99", IF('Sanitation Data'!AL8&lt;1, "&lt;1", 'Sanitation Data'!AL8))), "-")</f>
        <v>31.21565133835859</v>
      </c>
      <c r="AM12" s="56">
        <f>IF(ISNUMBER('Sanitation Data'!AM8), IF('Sanitation Data'!AM8=-999,"NA",IF('Sanitation Data'!AM8&gt;99, "&gt;99", IF('Sanitation Data'!AM8&lt;1, "&lt;1", 'Sanitation Data'!AM8))), "-")</f>
        <v>16.68609533878136</v>
      </c>
      <c r="AN12" s="55">
        <f>IF(ISNUMBER('Sanitation Data'!AN8), IF('Sanitation Data'!AN8=-999,"NA",IF('Sanitation Data'!AN8&gt;99, "&gt;99", IF('Sanitation Data'!AN8&lt;1, "&lt;1", 'Sanitation Data'!AN8))), "-")</f>
        <v>33.174052608574719</v>
      </c>
      <c r="AO12" s="56" t="str">
        <f>IF(ISNUMBER('Sanitation Data'!AO8), IF('Sanitation Data'!AO8=-999,"NA",IF('Sanitation Data'!AO8&gt;99, "&gt;99", IF('Sanitation Data'!AO8&lt;1, "&lt;1", 'Sanitation Data'!AO8))), "-")</f>
        <v>-</v>
      </c>
      <c r="AP12" s="56" t="str">
        <f>IF(ISNUMBER('Sanitation Data'!AP8), IF('Sanitation Data'!AP8=-999,"NA",IF('Sanitation Data'!AP8&gt;99, "&gt;99", IF('Sanitation Data'!AP8&lt;1, "&lt;1", 'Sanitation Data'!AP8))), "-")</f>
        <v>-</v>
      </c>
      <c r="AQ12" s="56">
        <f>IF(ISNUMBER('Sanitation Data'!AQ8), IF('Sanitation Data'!AQ8=-999,"NA",IF('Sanitation Data'!AQ8&gt;99, "&gt;99", IF('Sanitation Data'!AQ8&lt;1, "&lt;1", 'Sanitation Data'!AQ8))), "-")</f>
        <v>33.174052608574719</v>
      </c>
      <c r="AR12" s="56">
        <f>IF(ISNUMBER('Sanitation Data'!AR8), IF('Sanitation Data'!AR8=-999,"NA",IF('Sanitation Data'!AR8&gt;99, "&gt;99", IF('Sanitation Data'!AR8&lt;1, "&lt;1", 'Sanitation Data'!AR8))), "-")</f>
        <v>6.4973045163775129</v>
      </c>
      <c r="AS12" s="56">
        <f>IF(ISNUMBER('Sanitation Data'!AS8), IF('Sanitation Data'!AS8=-999,"NA",IF('Sanitation Data'!AS8&gt;99, "&gt;99", IF('Sanitation Data'!AS8&lt;1, "&lt;1", 'Sanitation Data'!AS8))), "-")</f>
        <v>13.785944388286042</v>
      </c>
      <c r="AT12" s="56">
        <f>IF(ISNUMBER('Sanitation Data'!AT8), IF('Sanitation Data'!AT8=-999,"NA",IF('Sanitation Data'!AT8&gt;99, "&gt;99", IF('Sanitation Data'!AT8&lt;1, "&lt;1", 'Sanitation Data'!AT8))), "-")</f>
        <v>74.435829670241631</v>
      </c>
      <c r="AU12" s="57">
        <f>IF(ISBLANK('Sanitation Data'!AT8), "", 'Sanitation Data'!AT8)</f>
        <v>74.435829670241631</v>
      </c>
    </row>
    <row r="13" spans="1:47" s="58" customFormat="1" x14ac:dyDescent="0.15">
      <c r="A13" s="142"/>
      <c r="B13" s="50">
        <f>IF(ISBLANK('Sanitation Data'!B9), "", 'Sanitation Data'!B9)</f>
        <v>2020</v>
      </c>
      <c r="C13" s="51">
        <f>IF(ISNUMBER('Sanitation Data'!C9), 'Sanitation Data'!C9, "-")</f>
        <v>653962.3287665844</v>
      </c>
      <c r="D13" s="52">
        <f>IF(ISNUMBER('Sanitation Data'!D9), 'Sanitation Data'!D9, "-")</f>
        <v>81.072471618652344</v>
      </c>
      <c r="E13" s="53">
        <f>IF(ISNUMBER('Sanitation Data'!E9), IF('Sanitation Data'!E9=-999,"NA",IF('Sanitation Data'!E9&gt;99, "&gt;99", IF('Sanitation Data'!E9&lt;1, "&lt;1", 'Sanitation Data'!E9))), "-")</f>
        <v>89.040041632164147</v>
      </c>
      <c r="F13" s="65">
        <f>IF(ISNUMBER('Sanitation Data'!F9), IF('Sanitation Data'!F9=-999,"NA",IF('Sanitation Data'!F9&gt;99, "&gt;99", IF('Sanitation Data'!F9&lt;1, "&lt;1", 'Sanitation Data'!F9))), "-")</f>
        <v>4.2170473904011025</v>
      </c>
      <c r="G13" s="65">
        <f>IF(ISNUMBER('Sanitation Data'!G9), IF('Sanitation Data'!G9=-999,"NA",IF('Sanitation Data'!G9&gt;99, "&gt;99", IF('Sanitation Data'!G9&lt;1, "&lt;1", 'Sanitation Data'!G9))), "-")</f>
        <v>5.2291886887957295</v>
      </c>
      <c r="H13" s="54">
        <f>IF(ISNUMBER('Sanitation Data'!H9), IF('Sanitation Data'!H9=-999,"NA",IF('Sanitation Data'!H9&gt;99, "&gt;99", IF('Sanitation Data'!H9&lt;1, "&lt;1", 'Sanitation Data'!H9))), "-")</f>
        <v>1.5137222886390194</v>
      </c>
      <c r="I13" s="152"/>
      <c r="J13" s="152"/>
      <c r="K13" s="53">
        <f>IF(ISNUMBER('Sanitation Data'!K9), IF('Sanitation Data'!K9=-999,"NA",IF('Sanitation Data'!K9&gt;99, "&gt;99", IF('Sanitation Data'!K9&lt;1, "&lt;1", 'Sanitation Data'!K9))), "-")</f>
        <v>72.704010004626667</v>
      </c>
      <c r="L13" s="65">
        <f>IF(ISNUMBER('Sanitation Data'!L9), IF('Sanitation Data'!L9=-999,"NA",IF('Sanitation Data'!L9&gt;99, "&gt;99", IF('Sanitation Data'!L9&lt;1, "&lt;1", 'Sanitation Data'!L9))), "-")</f>
        <v>6.156539798531055</v>
      </c>
      <c r="M13" s="65">
        <f>IF(ISNUMBER('Sanitation Data'!M9), IF('Sanitation Data'!M9=-999,"NA",IF('Sanitation Data'!M9&gt;99, "&gt;99", IF('Sanitation Data'!M9&lt;1, "&lt;1", 'Sanitation Data'!M9))), "-")</f>
        <v>15.131087769409199</v>
      </c>
      <c r="N13" s="54">
        <f>IF(ISNUMBER('Sanitation Data'!N9), IF('Sanitation Data'!N9=-999,"NA",IF('Sanitation Data'!N9&gt;99, "&gt;99", IF('Sanitation Data'!N9&lt;1, "&lt;1", 'Sanitation Data'!N9))), "-")</f>
        <v>6.0083624274330791</v>
      </c>
      <c r="O13" s="152"/>
      <c r="P13" s="152"/>
      <c r="Q13" s="53">
        <f>IF(ISNUMBER('Sanitation Data'!Q9), IF('Sanitation Data'!Q9=-999,"NA",IF('Sanitation Data'!Q9&gt;99, "&gt;99", IF('Sanitation Data'!Q9&lt;1, "&lt;1", 'Sanitation Data'!Q9))), "-")</f>
        <v>92.860579145016231</v>
      </c>
      <c r="R13" s="65">
        <f>IF(ISNUMBER('Sanitation Data'!R9), IF('Sanitation Data'!R9=-999,"NA",IF('Sanitation Data'!R9&gt;99, "&gt;99", IF('Sanitation Data'!R9&lt;1, "&lt;1", 'Sanitation Data'!R9))), "-")</f>
        <v>3.76480897403437</v>
      </c>
      <c r="S13" s="65">
        <f>IF(ISNUMBER('Sanitation Data'!S9), IF('Sanitation Data'!S9=-999,"NA",IF('Sanitation Data'!S9&gt;99, "&gt;99", IF('Sanitation Data'!S9&lt;1, "&lt;1", 'Sanitation Data'!S9))), "-")</f>
        <v>2.9096772909200217</v>
      </c>
      <c r="T13" s="54" t="str">
        <f>IF(ISNUMBER('Sanitation Data'!T9), IF('Sanitation Data'!T9=-999,"NA",IF('Sanitation Data'!T9&gt;99, "&gt;99", IF('Sanitation Data'!T9&lt;1, "&lt;1", 'Sanitation Data'!T9))), "-")</f>
        <v>&lt;1</v>
      </c>
      <c r="U13" s="152"/>
      <c r="V13" s="152"/>
      <c r="W13" s="122"/>
      <c r="X13" s="142"/>
      <c r="Y13" s="50">
        <f>IF(ISNUMBER('Sanitation Data'!Y9), IF('Sanitation Data'!Y9=-999,"NA",'Sanitation Data'!Y9), "-")</f>
        <v>2020</v>
      </c>
      <c r="Z13" s="55">
        <f>IF(ISNUMBER('Sanitation Data'!Z9), IF('Sanitation Data'!Z9=-999,"NA",IF('Sanitation Data'!Z9&gt;99, "&gt;99", IF('Sanitation Data'!Z9&lt;1, "&lt;1", 'Sanitation Data'!Z9))), "-")</f>
        <v>34.06796710670357</v>
      </c>
      <c r="AA13" s="56" t="str">
        <f>IF(ISNUMBER('Sanitation Data'!AA9), IF('Sanitation Data'!AA9=-999,"NA",IF('Sanitation Data'!AA9&gt;99, "&gt;99", IF('Sanitation Data'!AA9&lt;1, "&lt;1", 'Sanitation Data'!AA9))), "-")</f>
        <v>-</v>
      </c>
      <c r="AB13" s="56" t="str">
        <f>IF(ISNUMBER('Sanitation Data'!AB9), IF('Sanitation Data'!AB9=-999,"NA",IF('Sanitation Data'!AB9&gt;99, "&gt;99", IF('Sanitation Data'!AB9&lt;1, "&lt;1", 'Sanitation Data'!AB9))), "-")</f>
        <v>-</v>
      </c>
      <c r="AC13" s="56">
        <f>IF(ISNUMBER('Sanitation Data'!AC9), IF('Sanitation Data'!AC9=-999,"NA",IF('Sanitation Data'!AC9&gt;99, "&gt;99", IF('Sanitation Data'!AC9&lt;1, "&lt;1", 'Sanitation Data'!AC9))), "-")</f>
        <v>33.79108889725407</v>
      </c>
      <c r="AD13" s="56">
        <f>IF(ISNUMBER('Sanitation Data'!AD9), IF('Sanitation Data'!AD9=-999,"NA",IF('Sanitation Data'!AD9&gt;99, "&gt;99", IF('Sanitation Data'!AD9&lt;1, "&lt;1", 'Sanitation Data'!AD9))), "-")</f>
        <v>9.2714375412424364</v>
      </c>
      <c r="AE13" s="56">
        <f>IF(ISNUMBER('Sanitation Data'!AE9), IF('Sanitation Data'!AE9=-999,"NA",IF('Sanitation Data'!AE9&gt;99, "&gt;99", IF('Sanitation Data'!AE9&lt;1, "&lt;1", 'Sanitation Data'!AE9))), "-")</f>
        <v>16.874238834763442</v>
      </c>
      <c r="AF13" s="56">
        <f>IF(ISNUMBER('Sanitation Data'!AF9), IF('Sanitation Data'!AF9=-999,"NA",IF('Sanitation Data'!AF9&gt;99, "&gt;99", IF('Sanitation Data'!AF9&lt;1, "&lt;1", 'Sanitation Data'!AF9))), "-")</f>
        <v>67.111412646559359</v>
      </c>
      <c r="AG13" s="55" t="str">
        <f>IF(ISNUMBER('Sanitation Data'!AG9), IF('Sanitation Data'!AG9=-999,"NA",IF('Sanitation Data'!AG9&gt;99, "&gt;99", IF('Sanitation Data'!AG9&lt;1, "&lt;1", 'Sanitation Data'!AG9))), "-")</f>
        <v>-</v>
      </c>
      <c r="AH13" s="56" t="str">
        <f>IF(ISNUMBER('Sanitation Data'!AH9), IF('Sanitation Data'!AH9=-999,"NA",IF('Sanitation Data'!AH9&gt;99, "&gt;99", IF('Sanitation Data'!AH9&lt;1, "&lt;1", 'Sanitation Data'!AH9))), "-")</f>
        <v>-</v>
      </c>
      <c r="AI13" s="56" t="str">
        <f>IF(ISNUMBER('Sanitation Data'!AI9), IF('Sanitation Data'!AI9=-999,"NA",IF('Sanitation Data'!AI9&gt;99, "&gt;99", IF('Sanitation Data'!AI9&lt;1, "&lt;1", 'Sanitation Data'!AI9))), "-")</f>
        <v>-</v>
      </c>
      <c r="AJ13" s="56">
        <f>IF(ISNUMBER('Sanitation Data'!AJ9), IF('Sanitation Data'!AJ9=-999,"NA",IF('Sanitation Data'!AJ9&gt;99, "&gt;99", IF('Sanitation Data'!AJ9&lt;1, "&lt;1", 'Sanitation Data'!AJ9))), "-")</f>
        <v>9.1151356479162544</v>
      </c>
      <c r="AK13" s="56">
        <f>IF(ISNUMBER('Sanitation Data'!AK9), IF('Sanitation Data'!AK9=-999,"NA",IF('Sanitation Data'!AK9&gt;99, "&gt;99", IF('Sanitation Data'!AK9&lt;1, "&lt;1", 'Sanitation Data'!AK9))), "-")</f>
        <v>25.215719365790772</v>
      </c>
      <c r="AL13" s="56">
        <f>IF(ISNUMBER('Sanitation Data'!AL9), IF('Sanitation Data'!AL9=-999,"NA",IF('Sanitation Data'!AL9&gt;99, "&gt;99", IF('Sanitation Data'!AL9&lt;1, "&lt;1", 'Sanitation Data'!AL9))), "-")</f>
        <v>34.651554001418674</v>
      </c>
      <c r="AM13" s="56">
        <f>IF(ISNUMBER('Sanitation Data'!AM9), IF('Sanitation Data'!AM9=-999,"NA",IF('Sanitation Data'!AM9&gt;99, "&gt;99", IF('Sanitation Data'!AM9&lt;1, "&lt;1", 'Sanitation Data'!AM9))), "-")</f>
        <v>18.993276435948275</v>
      </c>
      <c r="AN13" s="55">
        <f>IF(ISNUMBER('Sanitation Data'!AN9), IF('Sanitation Data'!AN9=-999,"NA",IF('Sanitation Data'!AN9&gt;99, "&gt;99", IF('Sanitation Data'!AN9&lt;1, "&lt;1", 'Sanitation Data'!AN9))), "-")</f>
        <v>39.552877140375941</v>
      </c>
      <c r="AO13" s="56" t="str">
        <f>IF(ISNUMBER('Sanitation Data'!AO9), IF('Sanitation Data'!AO9=-999,"NA",IF('Sanitation Data'!AO9&gt;99, "&gt;99", IF('Sanitation Data'!AO9&lt;1, "&lt;1", 'Sanitation Data'!AO9))), "-")</f>
        <v>-</v>
      </c>
      <c r="AP13" s="56" t="str">
        <f>IF(ISNUMBER('Sanitation Data'!AP9), IF('Sanitation Data'!AP9=-999,"NA",IF('Sanitation Data'!AP9&gt;99, "&gt;99", IF('Sanitation Data'!AP9&lt;1, "&lt;1", 'Sanitation Data'!AP9))), "-")</f>
        <v>-</v>
      </c>
      <c r="AQ13" s="56">
        <f>IF(ISNUMBER('Sanitation Data'!AQ9), IF('Sanitation Data'!AQ9=-999,"NA",IF('Sanitation Data'!AQ9&gt;99, "&gt;99", IF('Sanitation Data'!AQ9&lt;1, "&lt;1", 'Sanitation Data'!AQ9))), "-")</f>
        <v>39.552877140375941</v>
      </c>
      <c r="AR13" s="56">
        <f>IF(ISNUMBER('Sanitation Data'!AR9), IF('Sanitation Data'!AR9=-999,"NA",IF('Sanitation Data'!AR9&gt;99, "&gt;99", IF('Sanitation Data'!AR9&lt;1, "&lt;1", 'Sanitation Data'!AR9))), "-")</f>
        <v>5.5513264204176833</v>
      </c>
      <c r="AS13" s="56">
        <f>IF(ISNUMBER('Sanitation Data'!AS9), IF('Sanitation Data'!AS9=-999,"NA",IF('Sanitation Data'!AS9&gt;99, "&gt;99", IF('Sanitation Data'!AS9&lt;1, "&lt;1", 'Sanitation Data'!AS9))), "-")</f>
        <v>12.727043981295619</v>
      </c>
      <c r="AT13" s="56">
        <f>IF(ISNUMBER('Sanitation Data'!AT9), IF('Sanitation Data'!AT9=-999,"NA",IF('Sanitation Data'!AT9&gt;99, "&gt;99", IF('Sanitation Data'!AT9&lt;1, "&lt;1", 'Sanitation Data'!AT9))), "-")</f>
        <v>78.347017717337309</v>
      </c>
      <c r="AU13" s="57">
        <f>IF(ISBLANK('Sanitation Data'!AT9), "", 'Sanitation Data'!AT9)</f>
        <v>78.347017717337309</v>
      </c>
    </row>
    <row r="14" spans="1:47" s="58" customFormat="1" x14ac:dyDescent="0.15">
      <c r="A14" s="141" t="str">
        <f>IF(ISBLANK('Sanitation Data'!A10), "", 'Sanitation Data'!A10)</f>
        <v>Northern America and Europe</v>
      </c>
      <c r="B14" s="50">
        <f>IF(ISBLANK('Sanitation Data'!B10), "", 'Sanitation Data'!B10)</f>
        <v>2015</v>
      </c>
      <c r="C14" s="51">
        <f>IF(ISNUMBER('Sanitation Data'!C10), 'Sanitation Data'!C10, "-")</f>
        <v>1100090.0271363854</v>
      </c>
      <c r="D14" s="52">
        <f>IF(ISNUMBER('Sanitation Data'!D10), 'Sanitation Data'!D10, "-")</f>
        <v>76.384849548339844</v>
      </c>
      <c r="E14" s="53">
        <f>IF(ISNUMBER('Sanitation Data'!E10), IF('Sanitation Data'!E10=-999,"NA",IF('Sanitation Data'!E10&gt;99, "&gt;99", IF('Sanitation Data'!E10&lt;1, "&lt;1", 'Sanitation Data'!E10))), "-")</f>
        <v>97.218216628767294</v>
      </c>
      <c r="F14" s="65" t="str">
        <f>IF(ISNUMBER('Sanitation Data'!F10), IF('Sanitation Data'!F10=-999,"NA",IF('Sanitation Data'!F10&gt;99, "&gt;99", IF('Sanitation Data'!F10&lt;1, "&lt;1", 'Sanitation Data'!F10))), "-")</f>
        <v>&lt;1</v>
      </c>
      <c r="G14" s="65">
        <f>IF(ISNUMBER('Sanitation Data'!G10), IF('Sanitation Data'!G10=-999,"NA",IF('Sanitation Data'!G10&gt;99, "&gt;99", IF('Sanitation Data'!G10&lt;1, "&lt;1", 'Sanitation Data'!G10))), "-")</f>
        <v>2.1729136074830508</v>
      </c>
      <c r="H14" s="54" t="str">
        <f>IF(ISNUMBER('Sanitation Data'!H10), IF('Sanitation Data'!H10=-999,"NA",IF('Sanitation Data'!H10&gt;99, "&gt;99", IF('Sanitation Data'!H10&lt;1, "&lt;1", 'Sanitation Data'!H10))), "-")</f>
        <v>&lt;1</v>
      </c>
      <c r="I14" s="151">
        <f>IF(ISNUMBER('Sanitation Data'!I10), IF('Sanitation Data'!I10=-999,"NA",'Sanitation Data'!I10), "-")</f>
        <v>8.6262635886669159E-2</v>
      </c>
      <c r="J14" s="151">
        <f>IF(ISNUMBER('Sanitation Data'!J10), IF('Sanitation Data'!J10=-999,"NA",'Sanitation Data'!J10), "-")</f>
        <v>-8.1621768185868859E-4</v>
      </c>
      <c r="K14" s="53">
        <f>IF(ISNUMBER('Sanitation Data'!K10), IF('Sanitation Data'!K10=-999,"NA",IF('Sanitation Data'!K10&gt;99, "&gt;99", IF('Sanitation Data'!K10&lt;1, "&lt;1", 'Sanitation Data'!K10))), "-")</f>
        <v>92.873167328174418</v>
      </c>
      <c r="L14" s="65" t="str">
        <f>IF(ISNUMBER('Sanitation Data'!L10), IF('Sanitation Data'!L10=-999,"NA",IF('Sanitation Data'!L10&gt;99, "&gt;99", IF('Sanitation Data'!L10&lt;1, "&lt;1", 'Sanitation Data'!L10))), "-")</f>
        <v>&lt;1</v>
      </c>
      <c r="M14" s="65">
        <f>IF(ISNUMBER('Sanitation Data'!M10), IF('Sanitation Data'!M10=-999,"NA",IF('Sanitation Data'!M10&gt;99, "&gt;99", IF('Sanitation Data'!M10&lt;1, "&lt;1", 'Sanitation Data'!M10))), "-")</f>
        <v>6.3953401471250233</v>
      </c>
      <c r="N14" s="54" t="str">
        <f>IF(ISNUMBER('Sanitation Data'!N10), IF('Sanitation Data'!N10=-999,"NA",IF('Sanitation Data'!N10&gt;99, "&gt;99", IF('Sanitation Data'!N10&lt;1, "&lt;1", 'Sanitation Data'!N10))), "-")</f>
        <v>&lt;1</v>
      </c>
      <c r="O14" s="151">
        <f>IF(ISNUMBER('Sanitation Data'!O10), IF('Sanitation Data'!O10=-999,"NA",'Sanitation Data'!O10), "-")</f>
        <v>0.19823810458183289</v>
      </c>
      <c r="P14" s="151">
        <f>IF(ISNUMBER('Sanitation Data'!P10), IF('Sanitation Data'!P10=-999,"NA",'Sanitation Data'!P10), "-")</f>
        <v>-2.4361675605177879E-3</v>
      </c>
      <c r="Q14" s="53">
        <f>IF(ISNUMBER('Sanitation Data'!Q10), IF('Sanitation Data'!Q10=-999,"NA",IF('Sanitation Data'!Q10&gt;99, "&gt;99", IF('Sanitation Data'!Q10&lt;1, "&lt;1", 'Sanitation Data'!Q10))), "-")</f>
        <v>98.561531001274503</v>
      </c>
      <c r="R14" s="65" t="str">
        <f>IF(ISNUMBER('Sanitation Data'!R10), IF('Sanitation Data'!R10=-999,"NA",IF('Sanitation Data'!R10&gt;99, "&gt;99", IF('Sanitation Data'!R10&lt;1, "&lt;1", 'Sanitation Data'!R10))), "-")</f>
        <v>&lt;1</v>
      </c>
      <c r="S14" s="65" t="str">
        <f>IF(ISNUMBER('Sanitation Data'!S10), IF('Sanitation Data'!S10=-999,"NA",IF('Sanitation Data'!S10&gt;99, "&gt;99", IF('Sanitation Data'!S10&lt;1, "&lt;1", 'Sanitation Data'!S10))), "-")</f>
        <v>&lt;1</v>
      </c>
      <c r="T14" s="54" t="str">
        <f>IF(ISNUMBER('Sanitation Data'!T10), IF('Sanitation Data'!T10=-999,"NA",IF('Sanitation Data'!T10&gt;99, "&gt;99", IF('Sanitation Data'!T10&lt;1, "&lt;1", 'Sanitation Data'!T10))), "-")</f>
        <v>&lt;1</v>
      </c>
      <c r="U14" s="151">
        <f>IF(ISNUMBER('Sanitation Data'!U10), IF('Sanitation Data'!U10=-999,"NA",'Sanitation Data'!U10), "-")</f>
        <v>3.2762762159109116E-2</v>
      </c>
      <c r="V14" s="151">
        <f>IF(ISNUMBER('Sanitation Data'!V10), IF('Sanitation Data'!V10=-999,"NA",'Sanitation Data'!V10), "-")</f>
        <v>-2.1962124446872622E-4</v>
      </c>
      <c r="W14" s="122"/>
      <c r="X14" s="141" t="str">
        <f>IF(ISBLANK('Sanitation Data'!X10), "", 'Sanitation Data'!X10)</f>
        <v>Northern America and Europe</v>
      </c>
      <c r="Y14" s="50">
        <f>IF(ISNUMBER('Sanitation Data'!Y10), IF('Sanitation Data'!Y10=-999,"NA",'Sanitation Data'!Y10), "-")</f>
        <v>2015</v>
      </c>
      <c r="Z14" s="55">
        <f>IF(ISNUMBER('Sanitation Data'!Z10), IF('Sanitation Data'!Z10=-999,"NA",IF('Sanitation Data'!Z10&gt;99, "&gt;99", IF('Sanitation Data'!Z10&lt;1, "&lt;1", 'Sanitation Data'!Z10))), "-")</f>
        <v>75.913029817455481</v>
      </c>
      <c r="AA14" s="56" t="str">
        <f>IF(ISNUMBER('Sanitation Data'!AA10), IF('Sanitation Data'!AA10=-999,"NA",IF('Sanitation Data'!AA10&gt;99, "&gt;99", IF('Sanitation Data'!AA10&lt;1, "&lt;1", 'Sanitation Data'!AA10))), "-")</f>
        <v>-</v>
      </c>
      <c r="AB14" s="56" t="str">
        <f>IF(ISNUMBER('Sanitation Data'!AB10), IF('Sanitation Data'!AB10=-999,"NA",IF('Sanitation Data'!AB10&gt;99, "&gt;99", IF('Sanitation Data'!AB10&lt;1, "&lt;1", 'Sanitation Data'!AB10))), "-")</f>
        <v>-</v>
      </c>
      <c r="AC14" s="56">
        <f>IF(ISNUMBER('Sanitation Data'!AC10), IF('Sanitation Data'!AC10=-999,"NA",IF('Sanitation Data'!AC10&gt;99, "&gt;99", IF('Sanitation Data'!AC10&lt;1, "&lt;1", 'Sanitation Data'!AC10))), "-")</f>
        <v>74.089566887673016</v>
      </c>
      <c r="AD14" s="56">
        <f>IF(ISNUMBER('Sanitation Data'!AD10), IF('Sanitation Data'!AD10=-999,"NA",IF('Sanitation Data'!AD10&gt;99, "&gt;99", IF('Sanitation Data'!AD10&lt;1, "&lt;1", 'Sanitation Data'!AD10))), "-")</f>
        <v>4.6727752865833905</v>
      </c>
      <c r="AE14" s="56">
        <f>IF(ISNUMBER('Sanitation Data'!AE10), IF('Sanitation Data'!AE10=-999,"NA",IF('Sanitation Data'!AE10&gt;99, "&gt;99", IF('Sanitation Data'!AE10&lt;1, "&lt;1", 'Sanitation Data'!AE10))), "-")</f>
        <v>10.659965691764832</v>
      </c>
      <c r="AF14" s="56">
        <f>IF(ISNUMBER('Sanitation Data'!AF10), IF('Sanitation Data'!AF10=-999,"NA",IF('Sanitation Data'!AF10&gt;99, "&gt;99", IF('Sanitation Data'!AF10&lt;1, "&lt;1", 'Sanitation Data'!AF10))), "-")</f>
        <v>82.49251845933982</v>
      </c>
      <c r="AG14" s="55">
        <f>IF(ISNUMBER('Sanitation Data'!AG10), IF('Sanitation Data'!AG10=-999,"NA",IF('Sanitation Data'!AG10&gt;99, "&gt;99", IF('Sanitation Data'!AG10&lt;1, "&lt;1", 'Sanitation Data'!AG10))), "-")</f>
        <v>43.983447793452015</v>
      </c>
      <c r="AH14" s="56" t="str">
        <f>IF(ISNUMBER('Sanitation Data'!AH10), IF('Sanitation Data'!AH10=-999,"NA",IF('Sanitation Data'!AH10&gt;99, "&gt;99", IF('Sanitation Data'!AH10&lt;1, "&lt;1", 'Sanitation Data'!AH10))), "-")</f>
        <v>-</v>
      </c>
      <c r="AI14" s="56" t="str">
        <f>IF(ISNUMBER('Sanitation Data'!AI10), IF('Sanitation Data'!AI10=-999,"NA",IF('Sanitation Data'!AI10&gt;99, "&gt;99", IF('Sanitation Data'!AI10&lt;1, "&lt;1", 'Sanitation Data'!AI10))), "-")</f>
        <v>-</v>
      </c>
      <c r="AJ14" s="56">
        <f>IF(ISNUMBER('Sanitation Data'!AJ10), IF('Sanitation Data'!AJ10=-999,"NA",IF('Sanitation Data'!AJ10&gt;99, "&gt;99", IF('Sanitation Data'!AJ10&lt;1, "&lt;1", 'Sanitation Data'!AJ10))), "-")</f>
        <v>43.983447793452015</v>
      </c>
      <c r="AK14" s="56">
        <f>IF(ISNUMBER('Sanitation Data'!AK10), IF('Sanitation Data'!AK10=-999,"NA",IF('Sanitation Data'!AK10&gt;99, "&gt;99", IF('Sanitation Data'!AK10&lt;1, "&lt;1", 'Sanitation Data'!AK10))), "-")</f>
        <v>12.979287058053949</v>
      </c>
      <c r="AL14" s="56">
        <f>IF(ISNUMBER('Sanitation Data'!AL10), IF('Sanitation Data'!AL10=-999,"NA",IF('Sanitation Data'!AL10&gt;99, "&gt;99", IF('Sanitation Data'!AL10&lt;1, "&lt;1", 'Sanitation Data'!AL10))), "-")</f>
        <v>32.259392798497224</v>
      </c>
      <c r="AM14" s="56">
        <f>IF(ISNUMBER('Sanitation Data'!AM10), IF('Sanitation Data'!AM10=-999,"NA",IF('Sanitation Data'!AM10&gt;99, "&gt;99", IF('Sanitation Data'!AM10&lt;1, "&lt;1", 'Sanitation Data'!AM10))), "-")</f>
        <v>48.359282316761707</v>
      </c>
      <c r="AN14" s="55">
        <f>IF(ISNUMBER('Sanitation Data'!AN10), IF('Sanitation Data'!AN10=-999,"NA",IF('Sanitation Data'!AN10&gt;99, "&gt;99", IF('Sanitation Data'!AN10&lt;1, "&lt;1", 'Sanitation Data'!AN10))), "-")</f>
        <v>85.784383180433267</v>
      </c>
      <c r="AO14" s="56">
        <f>IF(ISNUMBER('Sanitation Data'!AO10), IF('Sanitation Data'!AO10=-999,"NA",IF('Sanitation Data'!AO10&gt;99, "&gt;99", IF('Sanitation Data'!AO10&lt;1, "&lt;1", 'Sanitation Data'!AO10))), "-")</f>
        <v>2.3872049910784603</v>
      </c>
      <c r="AP14" s="56" t="str">
        <f>IF(ISNUMBER('Sanitation Data'!AP10), IF('Sanitation Data'!AP10=-999,"NA",IF('Sanitation Data'!AP10&gt;99, "&gt;99", IF('Sanitation Data'!AP10&lt;1, "&lt;1", 'Sanitation Data'!AP10))), "-")</f>
        <v>-</v>
      </c>
      <c r="AQ14" s="56">
        <f>IF(ISNUMBER('Sanitation Data'!AQ10), IF('Sanitation Data'!AQ10=-999,"NA",IF('Sanitation Data'!AQ10&gt;99, "&gt;99", IF('Sanitation Data'!AQ10&lt;1, "&lt;1", 'Sanitation Data'!AQ10))), "-")</f>
        <v>83.397178189354804</v>
      </c>
      <c r="AR14" s="56">
        <f>IF(ISNUMBER('Sanitation Data'!AR10), IF('Sanitation Data'!AR10=-999,"NA",IF('Sanitation Data'!AR10&gt;99, "&gt;99", IF('Sanitation Data'!AR10&lt;1, "&lt;1", 'Sanitation Data'!AR10))), "-")</f>
        <v>2.1047326775017328</v>
      </c>
      <c r="AS14" s="56">
        <f>IF(ISNUMBER('Sanitation Data'!AS10), IF('Sanitation Data'!AS10=-999,"NA",IF('Sanitation Data'!AS10&gt;99, "&gt;99", IF('Sanitation Data'!AS10&lt;1, "&lt;1", 'Sanitation Data'!AS10))), "-")</f>
        <v>3.9822831166814634</v>
      </c>
      <c r="AT14" s="56">
        <f>IF(ISNUMBER('Sanitation Data'!AT10), IF('Sanitation Data'!AT10=-999,"NA",IF('Sanitation Data'!AT10&gt;99, "&gt;99", IF('Sanitation Data'!AT10&lt;1, "&lt;1", 'Sanitation Data'!AT10))), "-")</f>
        <v>93.045153766365445</v>
      </c>
      <c r="AU14" s="57">
        <f>IF(ISBLANK('Sanitation Data'!AT10), "", 'Sanitation Data'!AT10)</f>
        <v>93.045153766365445</v>
      </c>
    </row>
    <row r="15" spans="1:47" s="58" customFormat="1" x14ac:dyDescent="0.15">
      <c r="A15" s="142"/>
      <c r="B15" s="50">
        <f>IF(ISBLANK('Sanitation Data'!B11), "", 'Sanitation Data'!B11)</f>
        <v>2020</v>
      </c>
      <c r="C15" s="51">
        <f>IF(ISNUMBER('Sanitation Data'!C11), 'Sanitation Data'!C11, "-")</f>
        <v>1116505.6918334961</v>
      </c>
      <c r="D15" s="52">
        <f>IF(ISNUMBER('Sanitation Data'!D11), 'Sanitation Data'!D11, "-")</f>
        <v>77.420684814453125</v>
      </c>
      <c r="E15" s="53">
        <f>IF(ISNUMBER('Sanitation Data'!E11), IF('Sanitation Data'!E11=-999,"NA",IF('Sanitation Data'!E11&gt;99, "&gt;99", IF('Sanitation Data'!E11&lt;1, "&lt;1", 'Sanitation Data'!E11))), "-")</f>
        <v>97.569125973394506</v>
      </c>
      <c r="F15" s="65" t="str">
        <f>IF(ISNUMBER('Sanitation Data'!F11), IF('Sanitation Data'!F11=-999,"NA",IF('Sanitation Data'!F11&gt;99, "&gt;99", IF('Sanitation Data'!F11&lt;1, "&lt;1", 'Sanitation Data'!F11))), "-")</f>
        <v>&lt;1</v>
      </c>
      <c r="G15" s="65">
        <f>IF(ISNUMBER('Sanitation Data'!G11), IF('Sanitation Data'!G11=-999,"NA",IF('Sanitation Data'!G11&gt;99, "&gt;99", IF('Sanitation Data'!G11&lt;1, "&lt;1", 'Sanitation Data'!G11))), "-")</f>
        <v>1.8369042234807529</v>
      </c>
      <c r="H15" s="54" t="str">
        <f>IF(ISNUMBER('Sanitation Data'!H11), IF('Sanitation Data'!H11=-999,"NA",IF('Sanitation Data'!H11&gt;99, "&gt;99", IF('Sanitation Data'!H11&lt;1, "&lt;1", 'Sanitation Data'!H11))), "-")</f>
        <v>&lt;1</v>
      </c>
      <c r="I15" s="152"/>
      <c r="J15" s="152"/>
      <c r="K15" s="53">
        <f>IF(ISNUMBER('Sanitation Data'!K11), IF('Sanitation Data'!K11=-999,"NA",IF('Sanitation Data'!K11&gt;99, "&gt;99", IF('Sanitation Data'!K11&lt;1, "&lt;1", 'Sanitation Data'!K11))), "-")</f>
        <v>93.778642169776532</v>
      </c>
      <c r="L15" s="65" t="str">
        <f>IF(ISNUMBER('Sanitation Data'!L11), IF('Sanitation Data'!L11=-999,"NA",IF('Sanitation Data'!L11&gt;99, "&gt;99", IF('Sanitation Data'!L11&lt;1, "&lt;1", 'Sanitation Data'!L11))), "-")</f>
        <v>&lt;1</v>
      </c>
      <c r="M15" s="65">
        <f>IF(ISNUMBER('Sanitation Data'!M11), IF('Sanitation Data'!M11=-999,"NA",IF('Sanitation Data'!M11&gt;99, "&gt;99", IF('Sanitation Data'!M11&lt;1, "&lt;1", 'Sanitation Data'!M11))), "-")</f>
        <v>5.508900066216655</v>
      </c>
      <c r="N15" s="54" t="str">
        <f>IF(ISNUMBER('Sanitation Data'!N11), IF('Sanitation Data'!N11=-999,"NA",IF('Sanitation Data'!N11&gt;99, "&gt;99", IF('Sanitation Data'!N11&lt;1, "&lt;1", 'Sanitation Data'!N11))), "-")</f>
        <v>&lt;1</v>
      </c>
      <c r="O15" s="152"/>
      <c r="P15" s="152"/>
      <c r="Q15" s="53">
        <f>IF(ISNUMBER('Sanitation Data'!Q11), IF('Sanitation Data'!Q11=-999,"NA",IF('Sanitation Data'!Q11&gt;99, "&gt;99", IF('Sanitation Data'!Q11&lt;1, "&lt;1", 'Sanitation Data'!Q11))), "-")</f>
        <v>98.674599671840113</v>
      </c>
      <c r="R15" s="65" t="str">
        <f>IF(ISNUMBER('Sanitation Data'!R11), IF('Sanitation Data'!R11=-999,"NA",IF('Sanitation Data'!R11&gt;99, "&gt;99", IF('Sanitation Data'!R11&lt;1, "&lt;1", 'Sanitation Data'!R11))), "-")</f>
        <v>&lt;1</v>
      </c>
      <c r="S15" s="65" t="str">
        <f>IF(ISNUMBER('Sanitation Data'!S11), IF('Sanitation Data'!S11=-999,"NA",IF('Sanitation Data'!S11&gt;99, "&gt;99", IF('Sanitation Data'!S11&lt;1, "&lt;1", 'Sanitation Data'!S11))), "-")</f>
        <v>&lt;1</v>
      </c>
      <c r="T15" s="54" t="str">
        <f>IF(ISNUMBER('Sanitation Data'!T11), IF('Sanitation Data'!T11=-999,"NA",IF('Sanitation Data'!T11&gt;99, "&gt;99", IF('Sanitation Data'!T11&lt;1, "&lt;1", 'Sanitation Data'!T11))), "-")</f>
        <v>&lt;1</v>
      </c>
      <c r="U15" s="152"/>
      <c r="V15" s="152"/>
      <c r="W15" s="122"/>
      <c r="X15" s="142"/>
      <c r="Y15" s="50">
        <f>IF(ISNUMBER('Sanitation Data'!Y11), IF('Sanitation Data'!Y11=-999,"NA",'Sanitation Data'!Y11), "-")</f>
        <v>2020</v>
      </c>
      <c r="Z15" s="55">
        <f>IF(ISNUMBER('Sanitation Data'!Z11), IF('Sanitation Data'!Z11=-999,"NA",IF('Sanitation Data'!Z11&gt;99, "&gt;99", IF('Sanitation Data'!Z11&lt;1, "&lt;1", 'Sanitation Data'!Z11))), "-")</f>
        <v>77.749184252652398</v>
      </c>
      <c r="AA15" s="56" t="str">
        <f>IF(ISNUMBER('Sanitation Data'!AA11), IF('Sanitation Data'!AA11=-999,"NA",IF('Sanitation Data'!AA11&gt;99, "&gt;99", IF('Sanitation Data'!AA11&lt;1, "&lt;1", 'Sanitation Data'!AA11))), "-")</f>
        <v>-</v>
      </c>
      <c r="AB15" s="56" t="str">
        <f>IF(ISNUMBER('Sanitation Data'!AB11), IF('Sanitation Data'!AB11=-999,"NA",IF('Sanitation Data'!AB11&gt;99, "&gt;99", IF('Sanitation Data'!AB11&lt;1, "&lt;1", 'Sanitation Data'!AB11))), "-")</f>
        <v>-</v>
      </c>
      <c r="AC15" s="56">
        <f>IF(ISNUMBER('Sanitation Data'!AC11), IF('Sanitation Data'!AC11=-999,"NA",IF('Sanitation Data'!AC11&gt;99, "&gt;99", IF('Sanitation Data'!AC11&lt;1, "&lt;1", 'Sanitation Data'!AC11))), "-")</f>
        <v>76.122993694647917</v>
      </c>
      <c r="AD15" s="56">
        <f>IF(ISNUMBER('Sanitation Data'!AD11), IF('Sanitation Data'!AD11=-999,"NA",IF('Sanitation Data'!AD11&gt;99, "&gt;99", IF('Sanitation Data'!AD11&lt;1, "&lt;1", 'Sanitation Data'!AD11))), "-")</f>
        <v>4.4631896800407702</v>
      </c>
      <c r="AE15" s="56">
        <f>IF(ISNUMBER('Sanitation Data'!AE11), IF('Sanitation Data'!AE11=-999,"NA",IF('Sanitation Data'!AE11&gt;99, "&gt;99", IF('Sanitation Data'!AE11&lt;1, "&lt;1", 'Sanitation Data'!AE11))), "-")</f>
        <v>9.7156216953626728</v>
      </c>
      <c r="AF15" s="56">
        <f>IF(ISNUMBER('Sanitation Data'!AF11), IF('Sanitation Data'!AF11=-999,"NA",IF('Sanitation Data'!AF11&gt;99, "&gt;99", IF('Sanitation Data'!AF11&lt;1, "&lt;1", 'Sanitation Data'!AF11))), "-")</f>
        <v>83.983258528503669</v>
      </c>
      <c r="AG15" s="55">
        <f>IF(ISNUMBER('Sanitation Data'!AG11), IF('Sanitation Data'!AG11=-999,"NA",IF('Sanitation Data'!AG11&gt;99, "&gt;99", IF('Sanitation Data'!AG11&lt;1, "&lt;1", 'Sanitation Data'!AG11))), "-")</f>
        <v>46.287302248071569</v>
      </c>
      <c r="AH15" s="56" t="str">
        <f>IF(ISNUMBER('Sanitation Data'!AH11), IF('Sanitation Data'!AH11=-999,"NA",IF('Sanitation Data'!AH11&gt;99, "&gt;99", IF('Sanitation Data'!AH11&lt;1, "&lt;1", 'Sanitation Data'!AH11))), "-")</f>
        <v>-</v>
      </c>
      <c r="AI15" s="56" t="str">
        <f>IF(ISNUMBER('Sanitation Data'!AI11), IF('Sanitation Data'!AI11=-999,"NA",IF('Sanitation Data'!AI11&gt;99, "&gt;99", IF('Sanitation Data'!AI11&lt;1, "&lt;1", 'Sanitation Data'!AI11))), "-")</f>
        <v>-</v>
      </c>
      <c r="AJ15" s="56">
        <f>IF(ISNUMBER('Sanitation Data'!AJ11), IF('Sanitation Data'!AJ11=-999,"NA",IF('Sanitation Data'!AJ11&gt;99, "&gt;99", IF('Sanitation Data'!AJ11&lt;1, "&lt;1", 'Sanitation Data'!AJ11))), "-")</f>
        <v>46.287302248071569</v>
      </c>
      <c r="AK15" s="56">
        <f>IF(ISNUMBER('Sanitation Data'!AK11), IF('Sanitation Data'!AK11=-999,"NA",IF('Sanitation Data'!AK11&gt;99, "&gt;99", IF('Sanitation Data'!AK11&lt;1, "&lt;1", 'Sanitation Data'!AK11))), "-")</f>
        <v>13.00198290355215</v>
      </c>
      <c r="AL15" s="56">
        <f>IF(ISNUMBER('Sanitation Data'!AL11), IF('Sanitation Data'!AL11=-999,"NA",IF('Sanitation Data'!AL11&gt;99, "&gt;99", IF('Sanitation Data'!AL11&lt;1, "&lt;1", 'Sanitation Data'!AL11))), "-")</f>
        <v>31.007430113531935</v>
      </c>
      <c r="AM15" s="56">
        <f>IF(ISNUMBER('Sanitation Data'!AM11), IF('Sanitation Data'!AM11=-999,"NA",IF('Sanitation Data'!AM11&gt;99, "&gt;99", IF('Sanitation Data'!AM11&lt;1, "&lt;1", 'Sanitation Data'!AM11))), "-")</f>
        <v>50.477143498512177</v>
      </c>
      <c r="AN15" s="55">
        <f>IF(ISNUMBER('Sanitation Data'!AN11), IF('Sanitation Data'!AN11=-999,"NA",IF('Sanitation Data'!AN11&gt;99, "&gt;99", IF('Sanitation Data'!AN11&lt;1, "&lt;1", 'Sanitation Data'!AN11))), "-")</f>
        <v>86.924867384382708</v>
      </c>
      <c r="AO15" s="56">
        <f>IF(ISNUMBER('Sanitation Data'!AO11), IF('Sanitation Data'!AO11=-999,"NA",IF('Sanitation Data'!AO11&gt;99, "&gt;99", IF('Sanitation Data'!AO11&lt;1, "&lt;1", 'Sanitation Data'!AO11))), "-")</f>
        <v>2.1004599974717935</v>
      </c>
      <c r="AP15" s="56" t="str">
        <f>IF(ISNUMBER('Sanitation Data'!AP11), IF('Sanitation Data'!AP11=-999,"NA",IF('Sanitation Data'!AP11&gt;99, "&gt;99", IF('Sanitation Data'!AP11&lt;1, "&lt;1", 'Sanitation Data'!AP11))), "-")</f>
        <v>-</v>
      </c>
      <c r="AQ15" s="56">
        <f>IF(ISNUMBER('Sanitation Data'!AQ11), IF('Sanitation Data'!AQ11=-999,"NA",IF('Sanitation Data'!AQ11&gt;99, "&gt;99", IF('Sanitation Data'!AQ11&lt;1, "&lt;1", 'Sanitation Data'!AQ11))), "-")</f>
        <v>84.82440738691092</v>
      </c>
      <c r="AR15" s="56">
        <f>IF(ISNUMBER('Sanitation Data'!AR11), IF('Sanitation Data'!AR11=-999,"NA",IF('Sanitation Data'!AR11&gt;99, "&gt;99", IF('Sanitation Data'!AR11&lt;1, "&lt;1", 'Sanitation Data'!AR11))), "-")</f>
        <v>1.972898108965401</v>
      </c>
      <c r="AS15" s="56">
        <f>IF(ISNUMBER('Sanitation Data'!AS11), IF('Sanitation Data'!AS11=-999,"NA",IF('Sanitation Data'!AS11&gt;99, "&gt;99", IF('Sanitation Data'!AS11&lt;1, "&lt;1", 'Sanitation Data'!AS11))), "-")</f>
        <v>3.5059841424316547</v>
      </c>
      <c r="AT15" s="56">
        <f>IF(ISNUMBER('Sanitation Data'!AT11), IF('Sanitation Data'!AT11=-999,"NA",IF('Sanitation Data'!AT11&gt;99, "&gt;99", IF('Sanitation Data'!AT11&lt;1, "&lt;1", 'Sanitation Data'!AT11))), "-")</f>
        <v>93.755130869439071</v>
      </c>
      <c r="AU15" s="57">
        <f>IF(ISBLANK('Sanitation Data'!AT11), "", 'Sanitation Data'!AT11)</f>
        <v>93.755130869439071</v>
      </c>
    </row>
    <row r="16" spans="1:47" s="58" customFormat="1" x14ac:dyDescent="0.15">
      <c r="A16" s="141" t="str">
        <f>IF(ISBLANK('Sanitation Data'!A12), "", 'Sanitation Data'!A12)</f>
        <v>Oceania</v>
      </c>
      <c r="B16" s="50">
        <f>IF(ISBLANK('Sanitation Data'!B12), "", 'Sanitation Data'!B12)</f>
        <v>2015</v>
      </c>
      <c r="C16" s="51">
        <f>IF(ISNUMBER('Sanitation Data'!C12), 'Sanitation Data'!C12, "-")</f>
        <v>11311.666971802711</v>
      </c>
      <c r="D16" s="52">
        <f>IF(ISNUMBER('Sanitation Data'!D12), 'Sanitation Data'!D12, "-")</f>
        <v>22.737190246582031</v>
      </c>
      <c r="E16" s="53">
        <f>IF(ISNUMBER('Sanitation Data'!E12), IF('Sanitation Data'!E12=-999,"NA",IF('Sanitation Data'!E12&gt;99, "&gt;99", IF('Sanitation Data'!E12&lt;1, "&lt;1", 'Sanitation Data'!E12))), "-")</f>
        <v>35.039876420406934</v>
      </c>
      <c r="F16" s="65">
        <f>IF(ISNUMBER('Sanitation Data'!F12), IF('Sanitation Data'!F12=-999,"NA",IF('Sanitation Data'!F12&gt;99, "&gt;99", IF('Sanitation Data'!F12&lt;1, "&lt;1", 'Sanitation Data'!F12))), "-")</f>
        <v>4.3032269430713868</v>
      </c>
      <c r="G16" s="65">
        <f>IF(ISNUMBER('Sanitation Data'!G12), IF('Sanitation Data'!G12=-999,"NA",IF('Sanitation Data'!G12&gt;99, "&gt;99", IF('Sanitation Data'!G12&lt;1, "&lt;1", 'Sanitation Data'!G12))), "-")</f>
        <v>46.554415131198901</v>
      </c>
      <c r="H16" s="54">
        <f>IF(ISNUMBER('Sanitation Data'!H12), IF('Sanitation Data'!H12=-999,"NA",IF('Sanitation Data'!H12&gt;99, "&gt;99", IF('Sanitation Data'!H12&lt;1, "&lt;1", 'Sanitation Data'!H12))), "-")</f>
        <v>14.102481505322787</v>
      </c>
      <c r="I16" s="151">
        <f>IF(ISNUMBER('Sanitation Data'!I12), IF('Sanitation Data'!I12=-999,"NA",'Sanitation Data'!I12), "-")</f>
        <v>-1.300041563808918E-2</v>
      </c>
      <c r="J16" s="151">
        <f>IF(ISNUMBER('Sanitation Data'!J12), IF('Sanitation Data'!J12=-999,"NA",'Sanitation Data'!J12), "-")</f>
        <v>0.11066234856843948</v>
      </c>
      <c r="K16" s="53">
        <f>IF(ISNUMBER('Sanitation Data'!K12), IF('Sanitation Data'!K12=-999,"NA",IF('Sanitation Data'!K12&gt;99, "&gt;99", IF('Sanitation Data'!K12&lt;1, "&lt;1", 'Sanitation Data'!K12))), "-")</f>
        <v>23.641942039456939</v>
      </c>
      <c r="L16" s="65">
        <f>IF(ISNUMBER('Sanitation Data'!L12), IF('Sanitation Data'!L12=-999,"NA",IF('Sanitation Data'!L12&gt;99, "&gt;99", IF('Sanitation Data'!L12&lt;1, "&lt;1", 'Sanitation Data'!L12))), "-")</f>
        <v>3.1610736180591856</v>
      </c>
      <c r="M16" s="65">
        <f>IF(ISNUMBER('Sanitation Data'!M12), IF('Sanitation Data'!M12=-999,"NA",IF('Sanitation Data'!M12&gt;99, "&gt;99", IF('Sanitation Data'!M12&lt;1, "&lt;1", 'Sanitation Data'!M12))), "-")</f>
        <v>55.691188028299301</v>
      </c>
      <c r="N16" s="54">
        <f>IF(ISNUMBER('Sanitation Data'!N12), IF('Sanitation Data'!N12=-999,"NA",IF('Sanitation Data'!N12&gt;99, "&gt;99", IF('Sanitation Data'!N12&lt;1, "&lt;1", 'Sanitation Data'!N12))), "-")</f>
        <v>17.505796314184575</v>
      </c>
      <c r="O16" s="151">
        <f>IF(ISNUMBER('Sanitation Data'!O12), IF('Sanitation Data'!O12=-999,"NA",'Sanitation Data'!O12), "-")</f>
        <v>3.7590116262435913E-2</v>
      </c>
      <c r="P16" s="151">
        <f>IF(ISNUMBER('Sanitation Data'!P12), IF('Sanitation Data'!P12=-999,"NA",'Sanitation Data'!P12), "-")</f>
        <v>0.13883748650550842</v>
      </c>
      <c r="Q16" s="53">
        <f>IF(ISNUMBER('Sanitation Data'!Q12), IF('Sanitation Data'!Q12=-999,"NA",IF('Sanitation Data'!Q12&gt;99, "&gt;99", IF('Sanitation Data'!Q12&lt;1, "&lt;1", 'Sanitation Data'!Q12))), "-")</f>
        <v>73.770978682368195</v>
      </c>
      <c r="R16" s="65">
        <f>IF(ISNUMBER('Sanitation Data'!R12), IF('Sanitation Data'!R12=-999,"NA",IF('Sanitation Data'!R12&gt;99, "&gt;99", IF('Sanitation Data'!R12&lt;1, "&lt;1", 'Sanitation Data'!R12))), "-")</f>
        <v>8.1843562891539801</v>
      </c>
      <c r="S16" s="65">
        <f>IF(ISNUMBER('Sanitation Data'!S12), IF('Sanitation Data'!S12=-999,"NA",IF('Sanitation Data'!S12&gt;99, "&gt;99", IF('Sanitation Data'!S12&lt;1, "&lt;1", 'Sanitation Data'!S12))), "-")</f>
        <v>15.506921279714595</v>
      </c>
      <c r="T16" s="54">
        <f>IF(ISNUMBER('Sanitation Data'!T12), IF('Sanitation Data'!T12=-999,"NA",IF('Sanitation Data'!T12&gt;99, "&gt;99", IF('Sanitation Data'!T12&lt;1, "&lt;1", 'Sanitation Data'!T12))), "-")</f>
        <v>2.5377437487632379</v>
      </c>
      <c r="U16" s="151">
        <f>IF(ISNUMBER('Sanitation Data'!U12), IF('Sanitation Data'!U12=-999,"NA",'Sanitation Data'!U12), "-")</f>
        <v>-0.17152993381023407</v>
      </c>
      <c r="V16" s="151">
        <f>IF(ISNUMBER('Sanitation Data'!V12), IF('Sanitation Data'!V12=-999,"NA",'Sanitation Data'!V12), "-")</f>
        <v>1.3494543731212616E-2</v>
      </c>
      <c r="W16" s="122"/>
      <c r="X16" s="141" t="str">
        <f>IF(ISBLANK('Sanitation Data'!X12), "", 'Sanitation Data'!X12)</f>
        <v>Oceania</v>
      </c>
      <c r="Y16" s="50">
        <f>IF(ISNUMBER('Sanitation Data'!Y12), IF('Sanitation Data'!Y12=-999,"NA",'Sanitation Data'!Y12), "-")</f>
        <v>2015</v>
      </c>
      <c r="Z16" s="55" t="str">
        <f>IF(ISNUMBER('Sanitation Data'!Z12), IF('Sanitation Data'!Z12=-999,"NA",IF('Sanitation Data'!Z12&gt;99, "&gt;99", IF('Sanitation Data'!Z12&lt;1, "&lt;1", 'Sanitation Data'!Z12))), "-")</f>
        <v>-</v>
      </c>
      <c r="AA16" s="56" t="str">
        <f>IF(ISNUMBER('Sanitation Data'!AA12), IF('Sanitation Data'!AA12=-999,"NA",IF('Sanitation Data'!AA12&gt;99, "&gt;99", IF('Sanitation Data'!AA12&lt;1, "&lt;1", 'Sanitation Data'!AA12))), "-")</f>
        <v>-</v>
      </c>
      <c r="AB16" s="56" t="str">
        <f>IF(ISNUMBER('Sanitation Data'!AB12), IF('Sanitation Data'!AB12=-999,"NA",IF('Sanitation Data'!AB12&gt;99, "&gt;99", IF('Sanitation Data'!AB12&lt;1, "&lt;1", 'Sanitation Data'!AB12))), "-")</f>
        <v>-</v>
      </c>
      <c r="AC16" s="56">
        <f>IF(ISNUMBER('Sanitation Data'!AC12), IF('Sanitation Data'!AC12=-999,"NA",IF('Sanitation Data'!AC12&gt;99, "&gt;99", IF('Sanitation Data'!AC12&lt;1, "&lt;1", 'Sanitation Data'!AC12))), "-")</f>
        <v>4.7404791238656498</v>
      </c>
      <c r="AD16" s="56">
        <f>IF(ISNUMBER('Sanitation Data'!AD12), IF('Sanitation Data'!AD12=-999,"NA",IF('Sanitation Data'!AD12&gt;99, "&gt;99", IF('Sanitation Data'!AD12&lt;1, "&lt;1", 'Sanitation Data'!AD12))), "-")</f>
        <v>13.683478242673996</v>
      </c>
      <c r="AE16" s="56">
        <f>IF(ISNUMBER('Sanitation Data'!AE12), IF('Sanitation Data'!AE12=-999,"NA",IF('Sanitation Data'!AE12&gt;99, "&gt;99", IF('Sanitation Data'!AE12&lt;1, "&lt;1", 'Sanitation Data'!AE12))), "-")</f>
        <v>16.304159054309277</v>
      </c>
      <c r="AF16" s="56">
        <f>IF(ISNUMBER('Sanitation Data'!AF12), IF('Sanitation Data'!AF12=-999,"NA",IF('Sanitation Data'!AF12&gt;99, "&gt;99", IF('Sanitation Data'!AF12&lt;1, "&lt;1", 'Sanitation Data'!AF12))), "-")</f>
        <v>9.3554660664950458</v>
      </c>
      <c r="AG16" s="55" t="str">
        <f>IF(ISNUMBER('Sanitation Data'!AG12), IF('Sanitation Data'!AG12=-999,"NA",IF('Sanitation Data'!AG12&gt;99, "&gt;99", IF('Sanitation Data'!AG12&lt;1, "&lt;1", 'Sanitation Data'!AG12))), "-")</f>
        <v>-</v>
      </c>
      <c r="AH16" s="56" t="str">
        <f>IF(ISNUMBER('Sanitation Data'!AH12), IF('Sanitation Data'!AH12=-999,"NA",IF('Sanitation Data'!AH12&gt;99, "&gt;99", IF('Sanitation Data'!AH12&lt;1, "&lt;1", 'Sanitation Data'!AH12))), "-")</f>
        <v>-</v>
      </c>
      <c r="AI16" s="56" t="str">
        <f>IF(ISNUMBER('Sanitation Data'!AI12), IF('Sanitation Data'!AI12=-999,"NA",IF('Sanitation Data'!AI12&gt;99, "&gt;99", IF('Sanitation Data'!AI12&lt;1, "&lt;1", 'Sanitation Data'!AI12))), "-")</f>
        <v>-</v>
      </c>
      <c r="AJ16" s="56">
        <f>IF(ISNUMBER('Sanitation Data'!AJ12), IF('Sanitation Data'!AJ12=-999,"NA",IF('Sanitation Data'!AJ12&gt;99, "&gt;99", IF('Sanitation Data'!AJ12&lt;1, "&lt;1", 'Sanitation Data'!AJ12))), "-")</f>
        <v>1.1615449691294439</v>
      </c>
      <c r="AK16" s="56">
        <f>IF(ISNUMBER('Sanitation Data'!AK12), IF('Sanitation Data'!AK12=-999,"NA",IF('Sanitation Data'!AK12&gt;99, "&gt;99", IF('Sanitation Data'!AK12&lt;1, "&lt;1", 'Sanitation Data'!AK12))), "-")</f>
        <v>14.581277809594878</v>
      </c>
      <c r="AL16" s="56">
        <f>IF(ISNUMBER('Sanitation Data'!AL12), IF('Sanitation Data'!AL12=-999,"NA",IF('Sanitation Data'!AL12&gt;99, "&gt;99", IF('Sanitation Data'!AL12&lt;1, "&lt;1", 'Sanitation Data'!AL12))), "-")</f>
        <v>9.8015302387684002</v>
      </c>
      <c r="AM16" s="56">
        <f>IF(ISNUMBER('Sanitation Data'!AM12), IF('Sanitation Data'!AM12=-999,"NA",IF('Sanitation Data'!AM12&gt;99, "&gt;99", IF('Sanitation Data'!AM12&lt;1, "&lt;1", 'Sanitation Data'!AM12))), "-")</f>
        <v>2.4202076091528513</v>
      </c>
      <c r="AN16" s="55" t="str">
        <f>IF(ISNUMBER('Sanitation Data'!AN12), IF('Sanitation Data'!AN12=-999,"NA",IF('Sanitation Data'!AN12&gt;99, "&gt;99", IF('Sanitation Data'!AN12&lt;1, "&lt;1", 'Sanitation Data'!AN12))), "-")</f>
        <v>-</v>
      </c>
      <c r="AO16" s="56" t="str">
        <f>IF(ISNUMBER('Sanitation Data'!AO12), IF('Sanitation Data'!AO12=-999,"NA",IF('Sanitation Data'!AO12&gt;99, "&gt;99", IF('Sanitation Data'!AO12&lt;1, "&lt;1", 'Sanitation Data'!AO12))), "-")</f>
        <v>-</v>
      </c>
      <c r="AP16" s="56" t="str">
        <f>IF(ISNUMBER('Sanitation Data'!AP12), IF('Sanitation Data'!AP12=-999,"NA",IF('Sanitation Data'!AP12&gt;99, "&gt;99", IF('Sanitation Data'!AP12&lt;1, "&lt;1", 'Sanitation Data'!AP12))), "-")</f>
        <v>-</v>
      </c>
      <c r="AQ16" s="56">
        <f>IF(ISNUMBER('Sanitation Data'!AQ12), IF('Sanitation Data'!AQ12=-999,"NA",IF('Sanitation Data'!AQ12&gt;99, "&gt;99", IF('Sanitation Data'!AQ12&lt;1, "&lt;1", 'Sanitation Data'!AQ12))), "-")</f>
        <v>16.901986384091209</v>
      </c>
      <c r="AR16" s="56">
        <f>IF(ISNUMBER('Sanitation Data'!AR12), IF('Sanitation Data'!AR12=-999,"NA",IF('Sanitation Data'!AR12&gt;99, "&gt;99", IF('Sanitation Data'!AR12&lt;1, "&lt;1", 'Sanitation Data'!AR12))), "-")</f>
        <v>10.632683443386124</v>
      </c>
      <c r="AS16" s="56">
        <f>IF(ISNUMBER('Sanitation Data'!AS12), IF('Sanitation Data'!AS12=-999,"NA",IF('Sanitation Data'!AS12&gt;99, "&gt;99", IF('Sanitation Data'!AS12&lt;1, "&lt;1", 'Sanitation Data'!AS12))), "-")</f>
        <v>38.400617187548029</v>
      </c>
      <c r="AT16" s="56">
        <f>IF(ISNUMBER('Sanitation Data'!AT12), IF('Sanitation Data'!AT12=-999,"NA",IF('Sanitation Data'!AT12&gt;99, "&gt;99", IF('Sanitation Data'!AT12&lt;1, "&lt;1", 'Sanitation Data'!AT12))), "-")</f>
        <v>32.922034340588027</v>
      </c>
      <c r="AU16" s="57">
        <f>IF(ISBLANK('Sanitation Data'!AT12), "", 'Sanitation Data'!AT12)</f>
        <v>32.922034340588027</v>
      </c>
    </row>
    <row r="17" spans="1:47" s="58" customFormat="1" x14ac:dyDescent="0.15">
      <c r="A17" s="142"/>
      <c r="B17" s="50">
        <f>IF(ISBLANK('Sanitation Data'!B13), "", 'Sanitation Data'!B13)</f>
        <v>2020</v>
      </c>
      <c r="C17" s="51">
        <f>IF(ISNUMBER('Sanitation Data'!C13), 'Sanitation Data'!C13, "-")</f>
        <v>12355.695293068886</v>
      </c>
      <c r="D17" s="52">
        <f>IF(ISNUMBER('Sanitation Data'!D13), 'Sanitation Data'!D13, "-")</f>
        <v>22.987398147583008</v>
      </c>
      <c r="E17" s="53">
        <f>IF(ISNUMBER('Sanitation Data'!E13), IF('Sanitation Data'!E13=-999,"NA",IF('Sanitation Data'!E13&gt;99, "&gt;99", IF('Sanitation Data'!E13&lt;1, "&lt;1", 'Sanitation Data'!E13))), "-")</f>
        <v>34.710078822479637</v>
      </c>
      <c r="F17" s="65">
        <f>IF(ISNUMBER('Sanitation Data'!F13), IF('Sanitation Data'!F13=-999,"NA",IF('Sanitation Data'!F13&gt;99, "&gt;99", IF('Sanitation Data'!F13&lt;1, "&lt;1", 'Sanitation Data'!F13))), "-")</f>
        <v>4.7519582152147768</v>
      </c>
      <c r="G17" s="65">
        <f>IF(ISNUMBER('Sanitation Data'!G13), IF('Sanitation Data'!G13=-999,"NA",IF('Sanitation Data'!G13&gt;99, "&gt;99", IF('Sanitation Data'!G13&lt;1, "&lt;1", 'Sanitation Data'!G13))), "-")</f>
        <v>45.594217730405489</v>
      </c>
      <c r="H17" s="54">
        <f>IF(ISNUMBER('Sanitation Data'!H13), IF('Sanitation Data'!H13=-999,"NA",IF('Sanitation Data'!H13&gt;99, "&gt;99", IF('Sanitation Data'!H13&lt;1, "&lt;1", 'Sanitation Data'!H13))), "-")</f>
        <v>14.943745231900095</v>
      </c>
      <c r="I17" s="152"/>
      <c r="J17" s="152"/>
      <c r="K17" s="53">
        <f>IF(ISNUMBER('Sanitation Data'!K13), IF('Sanitation Data'!K13=-999,"NA",IF('Sanitation Data'!K13&gt;99, "&gt;99", IF('Sanitation Data'!K13&lt;1, "&lt;1", 'Sanitation Data'!K13))), "-")</f>
        <v>23.760079335204999</v>
      </c>
      <c r="L17" s="65">
        <f>IF(ISNUMBER('Sanitation Data'!L13), IF('Sanitation Data'!L13=-999,"NA",IF('Sanitation Data'!L13&gt;99, "&gt;99", IF('Sanitation Data'!L13&lt;1, "&lt;1", 'Sanitation Data'!L13))), "-")</f>
        <v>3.5676948152128762</v>
      </c>
      <c r="M17" s="65">
        <f>IF(ISNUMBER('Sanitation Data'!M13), IF('Sanitation Data'!M13=-999,"NA",IF('Sanitation Data'!M13&gt;99, "&gt;99", IF('Sanitation Data'!M13&lt;1, "&lt;1", 'Sanitation Data'!M13))), "-")</f>
        <v>54.135935719384143</v>
      </c>
      <c r="N17" s="54">
        <f>IF(ISNUMBER('Sanitation Data'!N13), IF('Sanitation Data'!N13=-999,"NA",IF('Sanitation Data'!N13&gt;99, "&gt;99", IF('Sanitation Data'!N13&lt;1, "&lt;1", 'Sanitation Data'!N13))), "-")</f>
        <v>18.536290130197987</v>
      </c>
      <c r="O17" s="152"/>
      <c r="P17" s="152"/>
      <c r="Q17" s="53">
        <f>IF(ISNUMBER('Sanitation Data'!Q13), IF('Sanitation Data'!Q13=-999,"NA",IF('Sanitation Data'!Q13&gt;99, "&gt;99", IF('Sanitation Data'!Q13&lt;1, "&lt;1", 'Sanitation Data'!Q13))), "-")</f>
        <v>71.39487490693358</v>
      </c>
      <c r="R17" s="65">
        <f>IF(ISNUMBER('Sanitation Data'!R13), IF('Sanitation Data'!R13=-999,"NA",IF('Sanitation Data'!R13&gt;99, "&gt;99", IF('Sanitation Data'!R13&lt;1, "&lt;1", 'Sanitation Data'!R13))), "-")</f>
        <v>8.7194891509263943</v>
      </c>
      <c r="S17" s="65">
        <f>IF(ISNUMBER('Sanitation Data'!S13), IF('Sanitation Data'!S13=-999,"NA",IF('Sanitation Data'!S13&gt;99, "&gt;99", IF('Sanitation Data'!S13&lt;1, "&lt;1", 'Sanitation Data'!S13))), "-")</f>
        <v>16.977669099536573</v>
      </c>
      <c r="T17" s="54">
        <f>IF(ISNUMBER('Sanitation Data'!T13), IF('Sanitation Data'!T13=-999,"NA",IF('Sanitation Data'!T13&gt;99, "&gt;99", IF('Sanitation Data'!T13&lt;1, "&lt;1", 'Sanitation Data'!T13))), "-")</f>
        <v>2.9079668426034608</v>
      </c>
      <c r="U17" s="152"/>
      <c r="V17" s="152"/>
      <c r="W17" s="122"/>
      <c r="X17" s="142"/>
      <c r="Y17" s="50">
        <f>IF(ISNUMBER('Sanitation Data'!Y13), IF('Sanitation Data'!Y13=-999,"NA",'Sanitation Data'!Y13), "-")</f>
        <v>2020</v>
      </c>
      <c r="Z17" s="55" t="str">
        <f>IF(ISNUMBER('Sanitation Data'!Z13), IF('Sanitation Data'!Z13=-999,"NA",IF('Sanitation Data'!Z13&gt;99, "&gt;99", IF('Sanitation Data'!Z13&lt;1, "&lt;1", 'Sanitation Data'!Z13))), "-")</f>
        <v>-</v>
      </c>
      <c r="AA17" s="56" t="str">
        <f>IF(ISNUMBER('Sanitation Data'!AA13), IF('Sanitation Data'!AA13=-999,"NA",IF('Sanitation Data'!AA13&gt;99, "&gt;99", IF('Sanitation Data'!AA13&lt;1, "&lt;1", 'Sanitation Data'!AA13))), "-")</f>
        <v>-</v>
      </c>
      <c r="AB17" s="56" t="str">
        <f>IF(ISNUMBER('Sanitation Data'!AB13), IF('Sanitation Data'!AB13=-999,"NA",IF('Sanitation Data'!AB13&gt;99, "&gt;99", IF('Sanitation Data'!AB13&lt;1, "&lt;1", 'Sanitation Data'!AB13))), "-")</f>
        <v>-</v>
      </c>
      <c r="AC17" s="56">
        <f>IF(ISNUMBER('Sanitation Data'!AC13), IF('Sanitation Data'!AC13=-999,"NA",IF('Sanitation Data'!AC13&gt;99, "&gt;99", IF('Sanitation Data'!AC13&lt;1, "&lt;1", 'Sanitation Data'!AC13))), "-")</f>
        <v>5.0296460399660985</v>
      </c>
      <c r="AD17" s="56">
        <f>IF(ISNUMBER('Sanitation Data'!AD13), IF('Sanitation Data'!AD13=-999,"NA",IF('Sanitation Data'!AD13&gt;99, "&gt;99", IF('Sanitation Data'!AD13&lt;1, "&lt;1", 'Sanitation Data'!AD13))), "-")</f>
        <v>13.161425816134678</v>
      </c>
      <c r="AE17" s="56">
        <f>IF(ISNUMBER('Sanitation Data'!AE13), IF('Sanitation Data'!AE13=-999,"NA",IF('Sanitation Data'!AE13&gt;99, "&gt;99", IF('Sanitation Data'!AE13&lt;1, "&lt;1", 'Sanitation Data'!AE13))), "-")</f>
        <v>16.26285194708716</v>
      </c>
      <c r="AF17" s="56">
        <f>IF(ISNUMBER('Sanitation Data'!AF13), IF('Sanitation Data'!AF13=-999,"NA",IF('Sanitation Data'!AF13&gt;99, "&gt;99", IF('Sanitation Data'!AF13&lt;1, "&lt;1", 'Sanitation Data'!AF13))), "-")</f>
        <v>10.037759274472576</v>
      </c>
      <c r="AG17" s="55" t="str">
        <f>IF(ISNUMBER('Sanitation Data'!AG13), IF('Sanitation Data'!AG13=-999,"NA",IF('Sanitation Data'!AG13&gt;99, "&gt;99", IF('Sanitation Data'!AG13&lt;1, "&lt;1", 'Sanitation Data'!AG13))), "-")</f>
        <v>-</v>
      </c>
      <c r="AH17" s="56" t="str">
        <f>IF(ISNUMBER('Sanitation Data'!AH13), IF('Sanitation Data'!AH13=-999,"NA",IF('Sanitation Data'!AH13&gt;99, "&gt;99", IF('Sanitation Data'!AH13&lt;1, "&lt;1", 'Sanitation Data'!AH13))), "-")</f>
        <v>-</v>
      </c>
      <c r="AI17" s="56" t="str">
        <f>IF(ISNUMBER('Sanitation Data'!AI13), IF('Sanitation Data'!AI13=-999,"NA",IF('Sanitation Data'!AI13&gt;99, "&gt;99", IF('Sanitation Data'!AI13&lt;1, "&lt;1", 'Sanitation Data'!AI13))), "-")</f>
        <v>-</v>
      </c>
      <c r="AJ17" s="56">
        <f>IF(ISNUMBER('Sanitation Data'!AJ13), IF('Sanitation Data'!AJ13=-999,"NA",IF('Sanitation Data'!AJ13&gt;99, "&gt;99", IF('Sanitation Data'!AJ13&lt;1, "&lt;1", 'Sanitation Data'!AJ13))), "-")</f>
        <v>1.4151049026124394</v>
      </c>
      <c r="AK17" s="56">
        <f>IF(ISNUMBER('Sanitation Data'!AK13), IF('Sanitation Data'!AK13=-999,"NA",IF('Sanitation Data'!AK13&gt;99, "&gt;99", IF('Sanitation Data'!AK13&lt;1, "&lt;1", 'Sanitation Data'!AK13))), "-")</f>
        <v>13.885555978506737</v>
      </c>
      <c r="AL17" s="56">
        <f>IF(ISNUMBER('Sanitation Data'!AL13), IF('Sanitation Data'!AL13=-999,"NA",IF('Sanitation Data'!AL13&gt;99, "&gt;99", IF('Sanitation Data'!AL13&lt;1, "&lt;1", 'Sanitation Data'!AL13))), "-")</f>
        <v>10.454708722085126</v>
      </c>
      <c r="AM17" s="56">
        <f>IF(ISNUMBER('Sanitation Data'!AM13), IF('Sanitation Data'!AM13=-999,"NA",IF('Sanitation Data'!AM13&gt;99, "&gt;99", IF('Sanitation Data'!AM13&lt;1, "&lt;1", 'Sanitation Data'!AM13))), "-")</f>
        <v>2.9875094498260082</v>
      </c>
      <c r="AN17" s="55" t="str">
        <f>IF(ISNUMBER('Sanitation Data'!AN13), IF('Sanitation Data'!AN13=-999,"NA",IF('Sanitation Data'!AN13&gt;99, "&gt;99", IF('Sanitation Data'!AN13&lt;1, "&lt;1", 'Sanitation Data'!AN13))), "-")</f>
        <v>-</v>
      </c>
      <c r="AO17" s="56" t="str">
        <f>IF(ISNUMBER('Sanitation Data'!AO13), IF('Sanitation Data'!AO13=-999,"NA",IF('Sanitation Data'!AO13&gt;99, "&gt;99", IF('Sanitation Data'!AO13&lt;1, "&lt;1", 'Sanitation Data'!AO13))), "-")</f>
        <v>-</v>
      </c>
      <c r="AP17" s="56" t="str">
        <f>IF(ISNUMBER('Sanitation Data'!AP13), IF('Sanitation Data'!AP13=-999,"NA",IF('Sanitation Data'!AP13&gt;99, "&gt;99", IF('Sanitation Data'!AP13&lt;1, "&lt;1", 'Sanitation Data'!AP13))), "-")</f>
        <v>-</v>
      </c>
      <c r="AQ17" s="56">
        <f>IF(ISNUMBER('Sanitation Data'!AQ13), IF('Sanitation Data'!AQ13=-999,"NA",IF('Sanitation Data'!AQ13&gt;99, "&gt;99", IF('Sanitation Data'!AQ13&lt;1, "&lt;1", 'Sanitation Data'!AQ13))), "-")</f>
        <v>17.139117124231063</v>
      </c>
      <c r="AR17" s="56">
        <f>IF(ISNUMBER('Sanitation Data'!AR13), IF('Sanitation Data'!AR13=-999,"NA",IF('Sanitation Data'!AR13&gt;99, "&gt;99", IF('Sanitation Data'!AR13&lt;1, "&lt;1", 'Sanitation Data'!AR13))), "-")</f>
        <v>10.735438343911452</v>
      </c>
      <c r="AS17" s="56">
        <f>IF(ISNUMBER('Sanitation Data'!AS13), IF('Sanitation Data'!AS13=-999,"NA",IF('Sanitation Data'!AS13&gt;99, "&gt;99", IF('Sanitation Data'!AS13&lt;1, "&lt;1", 'Sanitation Data'!AS13))), "-")</f>
        <v>35.721350487150211</v>
      </c>
      <c r="AT17" s="56">
        <f>IF(ISNUMBER('Sanitation Data'!AT13), IF('Sanitation Data'!AT13=-999,"NA",IF('Sanitation Data'!AT13&gt;99, "&gt;99", IF('Sanitation Data'!AT13&lt;1, "&lt;1", 'Sanitation Data'!AT13))), "-")</f>
        <v>33.657575226798336</v>
      </c>
      <c r="AU17" s="57">
        <f>IF(ISBLANK('Sanitation Data'!AT13), "", 'Sanitation Data'!AT13)</f>
        <v>33.657575226798336</v>
      </c>
    </row>
    <row r="18" spans="1:47" s="58" customFormat="1" x14ac:dyDescent="0.15">
      <c r="A18" s="141" t="str">
        <f>IF(ISBLANK('Sanitation Data'!A14), "", 'Sanitation Data'!A14)</f>
        <v>Sub-Saharan Africa</v>
      </c>
      <c r="B18" s="50">
        <f>IF(ISBLANK('Sanitation Data'!B14), "", 'Sanitation Data'!B14)</f>
        <v>2015</v>
      </c>
      <c r="C18" s="51">
        <f>IF(ISNUMBER('Sanitation Data'!C14), 'Sanitation Data'!C14, "-")</f>
        <v>958577.19660615921</v>
      </c>
      <c r="D18" s="52">
        <f>IF(ISNUMBER('Sanitation Data'!D14), 'Sanitation Data'!D14, "-")</f>
        <v>38.875560760498047</v>
      </c>
      <c r="E18" s="53">
        <f>IF(ISNUMBER('Sanitation Data'!E14), IF('Sanitation Data'!E14=-999,"NA",IF('Sanitation Data'!E14&gt;99, "&gt;99", IF('Sanitation Data'!E14&lt;1, "&lt;1", 'Sanitation Data'!E14))), "-")</f>
        <v>30.100023005383918</v>
      </c>
      <c r="F18" s="65">
        <f>IF(ISNUMBER('Sanitation Data'!F14), IF('Sanitation Data'!F14=-999,"NA",IF('Sanitation Data'!F14&gt;99, "&gt;99", IF('Sanitation Data'!F14&lt;1, "&lt;1", 'Sanitation Data'!F14))), "-")</f>
        <v>17.68018844385584</v>
      </c>
      <c r="G18" s="65">
        <f>IF(ISNUMBER('Sanitation Data'!G14), IF('Sanitation Data'!G14=-999,"NA",IF('Sanitation Data'!G14&gt;99, "&gt;99", IF('Sanitation Data'!G14&lt;1, "&lt;1", 'Sanitation Data'!G14))), "-")</f>
        <v>30.523064855940493</v>
      </c>
      <c r="H18" s="54">
        <f>IF(ISNUMBER('Sanitation Data'!H14), IF('Sanitation Data'!H14=-999,"NA",IF('Sanitation Data'!H14&gt;99, "&gt;99", IF('Sanitation Data'!H14&lt;1, "&lt;1", 'Sanitation Data'!H14))), "-")</f>
        <v>21.696723694819756</v>
      </c>
      <c r="I18" s="151">
        <f>IF(ISNUMBER('Sanitation Data'!I14), IF('Sanitation Data'!I14=-999,"NA",'Sanitation Data'!I14), "-")</f>
        <v>0.49906101822853088</v>
      </c>
      <c r="J18" s="151">
        <f>IF(ISNUMBER('Sanitation Data'!J14), IF('Sanitation Data'!J14=-999,"NA",'Sanitation Data'!J14), "-")</f>
        <v>-0.71555882692337036</v>
      </c>
      <c r="K18" s="53">
        <f>IF(ISNUMBER('Sanitation Data'!K14), IF('Sanitation Data'!K14=-999,"NA",IF('Sanitation Data'!K14&gt;99, "&gt;99", IF('Sanitation Data'!K14&lt;1, "&lt;1", 'Sanitation Data'!K14))), "-")</f>
        <v>21.382950325431452</v>
      </c>
      <c r="L18" s="65">
        <f>IF(ISNUMBER('Sanitation Data'!L14), IF('Sanitation Data'!L14=-999,"NA",IF('Sanitation Data'!L14&gt;99, "&gt;99", IF('Sanitation Data'!L14&lt;1, "&lt;1", 'Sanitation Data'!L14))), "-")</f>
        <v>8.9537917276950036</v>
      </c>
      <c r="M18" s="65">
        <f>IF(ISNUMBER('Sanitation Data'!M14), IF('Sanitation Data'!M14=-999,"NA",IF('Sanitation Data'!M14&gt;99, "&gt;99", IF('Sanitation Data'!M14&lt;1, "&lt;1", 'Sanitation Data'!M14))), "-")</f>
        <v>38.301622972475606</v>
      </c>
      <c r="N18" s="54">
        <f>IF(ISNUMBER('Sanitation Data'!N14), IF('Sanitation Data'!N14=-999,"NA",IF('Sanitation Data'!N14&gt;99, "&gt;99", IF('Sanitation Data'!N14&lt;1, "&lt;1", 'Sanitation Data'!N14))), "-")</f>
        <v>31.36163497439793</v>
      </c>
      <c r="O18" s="151">
        <f>IF(ISNUMBER('Sanitation Data'!O14), IF('Sanitation Data'!O14=-999,"NA",'Sanitation Data'!O14), "-")</f>
        <v>0.33046308159828186</v>
      </c>
      <c r="P18" s="151">
        <f>IF(ISNUMBER('Sanitation Data'!P14), IF('Sanitation Data'!P14=-999,"NA",'Sanitation Data'!P14), "-")</f>
        <v>-0.79085934162139893</v>
      </c>
      <c r="Q18" s="53">
        <f>IF(ISNUMBER('Sanitation Data'!Q14), IF('Sanitation Data'!Q14=-999,"NA",IF('Sanitation Data'!Q14&gt;99, "&gt;99", IF('Sanitation Data'!Q14&lt;1, "&lt;1", 'Sanitation Data'!Q14))), "-")</f>
        <v>43.805964555052832</v>
      </c>
      <c r="R18" s="65">
        <f>IF(ISNUMBER('Sanitation Data'!R14), IF('Sanitation Data'!R14=-999,"NA",IF('Sanitation Data'!R14&gt;99, "&gt;99", IF('Sanitation Data'!R14&lt;1, "&lt;1", 'Sanitation Data'!R14))), "-")</f>
        <v>31.400790196007232</v>
      </c>
      <c r="S18" s="65">
        <f>IF(ISNUMBER('Sanitation Data'!S14), IF('Sanitation Data'!S14=-999,"NA",IF('Sanitation Data'!S14&gt;99, "&gt;99", IF('Sanitation Data'!S14&lt;1, "&lt;1", 'Sanitation Data'!S14))), "-")</f>
        <v>18.2927589944603</v>
      </c>
      <c r="T18" s="54">
        <f>IF(ISNUMBER('Sanitation Data'!T14), IF('Sanitation Data'!T14=-999,"NA",IF('Sanitation Data'!T14&gt;99, "&gt;99", IF('Sanitation Data'!T14&lt;1, "&lt;1", 'Sanitation Data'!T14))), "-")</f>
        <v>6.5004862544796334</v>
      </c>
      <c r="U18" s="151">
        <f>IF(ISNUMBER('Sanitation Data'!U14), IF('Sanitation Data'!U14=-999,"NA",'Sanitation Data'!U14), "-")</f>
        <v>0.49269673228263855</v>
      </c>
      <c r="V18" s="151">
        <f>IF(ISNUMBER('Sanitation Data'!V14), IF('Sanitation Data'!V14=-999,"NA",'Sanitation Data'!V14), "-")</f>
        <v>-0.20930986106395721</v>
      </c>
      <c r="W18" s="122"/>
      <c r="X18" s="141" t="str">
        <f>IF(ISBLANK('Sanitation Data'!X14), "", 'Sanitation Data'!X14)</f>
        <v>Sub-Saharan Africa</v>
      </c>
      <c r="Y18" s="50">
        <f>IF(ISNUMBER('Sanitation Data'!Y14), IF('Sanitation Data'!Y14=-999,"NA",'Sanitation Data'!Y14), "-")</f>
        <v>2015</v>
      </c>
      <c r="Z18" s="55">
        <f>IF(ISNUMBER('Sanitation Data'!Z14), IF('Sanitation Data'!Z14=-999,"NA",IF('Sanitation Data'!Z14&gt;99, "&gt;99", IF('Sanitation Data'!Z14&lt;1, "&lt;1", 'Sanitation Data'!Z14))), "-")</f>
        <v>19.424514439471306</v>
      </c>
      <c r="AA18" s="56">
        <f>IF(ISNUMBER('Sanitation Data'!AA14), IF('Sanitation Data'!AA14=-999,"NA",IF('Sanitation Data'!AA14&gt;99, "&gt;99", IF('Sanitation Data'!AA14&lt;1, "&lt;1", 'Sanitation Data'!AA14))), "-")</f>
        <v>19.424514439471306</v>
      </c>
      <c r="AB18" s="56" t="str">
        <f>IF(ISNUMBER('Sanitation Data'!AB14), IF('Sanitation Data'!AB14=-999,"NA",IF('Sanitation Data'!AB14&gt;99, "&gt;99", IF('Sanitation Data'!AB14&lt;1, "&lt;1", 'Sanitation Data'!AB14))), "-")</f>
        <v>-</v>
      </c>
      <c r="AC18" s="56" t="str">
        <f>IF(ISNUMBER('Sanitation Data'!AC14), IF('Sanitation Data'!AC14=-999,"NA",IF('Sanitation Data'!AC14&gt;99, "&gt;99", IF('Sanitation Data'!AC14&lt;1, "&lt;1", 'Sanitation Data'!AC14))), "-")</f>
        <v>-</v>
      </c>
      <c r="AD18" s="56">
        <f>IF(ISNUMBER('Sanitation Data'!AD14), IF('Sanitation Data'!AD14=-999,"NA",IF('Sanitation Data'!AD14&gt;99, "&gt;99", IF('Sanitation Data'!AD14&lt;1, "&lt;1", 'Sanitation Data'!AD14))), "-")</f>
        <v>31.527348777942223</v>
      </c>
      <c r="AE18" s="56">
        <f>IF(ISNUMBER('Sanitation Data'!AE14), IF('Sanitation Data'!AE14=-999,"NA",IF('Sanitation Data'!AE14&gt;99, "&gt;99", IF('Sanitation Data'!AE14&lt;1, "&lt;1", 'Sanitation Data'!AE14))), "-")</f>
        <v>8.9371363682802798</v>
      </c>
      <c r="AF18" s="56">
        <f>IF(ISNUMBER('Sanitation Data'!AF14), IF('Sanitation Data'!AF14=-999,"NA",IF('Sanitation Data'!AF14&gt;99, "&gt;99", IF('Sanitation Data'!AF14&lt;1, "&lt;1", 'Sanitation Data'!AF14))), "-")</f>
        <v>7.315726303017259</v>
      </c>
      <c r="AG18" s="55">
        <f>IF(ISNUMBER('Sanitation Data'!AG14), IF('Sanitation Data'!AG14=-999,"NA",IF('Sanitation Data'!AG14&gt;99, "&gt;99", IF('Sanitation Data'!AG14&lt;1, "&lt;1", 'Sanitation Data'!AG14))), "-")</f>
        <v>18.014179004256693</v>
      </c>
      <c r="AH18" s="56">
        <f>IF(ISNUMBER('Sanitation Data'!AH14), IF('Sanitation Data'!AH14=-999,"NA",IF('Sanitation Data'!AH14&gt;99, "&gt;99", IF('Sanitation Data'!AH14&lt;1, "&lt;1", 'Sanitation Data'!AH14))), "-")</f>
        <v>18.014179004256693</v>
      </c>
      <c r="AI18" s="56" t="str">
        <f>IF(ISNUMBER('Sanitation Data'!AI14), IF('Sanitation Data'!AI14=-999,"NA",IF('Sanitation Data'!AI14&gt;99, "&gt;99", IF('Sanitation Data'!AI14&lt;1, "&lt;1", 'Sanitation Data'!AI14))), "-")</f>
        <v>-</v>
      </c>
      <c r="AJ18" s="56" t="str">
        <f>IF(ISNUMBER('Sanitation Data'!AJ14), IF('Sanitation Data'!AJ14=-999,"NA",IF('Sanitation Data'!AJ14&gt;99, "&gt;99", IF('Sanitation Data'!AJ14&lt;1, "&lt;1", 'Sanitation Data'!AJ14))), "-")</f>
        <v>-</v>
      </c>
      <c r="AK18" s="56">
        <f>IF(ISNUMBER('Sanitation Data'!AK14), IF('Sanitation Data'!AK14=-999,"NA",IF('Sanitation Data'!AK14&gt;99, "&gt;99", IF('Sanitation Data'!AK14&lt;1, "&lt;1", 'Sanitation Data'!AK14))), "-")</f>
        <v>26.926585169803662</v>
      </c>
      <c r="AL18" s="56">
        <f>IF(ISNUMBER('Sanitation Data'!AL14), IF('Sanitation Data'!AL14=-999,"NA",IF('Sanitation Data'!AL14&gt;99, "&gt;99", IF('Sanitation Data'!AL14&lt;1, "&lt;1", 'Sanitation Data'!AL14))), "-")</f>
        <v>2.3313932798369605</v>
      </c>
      <c r="AM18" s="56">
        <f>IF(ISNUMBER('Sanitation Data'!AM14), IF('Sanitation Data'!AM14=-999,"NA",IF('Sanitation Data'!AM14&gt;99, "&gt;99", IF('Sanitation Data'!AM14&lt;1, "&lt;1", 'Sanitation Data'!AM14))), "-")</f>
        <v>1.0787636034858459</v>
      </c>
      <c r="AN18" s="55">
        <f>IF(ISNUMBER('Sanitation Data'!AN14), IF('Sanitation Data'!AN14=-999,"NA",IF('Sanitation Data'!AN14&gt;99, "&gt;99", IF('Sanitation Data'!AN14&lt;1, "&lt;1", 'Sanitation Data'!AN14))), "-")</f>
        <v>21.641999196543228</v>
      </c>
      <c r="AO18" s="56">
        <f>IF(ISNUMBER('Sanitation Data'!AO14), IF('Sanitation Data'!AO14=-999,"NA",IF('Sanitation Data'!AO14&gt;99, "&gt;99", IF('Sanitation Data'!AO14&lt;1, "&lt;1", 'Sanitation Data'!AO14))), "-")</f>
        <v>21.641999196543228</v>
      </c>
      <c r="AP18" s="56" t="str">
        <f>IF(ISNUMBER('Sanitation Data'!AP14), IF('Sanitation Data'!AP14=-999,"NA",IF('Sanitation Data'!AP14&gt;99, "&gt;99", IF('Sanitation Data'!AP14&lt;1, "&lt;1", 'Sanitation Data'!AP14))), "-")</f>
        <v>-</v>
      </c>
      <c r="AQ18" s="56" t="str">
        <f>IF(ISNUMBER('Sanitation Data'!AQ14), IF('Sanitation Data'!AQ14=-999,"NA",IF('Sanitation Data'!AQ14&gt;99, "&gt;99", IF('Sanitation Data'!AQ14&lt;1, "&lt;1", 'Sanitation Data'!AQ14))), "-")</f>
        <v>-</v>
      </c>
      <c r="AR18" s="56">
        <f>IF(ISNUMBER('Sanitation Data'!AR14), IF('Sanitation Data'!AR14=-999,"NA",IF('Sanitation Data'!AR14&gt;99, "&gt;99", IF('Sanitation Data'!AR14&lt;1, "&lt;1", 'Sanitation Data'!AR14))), "-")</f>
        <v>38.761176029590786</v>
      </c>
      <c r="AS18" s="56">
        <f>IF(ISNUMBER('Sanitation Data'!AS14), IF('Sanitation Data'!AS14=-999,"NA",IF('Sanitation Data'!AS14&gt;99, "&gt;99", IF('Sanitation Data'!AS14&lt;1, "&lt;1", 'Sanitation Data'!AS14))), "-")</f>
        <v>19.323412962287481</v>
      </c>
      <c r="AT18" s="56">
        <f>IF(ISNUMBER('Sanitation Data'!AT14), IF('Sanitation Data'!AT14=-999,"NA",IF('Sanitation Data'!AT14&gt;99, "&gt;99", IF('Sanitation Data'!AT14&lt;1, "&lt;1", 'Sanitation Data'!AT14))), "-")</f>
        <v>17.122165759181794</v>
      </c>
      <c r="AU18" s="57">
        <f>IF(ISBLANK('Sanitation Data'!AT14), "", 'Sanitation Data'!AT14)</f>
        <v>17.122165759181794</v>
      </c>
    </row>
    <row r="19" spans="1:47" s="58" customFormat="1" x14ac:dyDescent="0.15">
      <c r="A19" s="142"/>
      <c r="B19" s="50">
        <f>IF(ISBLANK('Sanitation Data'!B15), "", 'Sanitation Data'!B15)</f>
        <v>2020</v>
      </c>
      <c r="C19" s="51">
        <f>IF(ISNUMBER('Sanitation Data'!C15), 'Sanitation Data'!C15, "-")</f>
        <v>1094365.6222848892</v>
      </c>
      <c r="D19" s="52">
        <f>IF(ISNUMBER('Sanitation Data'!D15), 'Sanitation Data'!D15, "-")</f>
        <v>41.574642181396484</v>
      </c>
      <c r="E19" s="53">
        <f>IF(ISNUMBER('Sanitation Data'!E15), IF('Sanitation Data'!E15=-999,"NA",IF('Sanitation Data'!E15&gt;99, "&gt;99", IF('Sanitation Data'!E15&lt;1, "&lt;1", 'Sanitation Data'!E15))), "-")</f>
        <v>32.692653431277222</v>
      </c>
      <c r="F19" s="65">
        <f>IF(ISNUMBER('Sanitation Data'!F15), IF('Sanitation Data'!F15=-999,"NA",IF('Sanitation Data'!F15&gt;99, "&gt;99", IF('Sanitation Data'!F15&lt;1, "&lt;1", 'Sanitation Data'!F15))), "-")</f>
        <v>18.525787782196588</v>
      </c>
      <c r="G19" s="65">
        <f>IF(ISNUMBER('Sanitation Data'!G15), IF('Sanitation Data'!G15=-999,"NA",IF('Sanitation Data'!G15&gt;99, "&gt;99", IF('Sanitation Data'!G15&lt;1, "&lt;1", 'Sanitation Data'!G15))), "-")</f>
        <v>30.794585360833075</v>
      </c>
      <c r="H19" s="54">
        <f>IF(ISNUMBER('Sanitation Data'!H15), IF('Sanitation Data'!H15=-999,"NA",IF('Sanitation Data'!H15&gt;99, "&gt;99", IF('Sanitation Data'!H15&lt;1, "&lt;1", 'Sanitation Data'!H15))), "-")</f>
        <v>17.986973425693122</v>
      </c>
      <c r="I19" s="152"/>
      <c r="J19" s="152"/>
      <c r="K19" s="53">
        <f>IF(ISNUMBER('Sanitation Data'!K15), IF('Sanitation Data'!K15=-999,"NA",IF('Sanitation Data'!K15&gt;99, "&gt;99", IF('Sanitation Data'!K15&lt;1, "&lt;1", 'Sanitation Data'!K15))), "-")</f>
        <v>22.933260710656111</v>
      </c>
      <c r="L19" s="65">
        <f>IF(ISNUMBER('Sanitation Data'!L15), IF('Sanitation Data'!L15=-999,"NA",IF('Sanitation Data'!L15&gt;99, "&gt;99", IF('Sanitation Data'!L15&lt;1, "&lt;1", 'Sanitation Data'!L15))), "-")</f>
        <v>9.1542379721580822</v>
      </c>
      <c r="M19" s="65">
        <f>IF(ISNUMBER('Sanitation Data'!M15), IF('Sanitation Data'!M15=-999,"NA",IF('Sanitation Data'!M15&gt;99, "&gt;99", IF('Sanitation Data'!M15&lt;1, "&lt;1", 'Sanitation Data'!M15))), "-")</f>
        <v>40.91884108201247</v>
      </c>
      <c r="N19" s="54">
        <f>IF(ISNUMBER('Sanitation Data'!N15), IF('Sanitation Data'!N15=-999,"NA",IF('Sanitation Data'!N15&gt;99, "&gt;99", IF('Sanitation Data'!N15&lt;1, "&lt;1", 'Sanitation Data'!N15))), "-")</f>
        <v>26.993660235173341</v>
      </c>
      <c r="O19" s="152"/>
      <c r="P19" s="152"/>
      <c r="Q19" s="53">
        <f>IF(ISNUMBER('Sanitation Data'!Q15), IF('Sanitation Data'!Q15=-999,"NA",IF('Sanitation Data'!Q15&gt;99, "&gt;99", IF('Sanitation Data'!Q15&lt;1, "&lt;1", 'Sanitation Data'!Q15))), "-")</f>
        <v>46.407648147290729</v>
      </c>
      <c r="R19" s="65">
        <f>IF(ISNUMBER('Sanitation Data'!R15), IF('Sanitation Data'!R15=-999,"NA",IF('Sanitation Data'!R15&gt;99, "&gt;99", IF('Sanitation Data'!R15&lt;1, "&lt;1", 'Sanitation Data'!R15))), "-")</f>
        <v>31.695741975886911</v>
      </c>
      <c r="S19" s="65">
        <f>IF(ISNUMBER('Sanitation Data'!S15), IF('Sanitation Data'!S15=-999,"NA",IF('Sanitation Data'!S15&gt;99, "&gt;99", IF('Sanitation Data'!S15&lt;1, "&lt;1", 'Sanitation Data'!S15))), "-")</f>
        <v>16.566843887796455</v>
      </c>
      <c r="T19" s="54">
        <f>IF(ISNUMBER('Sanitation Data'!T15), IF('Sanitation Data'!T15=-999,"NA",IF('Sanitation Data'!T15&gt;99, "&gt;99", IF('Sanitation Data'!T15&lt;1, "&lt;1", 'Sanitation Data'!T15))), "-")</f>
        <v>5.329765989025919</v>
      </c>
      <c r="U19" s="152"/>
      <c r="V19" s="152"/>
      <c r="W19" s="122"/>
      <c r="X19" s="142"/>
      <c r="Y19" s="50">
        <f>IF(ISNUMBER('Sanitation Data'!Y15), IF('Sanitation Data'!Y15=-999,"NA",'Sanitation Data'!Y15), "-")</f>
        <v>2020</v>
      </c>
      <c r="Z19" s="55">
        <f>IF(ISNUMBER('Sanitation Data'!Z15), IF('Sanitation Data'!Z15=-999,"NA",IF('Sanitation Data'!Z15&gt;99, "&gt;99", IF('Sanitation Data'!Z15&lt;1, "&lt;1", 'Sanitation Data'!Z15))), "-")</f>
        <v>21.064069977872659</v>
      </c>
      <c r="AA19" s="56">
        <f>IF(ISNUMBER('Sanitation Data'!AA15), IF('Sanitation Data'!AA15=-999,"NA",IF('Sanitation Data'!AA15&gt;99, "&gt;99", IF('Sanitation Data'!AA15&lt;1, "&lt;1", 'Sanitation Data'!AA15))), "-")</f>
        <v>21.064069977872659</v>
      </c>
      <c r="AB19" s="56" t="str">
        <f>IF(ISNUMBER('Sanitation Data'!AB15), IF('Sanitation Data'!AB15=-999,"NA",IF('Sanitation Data'!AB15&gt;99, "&gt;99", IF('Sanitation Data'!AB15&lt;1, "&lt;1", 'Sanitation Data'!AB15))), "-")</f>
        <v>-</v>
      </c>
      <c r="AC19" s="56" t="str">
        <f>IF(ISNUMBER('Sanitation Data'!AC15), IF('Sanitation Data'!AC15=-999,"NA",IF('Sanitation Data'!AC15&gt;99, "&gt;99", IF('Sanitation Data'!AC15&lt;1, "&lt;1", 'Sanitation Data'!AC15))), "-")</f>
        <v>-</v>
      </c>
      <c r="AD19" s="56">
        <f>IF(ISNUMBER('Sanitation Data'!AD15), IF('Sanitation Data'!AD15=-999,"NA",IF('Sanitation Data'!AD15&gt;99, "&gt;99", IF('Sanitation Data'!AD15&lt;1, "&lt;1", 'Sanitation Data'!AD15))), "-")</f>
        <v>32.313515718760357</v>
      </c>
      <c r="AE19" s="56">
        <f>IF(ISNUMBER('Sanitation Data'!AE15), IF('Sanitation Data'!AE15=-999,"NA",IF('Sanitation Data'!AE15&gt;99, "&gt;99", IF('Sanitation Data'!AE15&lt;1, "&lt;1", 'Sanitation Data'!AE15))), "-")</f>
        <v>11.574629336968512</v>
      </c>
      <c r="AF19" s="56">
        <f>IF(ISNUMBER('Sanitation Data'!AF15), IF('Sanitation Data'!AF15=-999,"NA",IF('Sanitation Data'!AF15&gt;99, "&gt;99", IF('Sanitation Data'!AF15&lt;1, "&lt;1", 'Sanitation Data'!AF15))), "-")</f>
        <v>7.3302961577449128</v>
      </c>
      <c r="AG19" s="55">
        <f>IF(ISNUMBER('Sanitation Data'!AG15), IF('Sanitation Data'!AG15=-999,"NA",IF('Sanitation Data'!AG15&gt;99, "&gt;99", IF('Sanitation Data'!AG15&lt;1, "&lt;1", 'Sanitation Data'!AG15))), "-")</f>
        <v>19.350868061155488</v>
      </c>
      <c r="AH19" s="56">
        <f>IF(ISNUMBER('Sanitation Data'!AH15), IF('Sanitation Data'!AH15=-999,"NA",IF('Sanitation Data'!AH15&gt;99, "&gt;99", IF('Sanitation Data'!AH15&lt;1, "&lt;1", 'Sanitation Data'!AH15))), "-")</f>
        <v>19.350868061155488</v>
      </c>
      <c r="AI19" s="56" t="str">
        <f>IF(ISNUMBER('Sanitation Data'!AI15), IF('Sanitation Data'!AI15=-999,"NA",IF('Sanitation Data'!AI15&gt;99, "&gt;99", IF('Sanitation Data'!AI15&lt;1, "&lt;1", 'Sanitation Data'!AI15))), "-")</f>
        <v>-</v>
      </c>
      <c r="AJ19" s="56" t="str">
        <f>IF(ISNUMBER('Sanitation Data'!AJ15), IF('Sanitation Data'!AJ15=-999,"NA",IF('Sanitation Data'!AJ15&gt;99, "&gt;99", IF('Sanitation Data'!AJ15&lt;1, "&lt;1", 'Sanitation Data'!AJ15))), "-")</f>
        <v>-</v>
      </c>
      <c r="AK19" s="56">
        <f>IF(ISNUMBER('Sanitation Data'!AK15), IF('Sanitation Data'!AK15=-999,"NA",IF('Sanitation Data'!AK15&gt;99, "&gt;99", IF('Sanitation Data'!AK15&lt;1, "&lt;1", 'Sanitation Data'!AK15))), "-")</f>
        <v>28.065749371318027</v>
      </c>
      <c r="AL19" s="56">
        <f>IF(ISNUMBER('Sanitation Data'!AL15), IF('Sanitation Data'!AL15=-999,"NA",IF('Sanitation Data'!AL15&gt;99, "&gt;99", IF('Sanitation Data'!AL15&lt;1, "&lt;1", 'Sanitation Data'!AL15))), "-")</f>
        <v>2.9415659135879153</v>
      </c>
      <c r="AM19" s="56">
        <f>IF(ISNUMBER('Sanitation Data'!AM15), IF('Sanitation Data'!AM15=-999,"NA",IF('Sanitation Data'!AM15&gt;99, "&gt;99", IF('Sanitation Data'!AM15&lt;1, "&lt;1", 'Sanitation Data'!AM15))), "-")</f>
        <v>1.0801833979082451</v>
      </c>
      <c r="AN19" s="55">
        <f>IF(ISNUMBER('Sanitation Data'!AN15), IF('Sanitation Data'!AN15=-999,"NA",IF('Sanitation Data'!AN15&gt;99, "&gt;99", IF('Sanitation Data'!AN15&lt;1, "&lt;1", 'Sanitation Data'!AN15))), "-")</f>
        <v>23.471653845289353</v>
      </c>
      <c r="AO19" s="56">
        <f>IF(ISNUMBER('Sanitation Data'!AO15), IF('Sanitation Data'!AO15=-999,"NA",IF('Sanitation Data'!AO15&gt;99, "&gt;99", IF('Sanitation Data'!AO15&lt;1, "&lt;1", 'Sanitation Data'!AO15))), "-")</f>
        <v>23.471653845289353</v>
      </c>
      <c r="AP19" s="56" t="str">
        <f>IF(ISNUMBER('Sanitation Data'!AP15), IF('Sanitation Data'!AP15=-999,"NA",IF('Sanitation Data'!AP15&gt;99, "&gt;99", IF('Sanitation Data'!AP15&lt;1, "&lt;1", 'Sanitation Data'!AP15))), "-")</f>
        <v>-</v>
      </c>
      <c r="AQ19" s="56" t="str">
        <f>IF(ISNUMBER('Sanitation Data'!AQ15), IF('Sanitation Data'!AQ15=-999,"NA",IF('Sanitation Data'!AQ15&gt;99, "&gt;99", IF('Sanitation Data'!AQ15&lt;1, "&lt;1", 'Sanitation Data'!AQ15))), "-")</f>
        <v>-</v>
      </c>
      <c r="AR19" s="56">
        <f>IF(ISNUMBER('Sanitation Data'!AR15), IF('Sanitation Data'!AR15=-999,"NA",IF('Sanitation Data'!AR15&gt;99, "&gt;99", IF('Sanitation Data'!AR15&lt;1, "&lt;1", 'Sanitation Data'!AR15))), "-")</f>
        <v>38.282954200719722</v>
      </c>
      <c r="AS19" s="56">
        <f>IF(ISNUMBER('Sanitation Data'!AS15), IF('Sanitation Data'!AS15=-999,"NA",IF('Sanitation Data'!AS15&gt;99, "&gt;99", IF('Sanitation Data'!AS15&lt;1, "&lt;1", 'Sanitation Data'!AS15))), "-")</f>
        <v>23.706779484697059</v>
      </c>
      <c r="AT19" s="56">
        <f>IF(ISNUMBER('Sanitation Data'!AT15), IF('Sanitation Data'!AT15=-999,"NA",IF('Sanitation Data'!AT15&gt;99, "&gt;99", IF('Sanitation Data'!AT15&lt;1, "&lt;1", 'Sanitation Data'!AT15))), "-")</f>
        <v>16.113656437760863</v>
      </c>
      <c r="AU19" s="57">
        <f>IF(ISBLANK('Sanitation Data'!AT15), "", 'Sanitation Data'!AT15)</f>
        <v>16.113656437760863</v>
      </c>
    </row>
    <row r="20" spans="1:47" s="58" customFormat="1" x14ac:dyDescent="0.15">
      <c r="A20" s="141" t="str">
        <f>IF(ISBLANK('Sanitation Data'!A16), "", 'Sanitation Data'!A16)</f>
        <v>Western Asia and Northern Africa</v>
      </c>
      <c r="B20" s="50">
        <f>IF(ISBLANK('Sanitation Data'!B16), "", 'Sanitation Data'!B16)</f>
        <v>2015</v>
      </c>
      <c r="C20" s="51">
        <f>IF(ISNUMBER('Sanitation Data'!C16), 'Sanitation Data'!C16, "-")</f>
        <v>481520.01666259766</v>
      </c>
      <c r="D20" s="52">
        <f>IF(ISNUMBER('Sanitation Data'!D16), 'Sanitation Data'!D16, "-")</f>
        <v>61.652507781982422</v>
      </c>
      <c r="E20" s="53">
        <f>IF(ISNUMBER('Sanitation Data'!E16), IF('Sanitation Data'!E16=-999,"NA",IF('Sanitation Data'!E16&gt;99, "&gt;99", IF('Sanitation Data'!E16&lt;1, "&lt;1", 'Sanitation Data'!E16))), "-")</f>
        <v>86.687439428204542</v>
      </c>
      <c r="F20" s="65">
        <f>IF(ISNUMBER('Sanitation Data'!F16), IF('Sanitation Data'!F16=-999,"NA",IF('Sanitation Data'!F16&gt;99, "&gt;99", IF('Sanitation Data'!F16&lt;1, "&lt;1", 'Sanitation Data'!F16))), "-")</f>
        <v>3.5202638584128065</v>
      </c>
      <c r="G20" s="65">
        <f>IF(ISNUMBER('Sanitation Data'!G16), IF('Sanitation Data'!G16=-999,"NA",IF('Sanitation Data'!G16&gt;99, "&gt;99", IF('Sanitation Data'!G16&lt;1, "&lt;1", 'Sanitation Data'!G16))), "-")</f>
        <v>6.0668654901824173</v>
      </c>
      <c r="H20" s="54">
        <f>IF(ISNUMBER('Sanitation Data'!H16), IF('Sanitation Data'!H16=-999,"NA",IF('Sanitation Data'!H16&gt;99, "&gt;99", IF('Sanitation Data'!H16&lt;1, "&lt;1", 'Sanitation Data'!H16))), "-")</f>
        <v>3.7254312232002285</v>
      </c>
      <c r="I20" s="151">
        <f>IF(ISNUMBER('Sanitation Data'!I16), IF('Sanitation Data'!I16=-999,"NA",'Sanitation Data'!I16), "-")</f>
        <v>0.512442946434021</v>
      </c>
      <c r="J20" s="151">
        <f>IF(ISNUMBER('Sanitation Data'!J16), IF('Sanitation Data'!J16=-999,"NA",'Sanitation Data'!J16), "-")</f>
        <v>-0.31846919655799866</v>
      </c>
      <c r="K20" s="53">
        <f>IF(ISNUMBER('Sanitation Data'!K16), IF('Sanitation Data'!K16=-999,"NA",IF('Sanitation Data'!K16&gt;99, "&gt;99", IF('Sanitation Data'!K16&lt;1, "&lt;1", 'Sanitation Data'!K16))), "-")</f>
        <v>74.400777111703263</v>
      </c>
      <c r="L20" s="65">
        <f>IF(ISNUMBER('Sanitation Data'!L16), IF('Sanitation Data'!L16=-999,"NA",IF('Sanitation Data'!L16&gt;99, "&gt;99", IF('Sanitation Data'!L16&lt;1, "&lt;1", 'Sanitation Data'!L16))), "-")</f>
        <v>4.3886249469802419</v>
      </c>
      <c r="M20" s="65">
        <f>IF(ISNUMBER('Sanitation Data'!M16), IF('Sanitation Data'!M16=-999,"NA",IF('Sanitation Data'!M16&gt;99, "&gt;99", IF('Sanitation Data'!M16&lt;1, "&lt;1", 'Sanitation Data'!M16))), "-")</f>
        <v>11.972496975008214</v>
      </c>
      <c r="N20" s="54">
        <f>IF(ISNUMBER('Sanitation Data'!N16), IF('Sanitation Data'!N16=-999,"NA",IF('Sanitation Data'!N16&gt;99, "&gt;99", IF('Sanitation Data'!N16&lt;1, "&lt;1", 'Sanitation Data'!N16))), "-")</f>
        <v>9.2381009663082807</v>
      </c>
      <c r="O20" s="151">
        <f>IF(ISNUMBER('Sanitation Data'!O16), IF('Sanitation Data'!O16=-999,"NA",'Sanitation Data'!O16), "-")</f>
        <v>0.67028498649597168</v>
      </c>
      <c r="P20" s="151">
        <f>IF(ISNUMBER('Sanitation Data'!P16), IF('Sanitation Data'!P16=-999,"NA",'Sanitation Data'!P16), "-")</f>
        <v>-0.57760810852050781</v>
      </c>
      <c r="Q20" s="53">
        <f>IF(ISNUMBER('Sanitation Data'!Q16), IF('Sanitation Data'!Q16=-999,"NA",IF('Sanitation Data'!Q16&gt;99, "&gt;99", IF('Sanitation Data'!Q16&lt;1, "&lt;1", 'Sanitation Data'!Q16))), "-")</f>
        <v>94.329669678689072</v>
      </c>
      <c r="R20" s="65">
        <f>IF(ISNUMBER('Sanitation Data'!R16), IF('Sanitation Data'!R16=-999,"NA",IF('Sanitation Data'!R16&gt;99, "&gt;99", IF('Sanitation Data'!R16&lt;1, "&lt;1", 'Sanitation Data'!R16))), "-")</f>
        <v>2.9801484390784223</v>
      </c>
      <c r="S20" s="65">
        <f>IF(ISNUMBER('Sanitation Data'!S16), IF('Sanitation Data'!S16=-999,"NA",IF('Sanitation Data'!S16&gt;99, "&gt;99", IF('Sanitation Data'!S16&lt;1, "&lt;1", 'Sanitation Data'!S16))), "-")</f>
        <v>2.3935983077305822</v>
      </c>
      <c r="T20" s="54" t="str">
        <f>IF(ISNUMBER('Sanitation Data'!T16), IF('Sanitation Data'!T16=-999,"NA",IF('Sanitation Data'!T16&gt;99, "&gt;99", IF('Sanitation Data'!T16&lt;1, "&lt;1", 'Sanitation Data'!T16))), "-")</f>
        <v>&lt;1</v>
      </c>
      <c r="U20" s="151">
        <f>IF(ISNUMBER('Sanitation Data'!U16), IF('Sanitation Data'!U16=-999,"NA",'Sanitation Data'!U16), "-")</f>
        <v>0.28215137124061584</v>
      </c>
      <c r="V20" s="151">
        <f>IF(ISNUMBER('Sanitation Data'!V16), IF('Sanitation Data'!V16=-999,"NA",'Sanitation Data'!V16), "-")</f>
        <v>-7.5233615934848785E-2</v>
      </c>
      <c r="W20" s="122"/>
      <c r="X20" s="141" t="str">
        <f>IF(ISBLANK('Sanitation Data'!X16), "", 'Sanitation Data'!X16)</f>
        <v>Western Asia and Northern Africa</v>
      </c>
      <c r="Y20" s="50">
        <f>IF(ISNUMBER('Sanitation Data'!Y16), IF('Sanitation Data'!Y16=-999,"NA",'Sanitation Data'!Y16), "-")</f>
        <v>2015</v>
      </c>
      <c r="Z20" s="55">
        <f>IF(ISNUMBER('Sanitation Data'!Z16), IF('Sanitation Data'!Z16=-999,"NA",IF('Sanitation Data'!Z16&gt;99, "&gt;99", IF('Sanitation Data'!Z16&lt;1, "&lt;1", 'Sanitation Data'!Z16))), "-")</f>
        <v>37.221790228637957</v>
      </c>
      <c r="AA20" s="56" t="str">
        <f>IF(ISNUMBER('Sanitation Data'!AA16), IF('Sanitation Data'!AA16=-999,"NA",IF('Sanitation Data'!AA16&gt;99, "&gt;99", IF('Sanitation Data'!AA16&lt;1, "&lt;1", 'Sanitation Data'!AA16))), "-")</f>
        <v>-</v>
      </c>
      <c r="AB20" s="56" t="str">
        <f>IF(ISNUMBER('Sanitation Data'!AB16), IF('Sanitation Data'!AB16=-999,"NA",IF('Sanitation Data'!AB16&gt;99, "&gt;99", IF('Sanitation Data'!AB16&lt;1, "&lt;1", 'Sanitation Data'!AB16))), "-")</f>
        <v>-</v>
      </c>
      <c r="AC20" s="56">
        <f>IF(ISNUMBER('Sanitation Data'!AC16), IF('Sanitation Data'!AC16=-999,"NA",IF('Sanitation Data'!AC16&gt;99, "&gt;99", IF('Sanitation Data'!AC16&lt;1, "&lt;1", 'Sanitation Data'!AC16))), "-")</f>
        <v>37.194597097646628</v>
      </c>
      <c r="AD20" s="56">
        <f>IF(ISNUMBER('Sanitation Data'!AD16), IF('Sanitation Data'!AD16=-999,"NA",IF('Sanitation Data'!AD16&gt;99, "&gt;99", IF('Sanitation Data'!AD16&lt;1, "&lt;1", 'Sanitation Data'!AD16))), "-")</f>
        <v>11.162660528196765</v>
      </c>
      <c r="AE20" s="56">
        <f>IF(ISNUMBER('Sanitation Data'!AE16), IF('Sanitation Data'!AE16=-999,"NA",IF('Sanitation Data'!AE16&gt;99, "&gt;99", IF('Sanitation Data'!AE16&lt;1, "&lt;1", 'Sanitation Data'!AE16))), "-")</f>
        <v>20.179991276008543</v>
      </c>
      <c r="AF20" s="56">
        <f>IF(ISNUMBER('Sanitation Data'!AF16), IF('Sanitation Data'!AF16=-999,"NA",IF('Sanitation Data'!AF16&gt;99, "&gt;99", IF('Sanitation Data'!AF16&lt;1, "&lt;1", 'Sanitation Data'!AF16))), "-")</f>
        <v>58.865051482412042</v>
      </c>
      <c r="AG20" s="55" t="str">
        <f>IF(ISNUMBER('Sanitation Data'!AG16), IF('Sanitation Data'!AG16=-999,"NA",IF('Sanitation Data'!AG16&gt;99, "&gt;99", IF('Sanitation Data'!AG16&lt;1, "&lt;1", 'Sanitation Data'!AG16))), "-")</f>
        <v>-</v>
      </c>
      <c r="AH20" s="56" t="str">
        <f>IF(ISNUMBER('Sanitation Data'!AH16), IF('Sanitation Data'!AH16=-999,"NA",IF('Sanitation Data'!AH16&gt;99, "&gt;99", IF('Sanitation Data'!AH16&lt;1, "&lt;1", 'Sanitation Data'!AH16))), "-")</f>
        <v>-</v>
      </c>
      <c r="AI20" s="56" t="str">
        <f>IF(ISNUMBER('Sanitation Data'!AI16), IF('Sanitation Data'!AI16=-999,"NA",IF('Sanitation Data'!AI16&gt;99, "&gt;99", IF('Sanitation Data'!AI16&lt;1, "&lt;1", 'Sanitation Data'!AI16))), "-")</f>
        <v>-</v>
      </c>
      <c r="AJ20" s="56">
        <f>IF(ISNUMBER('Sanitation Data'!AJ16), IF('Sanitation Data'!AJ16=-999,"NA",IF('Sanitation Data'!AJ16&gt;99, "&gt;99", IF('Sanitation Data'!AJ16&lt;1, "&lt;1", 'Sanitation Data'!AJ16))), "-")</f>
        <v>18.491477195211544</v>
      </c>
      <c r="AK20" s="56">
        <f>IF(ISNUMBER('Sanitation Data'!AK16), IF('Sanitation Data'!AK16=-999,"NA",IF('Sanitation Data'!AK16&gt;99, "&gt;99", IF('Sanitation Data'!AK16&lt;1, "&lt;1", 'Sanitation Data'!AK16))), "-")</f>
        <v>19.889097464606561</v>
      </c>
      <c r="AL20" s="56">
        <f>IF(ISNUMBER('Sanitation Data'!AL16), IF('Sanitation Data'!AL16=-999,"NA",IF('Sanitation Data'!AL16&gt;99, "&gt;99", IF('Sanitation Data'!AL16&lt;1, "&lt;1", 'Sanitation Data'!AL16))), "-")</f>
        <v>29.124437505436994</v>
      </c>
      <c r="AM20" s="56">
        <f>IF(ISNUMBER('Sanitation Data'!AM16), IF('Sanitation Data'!AM16=-999,"NA",IF('Sanitation Data'!AM16&gt;99, "&gt;99", IF('Sanitation Data'!AM16&lt;1, "&lt;1", 'Sanitation Data'!AM16))), "-")</f>
        <v>29.775867088639945</v>
      </c>
      <c r="AN20" s="55">
        <f>IF(ISNUMBER('Sanitation Data'!AN16), IF('Sanitation Data'!AN16=-999,"NA",IF('Sanitation Data'!AN16&gt;99, "&gt;99", IF('Sanitation Data'!AN16&lt;1, "&lt;1", 'Sanitation Data'!AN16))), "-")</f>
        <v>53.489855728658888</v>
      </c>
      <c r="AO20" s="56">
        <f>IF(ISNUMBER('Sanitation Data'!AO16), IF('Sanitation Data'!AO16=-999,"NA",IF('Sanitation Data'!AO16&gt;99, "&gt;99", IF('Sanitation Data'!AO16&lt;1, "&lt;1", 'Sanitation Data'!AO16))), "-")</f>
        <v>4.6620299440834243</v>
      </c>
      <c r="AP20" s="56" t="str">
        <f>IF(ISNUMBER('Sanitation Data'!AP16), IF('Sanitation Data'!AP16=-999,"NA",IF('Sanitation Data'!AP16&gt;99, "&gt;99", IF('Sanitation Data'!AP16&lt;1, "&lt;1", 'Sanitation Data'!AP16))), "-")</f>
        <v>-</v>
      </c>
      <c r="AQ20" s="56">
        <f>IF(ISNUMBER('Sanitation Data'!AQ16), IF('Sanitation Data'!AQ16=-999,"NA",IF('Sanitation Data'!AQ16&gt;99, "&gt;99", IF('Sanitation Data'!AQ16&lt;1, "&lt;1", 'Sanitation Data'!AQ16))), "-")</f>
        <v>48.827825784575467</v>
      </c>
      <c r="AR20" s="56">
        <f>IF(ISNUMBER('Sanitation Data'!AR16), IF('Sanitation Data'!AR16=-999,"NA",IF('Sanitation Data'!AR16&gt;99, "&gt;99", IF('Sanitation Data'!AR16&lt;1, "&lt;1", 'Sanitation Data'!AR16))), "-")</f>
        <v>5.7348688663048115</v>
      </c>
      <c r="AS20" s="56">
        <f>IF(ISNUMBER('Sanitation Data'!AS16), IF('Sanitation Data'!AS16=-999,"NA",IF('Sanitation Data'!AS16&gt;99, "&gt;99", IF('Sanitation Data'!AS16&lt;1, "&lt;1", 'Sanitation Data'!AS16))), "-")</f>
        <v>14.616599107021861</v>
      </c>
      <c r="AT20" s="56">
        <f>IF(ISNUMBER('Sanitation Data'!AT16), IF('Sanitation Data'!AT16=-999,"NA",IF('Sanitation Data'!AT16&gt;99, "&gt;99", IF('Sanitation Data'!AT16&lt;1, "&lt;1", 'Sanitation Data'!AT16))), "-")</f>
        <v>76.958350144440828</v>
      </c>
      <c r="AU20" s="57">
        <f>IF(ISBLANK('Sanitation Data'!AT16), "", 'Sanitation Data'!AT16)</f>
        <v>76.958350144440828</v>
      </c>
    </row>
    <row r="21" spans="1:47" s="58" customFormat="1" x14ac:dyDescent="0.15">
      <c r="A21" s="142"/>
      <c r="B21" s="50">
        <f>IF(ISBLANK('Sanitation Data'!B17), "", 'Sanitation Data'!B17)</f>
        <v>2020</v>
      </c>
      <c r="C21" s="51">
        <f>IF(ISNUMBER('Sanitation Data'!C17), 'Sanitation Data'!C17, "-")</f>
        <v>525869.29083251953</v>
      </c>
      <c r="D21" s="52">
        <f>IF(ISNUMBER('Sanitation Data'!D17), 'Sanitation Data'!D17, "-")</f>
        <v>63.158786773681641</v>
      </c>
      <c r="E21" s="53">
        <f>IF(ISNUMBER('Sanitation Data'!E17), IF('Sanitation Data'!E17=-999,"NA",IF('Sanitation Data'!E17&gt;99, "&gt;99", IF('Sanitation Data'!E17&lt;1, "&lt;1", 'Sanitation Data'!E17))), "-")</f>
        <v>88.44902576970874</v>
      </c>
      <c r="F21" s="65">
        <f>IF(ISNUMBER('Sanitation Data'!F17), IF('Sanitation Data'!F17=-999,"NA",IF('Sanitation Data'!F17&gt;99, "&gt;99", IF('Sanitation Data'!F17&lt;1, "&lt;1", 'Sanitation Data'!F17))), "-")</f>
        <v>2.9484049971718544</v>
      </c>
      <c r="G21" s="65">
        <f>IF(ISNUMBER('Sanitation Data'!G17), IF('Sanitation Data'!G17=-999,"NA",IF('Sanitation Data'!G17&gt;99, "&gt;99", IF('Sanitation Data'!G17&lt;1, "&lt;1", 'Sanitation Data'!G17))), "-")</f>
        <v>5.7809317771327233</v>
      </c>
      <c r="H21" s="54">
        <f>IF(ISNUMBER('Sanitation Data'!H17), IF('Sanitation Data'!H17=-999,"NA",IF('Sanitation Data'!H17&gt;99, "&gt;99", IF('Sanitation Data'!H17&lt;1, "&lt;1", 'Sanitation Data'!H17))), "-")</f>
        <v>2.8216374559866861</v>
      </c>
      <c r="I21" s="152"/>
      <c r="J21" s="152"/>
      <c r="K21" s="53">
        <f>IF(ISNUMBER('Sanitation Data'!K17), IF('Sanitation Data'!K17=-999,"NA",IF('Sanitation Data'!K17&gt;99, "&gt;99", IF('Sanitation Data'!K17&lt;1, "&lt;1", 'Sanitation Data'!K17))), "-")</f>
        <v>76.902003504926725</v>
      </c>
      <c r="L21" s="65">
        <f>IF(ISNUMBER('Sanitation Data'!L17), IF('Sanitation Data'!L17=-999,"NA",IF('Sanitation Data'!L17&gt;99, "&gt;99", IF('Sanitation Data'!L17&lt;1, "&lt;1", 'Sanitation Data'!L17))), "-")</f>
        <v>3.7462832089423492</v>
      </c>
      <c r="M21" s="65">
        <f>IF(ISNUMBER('Sanitation Data'!M17), IF('Sanitation Data'!M17=-999,"NA",IF('Sanitation Data'!M17&gt;99, "&gt;99", IF('Sanitation Data'!M17&lt;1, "&lt;1", 'Sanitation Data'!M17))), "-")</f>
        <v>11.917725923574931</v>
      </c>
      <c r="N21" s="54">
        <f>IF(ISNUMBER('Sanitation Data'!N17), IF('Sanitation Data'!N17=-999,"NA",IF('Sanitation Data'!N17&gt;99, "&gt;99", IF('Sanitation Data'!N17&lt;1, "&lt;1", 'Sanitation Data'!N17))), "-")</f>
        <v>7.4339873625559907</v>
      </c>
      <c r="O21" s="152"/>
      <c r="P21" s="152"/>
      <c r="Q21" s="53">
        <f>IF(ISNUMBER('Sanitation Data'!Q17), IF('Sanitation Data'!Q17=-999,"NA",IF('Sanitation Data'!Q17&gt;99, "&gt;99", IF('Sanitation Data'!Q17&lt;1, "&lt;1", 'Sanitation Data'!Q17))), "-")</f>
        <v>95.184530889287871</v>
      </c>
      <c r="R21" s="65">
        <f>IF(ISNUMBER('Sanitation Data'!R17), IF('Sanitation Data'!R17=-999,"NA",IF('Sanitation Data'!R17&gt;99, "&gt;99", IF('Sanitation Data'!R17&lt;1, "&lt;1", 'Sanitation Data'!R17))), "-")</f>
        <v>2.4829939172188387</v>
      </c>
      <c r="S21" s="65">
        <f>IF(ISNUMBER('Sanitation Data'!S17), IF('Sanitation Data'!S17=-999,"NA",IF('Sanitation Data'!S17&gt;99, "&gt;99", IF('Sanitation Data'!S17&lt;1, "&lt;1", 'Sanitation Data'!S17))), "-")</f>
        <v>2.2012719328240746</v>
      </c>
      <c r="T21" s="54" t="str">
        <f>IF(ISNUMBER('Sanitation Data'!T17), IF('Sanitation Data'!T17=-999,"NA",IF('Sanitation Data'!T17&gt;99, "&gt;99", IF('Sanitation Data'!T17&lt;1, "&lt;1", 'Sanitation Data'!T17))), "-")</f>
        <v>&lt;1</v>
      </c>
      <c r="U21" s="152"/>
      <c r="V21" s="152"/>
      <c r="W21" s="122"/>
      <c r="X21" s="142"/>
      <c r="Y21" s="50">
        <f>IF(ISNUMBER('Sanitation Data'!Y17), IF('Sanitation Data'!Y17=-999,"NA",'Sanitation Data'!Y17), "-")</f>
        <v>2020</v>
      </c>
      <c r="Z21" s="55">
        <f>IF(ISNUMBER('Sanitation Data'!Z17), IF('Sanitation Data'!Z17=-999,"NA",IF('Sanitation Data'!Z17&gt;99, "&gt;99", IF('Sanitation Data'!Z17&lt;1, "&lt;1", 'Sanitation Data'!Z17))), "-")</f>
        <v>41.725959671385752</v>
      </c>
      <c r="AA21" s="56" t="str">
        <f>IF(ISNUMBER('Sanitation Data'!AA17), IF('Sanitation Data'!AA17=-999,"NA",IF('Sanitation Data'!AA17&gt;99, "&gt;99", IF('Sanitation Data'!AA17&lt;1, "&lt;1", 'Sanitation Data'!AA17))), "-")</f>
        <v>-</v>
      </c>
      <c r="AB21" s="56" t="str">
        <f>IF(ISNUMBER('Sanitation Data'!AB17), IF('Sanitation Data'!AB17=-999,"NA",IF('Sanitation Data'!AB17&gt;99, "&gt;99", IF('Sanitation Data'!AB17&lt;1, "&lt;1", 'Sanitation Data'!AB17))), "-")</f>
        <v>-</v>
      </c>
      <c r="AC21" s="56">
        <f>IF(ISNUMBER('Sanitation Data'!AC17), IF('Sanitation Data'!AC17=-999,"NA",IF('Sanitation Data'!AC17&gt;99, "&gt;99", IF('Sanitation Data'!AC17&lt;1, "&lt;1", 'Sanitation Data'!AC17))), "-")</f>
        <v>41.088481113696858</v>
      </c>
      <c r="AD21" s="56">
        <f>IF(ISNUMBER('Sanitation Data'!AD17), IF('Sanitation Data'!AD17=-999,"NA",IF('Sanitation Data'!AD17&gt;99, "&gt;99", IF('Sanitation Data'!AD17&lt;1, "&lt;1", 'Sanitation Data'!AD17))), "-")</f>
        <v>9.9366005796906602</v>
      </c>
      <c r="AE21" s="56">
        <f>IF(ISNUMBER('Sanitation Data'!AE17), IF('Sanitation Data'!AE17=-999,"NA",IF('Sanitation Data'!AE17&gt;99, "&gt;99", IF('Sanitation Data'!AE17&lt;1, "&lt;1", 'Sanitation Data'!AE17))), "-")</f>
        <v>18.189656083275665</v>
      </c>
      <c r="AF21" s="56">
        <f>IF(ISNUMBER('Sanitation Data'!AF17), IF('Sanitation Data'!AF17=-999,"NA",IF('Sanitation Data'!AF17&gt;99, "&gt;99", IF('Sanitation Data'!AF17&lt;1, "&lt;1", 'Sanitation Data'!AF17))), "-")</f>
        <v>63.271174103914277</v>
      </c>
      <c r="AG21" s="55" t="str">
        <f>IF(ISNUMBER('Sanitation Data'!AG17), IF('Sanitation Data'!AG17=-999,"NA",IF('Sanitation Data'!AG17&gt;99, "&gt;99", IF('Sanitation Data'!AG17&lt;1, "&lt;1", 'Sanitation Data'!AG17))), "-")</f>
        <v>-</v>
      </c>
      <c r="AH21" s="56" t="str">
        <f>IF(ISNUMBER('Sanitation Data'!AH17), IF('Sanitation Data'!AH17=-999,"NA",IF('Sanitation Data'!AH17&gt;99, "&gt;99", IF('Sanitation Data'!AH17&lt;1, "&lt;1", 'Sanitation Data'!AH17))), "-")</f>
        <v>-</v>
      </c>
      <c r="AI21" s="56" t="str">
        <f>IF(ISNUMBER('Sanitation Data'!AI17), IF('Sanitation Data'!AI17=-999,"NA",IF('Sanitation Data'!AI17&gt;99, "&gt;99", IF('Sanitation Data'!AI17&lt;1, "&lt;1", 'Sanitation Data'!AI17))), "-")</f>
        <v>-</v>
      </c>
      <c r="AJ21" s="56">
        <f>IF(ISNUMBER('Sanitation Data'!AJ17), IF('Sanitation Data'!AJ17=-999,"NA",IF('Sanitation Data'!AJ17&gt;99, "&gt;99", IF('Sanitation Data'!AJ17&lt;1, "&lt;1", 'Sanitation Data'!AJ17))), "-")</f>
        <v>23.203426761869302</v>
      </c>
      <c r="AK21" s="56">
        <f>IF(ISNUMBER('Sanitation Data'!AK17), IF('Sanitation Data'!AK17=-999,"NA",IF('Sanitation Data'!AK17&gt;99, "&gt;99", IF('Sanitation Data'!AK17&lt;1, "&lt;1", 'Sanitation Data'!AK17))), "-")</f>
        <v>18.027409459855832</v>
      </c>
      <c r="AL21" s="56">
        <f>IF(ISNUMBER('Sanitation Data'!AL17), IF('Sanitation Data'!AL17=-999,"NA",IF('Sanitation Data'!AL17&gt;99, "&gt;99", IF('Sanitation Data'!AL17&lt;1, "&lt;1", 'Sanitation Data'!AL17))), "-")</f>
        <v>27.238307319314913</v>
      </c>
      <c r="AM21" s="56">
        <f>IF(ISNUMBER('Sanitation Data'!AM17), IF('Sanitation Data'!AM17=-999,"NA",IF('Sanitation Data'!AM17&gt;99, "&gt;99", IF('Sanitation Data'!AM17&lt;1, "&lt;1", 'Sanitation Data'!AM17))), "-")</f>
        <v>35.382569934698324</v>
      </c>
      <c r="AN21" s="55">
        <f>IF(ISNUMBER('Sanitation Data'!AN17), IF('Sanitation Data'!AN17=-999,"NA",IF('Sanitation Data'!AN17&gt;99, "&gt;99", IF('Sanitation Data'!AN17&lt;1, "&lt;1", 'Sanitation Data'!AN17))), "-")</f>
        <v>55.693811152394929</v>
      </c>
      <c r="AO21" s="56">
        <f>IF(ISNUMBER('Sanitation Data'!AO17), IF('Sanitation Data'!AO17=-999,"NA",IF('Sanitation Data'!AO17&gt;99, "&gt;99", IF('Sanitation Data'!AO17&lt;1, "&lt;1", 'Sanitation Data'!AO17))), "-")</f>
        <v>4.1727816972823932</v>
      </c>
      <c r="AP21" s="56" t="str">
        <f>IF(ISNUMBER('Sanitation Data'!AP17), IF('Sanitation Data'!AP17=-999,"NA",IF('Sanitation Data'!AP17&gt;99, "&gt;99", IF('Sanitation Data'!AP17&lt;1, "&lt;1", 'Sanitation Data'!AP17))), "-")</f>
        <v>-</v>
      </c>
      <c r="AQ21" s="56">
        <f>IF(ISNUMBER('Sanitation Data'!AQ17), IF('Sanitation Data'!AQ17=-999,"NA",IF('Sanitation Data'!AQ17&gt;99, "&gt;99", IF('Sanitation Data'!AQ17&lt;1, "&lt;1", 'Sanitation Data'!AQ17))), "-")</f>
        <v>51.521029455112533</v>
      </c>
      <c r="AR21" s="56">
        <f>IF(ISNUMBER('Sanitation Data'!AR17), IF('Sanitation Data'!AR17=-999,"NA",IF('Sanitation Data'!AR17&gt;99, "&gt;99", IF('Sanitation Data'!AR17&lt;1, "&lt;1", 'Sanitation Data'!AR17))), "-")</f>
        <v>5.2171432161089628</v>
      </c>
      <c r="AS21" s="56">
        <f>IF(ISNUMBER('Sanitation Data'!AS17), IF('Sanitation Data'!AS17=-999,"NA",IF('Sanitation Data'!AS17&gt;99, "&gt;99", IF('Sanitation Data'!AS17&lt;1, "&lt;1", 'Sanitation Data'!AS17))), "-")</f>
        <v>12.911478836967754</v>
      </c>
      <c r="AT21" s="56">
        <f>IF(ISNUMBER('Sanitation Data'!AT17), IF('Sanitation Data'!AT17=-999,"NA",IF('Sanitation Data'!AT17&gt;99, "&gt;99", IF('Sanitation Data'!AT17&lt;1, "&lt;1", 'Sanitation Data'!AT17))), "-")</f>
        <v>79.538902753429994</v>
      </c>
      <c r="AU21" s="57">
        <f>IF(ISBLANK('Sanitation Data'!AT17), "", 'Sanitation Data'!AT17)</f>
        <v>79.538902753429994</v>
      </c>
    </row>
    <row r="22" spans="1:47" s="81" customFormat="1" x14ac:dyDescent="0.15">
      <c r="A22" s="79"/>
      <c r="B22" s="102"/>
      <c r="C22" s="103"/>
      <c r="D22" s="104"/>
      <c r="E22" s="105"/>
      <c r="F22" s="101"/>
      <c r="G22" s="101"/>
      <c r="H22" s="106"/>
      <c r="I22" s="107"/>
      <c r="J22" s="107"/>
      <c r="K22" s="105"/>
      <c r="L22" s="101"/>
      <c r="M22" s="101"/>
      <c r="N22" s="106"/>
      <c r="O22" s="107"/>
      <c r="P22" s="107"/>
      <c r="Q22" s="105"/>
      <c r="R22" s="101"/>
      <c r="S22" s="101"/>
      <c r="T22" s="106"/>
      <c r="U22" s="107"/>
      <c r="V22" s="107"/>
      <c r="W22" s="124"/>
      <c r="X22" s="108"/>
      <c r="Y22" s="102"/>
      <c r="Z22" s="106"/>
      <c r="AA22" s="101"/>
      <c r="AB22" s="101"/>
      <c r="AC22" s="101"/>
      <c r="AD22" s="101"/>
      <c r="AE22" s="101"/>
      <c r="AF22" s="101"/>
      <c r="AG22" s="106"/>
      <c r="AH22" s="101"/>
      <c r="AI22" s="101"/>
      <c r="AJ22" s="101"/>
      <c r="AK22" s="101"/>
      <c r="AL22" s="101"/>
      <c r="AM22" s="101"/>
      <c r="AN22" s="106"/>
      <c r="AO22" s="101"/>
      <c r="AP22" s="101"/>
      <c r="AQ22" s="101"/>
      <c r="AR22" s="101"/>
      <c r="AS22" s="101"/>
      <c r="AT22" s="101"/>
    </row>
    <row r="23" spans="1:47" s="81" customFormat="1" x14ac:dyDescent="0.15">
      <c r="A23" s="80" t="s">
        <v>127</v>
      </c>
      <c r="B23" s="102"/>
      <c r="C23" s="103"/>
      <c r="D23" s="104"/>
      <c r="E23" s="105"/>
      <c r="F23" s="101"/>
      <c r="G23" s="101"/>
      <c r="H23" s="106"/>
      <c r="I23" s="107"/>
      <c r="J23" s="107"/>
      <c r="K23" s="105"/>
      <c r="L23" s="101"/>
      <c r="M23" s="101"/>
      <c r="N23" s="106"/>
      <c r="O23" s="107"/>
      <c r="P23" s="107"/>
      <c r="Q23" s="105"/>
      <c r="R23" s="101"/>
      <c r="S23" s="101"/>
      <c r="T23" s="106"/>
      <c r="U23" s="107"/>
      <c r="V23" s="107"/>
      <c r="W23" s="124"/>
      <c r="X23" s="109" t="s">
        <v>127</v>
      </c>
      <c r="Y23" s="102"/>
      <c r="Z23" s="106"/>
      <c r="AA23" s="101"/>
      <c r="AB23" s="101"/>
      <c r="AC23" s="101"/>
      <c r="AD23" s="101"/>
      <c r="AE23" s="101"/>
      <c r="AF23" s="101"/>
      <c r="AG23" s="106"/>
      <c r="AH23" s="101"/>
      <c r="AI23" s="101"/>
      <c r="AJ23" s="101"/>
      <c r="AK23" s="101"/>
      <c r="AL23" s="101"/>
      <c r="AM23" s="101"/>
      <c r="AN23" s="106"/>
      <c r="AO23" s="101"/>
      <c r="AP23" s="101"/>
      <c r="AQ23" s="101"/>
      <c r="AR23" s="101"/>
      <c r="AS23" s="101"/>
      <c r="AT23" s="101"/>
    </row>
    <row r="24" spans="1:47" s="58" customFormat="1" x14ac:dyDescent="0.15">
      <c r="A24" s="141" t="str">
        <f>IF(ISBLANK('Sanitation Data'!A18), "", 'Sanitation Data'!A18)</f>
        <v>Landlocked Developing Countries</v>
      </c>
      <c r="B24" s="50">
        <f>IF(ISBLANK('Sanitation Data'!B18), "", 'Sanitation Data'!B18)</f>
        <v>2015</v>
      </c>
      <c r="C24" s="51">
        <f>IF(ISNUMBER('Sanitation Data'!C18), 'Sanitation Data'!C18, "-")</f>
        <v>473816.85412597656</v>
      </c>
      <c r="D24" s="52">
        <f>IF(ISNUMBER('Sanitation Data'!D18), 'Sanitation Data'!D18, "-")</f>
        <v>29.985000610351562</v>
      </c>
      <c r="E24" s="53">
        <f>IF(ISNUMBER('Sanitation Data'!E18), IF('Sanitation Data'!E18=-999,"NA",IF('Sanitation Data'!E18&gt;99, "&gt;99", IF('Sanitation Data'!E18&lt;1, "&lt;1", 'Sanitation Data'!E18))), "-")</f>
        <v>40.966600994062311</v>
      </c>
      <c r="F24" s="65">
        <f>IF(ISNUMBER('Sanitation Data'!F18), IF('Sanitation Data'!F18=-999,"NA",IF('Sanitation Data'!F18&gt;99, "&gt;99", IF('Sanitation Data'!F18&lt;1, "&lt;1", 'Sanitation Data'!F18))), "-")</f>
        <v>10.285148745035412</v>
      </c>
      <c r="G24" s="65">
        <f>IF(ISNUMBER('Sanitation Data'!G18), IF('Sanitation Data'!G18=-999,"NA",IF('Sanitation Data'!G18&gt;99, "&gt;99", IF('Sanitation Data'!G18&lt;1, "&lt;1", 'Sanitation Data'!G18))), "-")</f>
        <v>27.588061398747865</v>
      </c>
      <c r="H24" s="54">
        <f>IF(ISNUMBER('Sanitation Data'!H18), IF('Sanitation Data'!H18=-999,"NA",IF('Sanitation Data'!H18&gt;99, "&gt;99", IF('Sanitation Data'!H18&lt;1, "&lt;1", 'Sanitation Data'!H18))), "-")</f>
        <v>21.16018886215441</v>
      </c>
      <c r="I24" s="151">
        <f>IF(ISNUMBER('Sanitation Data'!I18), IF('Sanitation Data'!I18=-999,"NA",'Sanitation Data'!I18), "-")</f>
        <v>0.47587457299232483</v>
      </c>
      <c r="J24" s="151">
        <f>IF(ISNUMBER('Sanitation Data'!J18), IF('Sanitation Data'!J18=-999,"NA",'Sanitation Data'!J18), "-")</f>
        <v>-1.0501154661178589</v>
      </c>
      <c r="K24" s="53">
        <f>IF(ISNUMBER('Sanitation Data'!K18), IF('Sanitation Data'!K18=-999,"NA",IF('Sanitation Data'!K18&gt;99, "&gt;99", IF('Sanitation Data'!K18&lt;1, "&lt;1", 'Sanitation Data'!K18))), "-")</f>
        <v>32.312393921852831</v>
      </c>
      <c r="L24" s="65">
        <f>IF(ISNUMBER('Sanitation Data'!L18), IF('Sanitation Data'!L18=-999,"NA",IF('Sanitation Data'!L18&gt;99, "&gt;99", IF('Sanitation Data'!L18&lt;1, "&lt;1", 'Sanitation Data'!L18))), "-")</f>
        <v>5.8986483656674205</v>
      </c>
      <c r="M24" s="65">
        <f>IF(ISNUMBER('Sanitation Data'!M18), IF('Sanitation Data'!M18=-999,"NA",IF('Sanitation Data'!M18&gt;99, "&gt;99", IF('Sanitation Data'!M18&lt;1, "&lt;1", 'Sanitation Data'!M18))), "-")</f>
        <v>33.043220211320808</v>
      </c>
      <c r="N24" s="54">
        <f>IF(ISNUMBER('Sanitation Data'!N18), IF('Sanitation Data'!N18=-999,"NA",IF('Sanitation Data'!N18&gt;99, "&gt;99", IF('Sanitation Data'!N18&lt;1, "&lt;1", 'Sanitation Data'!N18))), "-")</f>
        <v>28.745737501158946</v>
      </c>
      <c r="O24" s="151">
        <f>IF(ISNUMBER('Sanitation Data'!O18), IF('Sanitation Data'!O18=-999,"NA",'Sanitation Data'!O18), "-")</f>
        <v>0.54755806922912598</v>
      </c>
      <c r="P24" s="151">
        <f>IF(ISNUMBER('Sanitation Data'!P18), IF('Sanitation Data'!P18=-999,"NA",'Sanitation Data'!P18), "-")</f>
        <v>-1.2998943328857422</v>
      </c>
      <c r="Q24" s="53">
        <f>IF(ISNUMBER('Sanitation Data'!Q18), IF('Sanitation Data'!Q18=-999,"NA",IF('Sanitation Data'!Q18&gt;99, "&gt;99", IF('Sanitation Data'!Q18&lt;1, "&lt;1", 'Sanitation Data'!Q18))), "-")</f>
        <v>61.174180350076533</v>
      </c>
      <c r="R24" s="65">
        <f>IF(ISNUMBER('Sanitation Data'!R18), IF('Sanitation Data'!R18=-999,"NA",IF('Sanitation Data'!R18&gt;99, "&gt;99", IF('Sanitation Data'!R18&lt;1, "&lt;1", 'Sanitation Data'!R18))), "-")</f>
        <v>20.527630123674157</v>
      </c>
      <c r="S24" s="65">
        <f>IF(ISNUMBER('Sanitation Data'!S18), IF('Sanitation Data'!S18=-999,"NA",IF('Sanitation Data'!S18&gt;99, "&gt;99", IF('Sanitation Data'!S18&lt;1, "&lt;1", 'Sanitation Data'!S18))), "-")</f>
        <v>14.850262028745956</v>
      </c>
      <c r="T24" s="54">
        <f>IF(ISNUMBER('Sanitation Data'!T18), IF('Sanitation Data'!T18=-999,"NA",IF('Sanitation Data'!T18&gt;99, "&gt;99", IF('Sanitation Data'!T18&lt;1, "&lt;1", 'Sanitation Data'!T18))), "-")</f>
        <v>3.4479274975033434</v>
      </c>
      <c r="U24" s="151">
        <f>IF(ISNUMBER('Sanitation Data'!U18), IF('Sanitation Data'!U18=-999,"NA",'Sanitation Data'!U18), "-")</f>
        <v>7.8116260468959808E-2</v>
      </c>
      <c r="V24" s="151">
        <f>IF(ISNUMBER('Sanitation Data'!V18), IF('Sanitation Data'!V18=-999,"NA",'Sanitation Data'!V18), "-")</f>
        <v>-0.22745183110237122</v>
      </c>
      <c r="W24" s="122"/>
      <c r="X24" s="141" t="str">
        <f>IF(ISBLANK('Sanitation Data'!X18), "", 'Sanitation Data'!X18)</f>
        <v>Landlocked Developing Countries</v>
      </c>
      <c r="Y24" s="50">
        <f>IF(ISNUMBER('Sanitation Data'!Y18), IF('Sanitation Data'!Y18=-999,"NA",'Sanitation Data'!Y18), "-")</f>
        <v>2015</v>
      </c>
      <c r="Z24" s="55">
        <f>IF(ISNUMBER('Sanitation Data'!Z18), IF('Sanitation Data'!Z18=-999,"NA",IF('Sanitation Data'!Z18&gt;99, "&gt;99", IF('Sanitation Data'!Z18&lt;1, "&lt;1", 'Sanitation Data'!Z18))), "-")</f>
        <v>29.292192964244038</v>
      </c>
      <c r="AA24" s="56">
        <f>IF(ISNUMBER('Sanitation Data'!AA18), IF('Sanitation Data'!AA18=-999,"NA",IF('Sanitation Data'!AA18&gt;99, "&gt;99", IF('Sanitation Data'!AA18&lt;1, "&lt;1", 'Sanitation Data'!AA18))), "-")</f>
        <v>24.614161644179699</v>
      </c>
      <c r="AB24" s="56" t="str">
        <f>IF(ISNUMBER('Sanitation Data'!AB18), IF('Sanitation Data'!AB18=-999,"NA",IF('Sanitation Data'!AB18&gt;99, "&gt;99", IF('Sanitation Data'!AB18&lt;1, "&lt;1", 'Sanitation Data'!AB18))), "-")</f>
        <v>-</v>
      </c>
      <c r="AC24" s="56">
        <f>IF(ISNUMBER('Sanitation Data'!AC18), IF('Sanitation Data'!AC18=-999,"NA",IF('Sanitation Data'!AC18&gt;99, "&gt;99", IF('Sanitation Data'!AC18&lt;1, "&lt;1", 'Sanitation Data'!AC18))), "-")</f>
        <v>4.6780313200643375</v>
      </c>
      <c r="AD24" s="56">
        <f>IF(ISNUMBER('Sanitation Data'!AD18), IF('Sanitation Data'!AD18=-999,"NA",IF('Sanitation Data'!AD18&gt;99, "&gt;99", IF('Sanitation Data'!AD18&lt;1, "&lt;1", 'Sanitation Data'!AD18))), "-")</f>
        <v>35.557406879564709</v>
      </c>
      <c r="AE24" s="56">
        <f>IF(ISNUMBER('Sanitation Data'!AE18), IF('Sanitation Data'!AE18=-999,"NA",IF('Sanitation Data'!AE18&gt;99, "&gt;99", IF('Sanitation Data'!AE18&lt;1, "&lt;1", 'Sanitation Data'!AE18))), "-")</f>
        <v>6.3833022056263147</v>
      </c>
      <c r="AF24" s="56">
        <f>IF(ISNUMBER('Sanitation Data'!AF18), IF('Sanitation Data'!AF18=-999,"NA",IF('Sanitation Data'!AF18&gt;99, "&gt;99", IF('Sanitation Data'!AF18&lt;1, "&lt;1", 'Sanitation Data'!AF18))), "-")</f>
        <v>9.3110406539067014</v>
      </c>
      <c r="AG24" s="55">
        <f>IF(ISNUMBER('Sanitation Data'!AG18), IF('Sanitation Data'!AG18=-999,"NA",IF('Sanitation Data'!AG18&gt;99, "&gt;99", IF('Sanitation Data'!AG18&lt;1, "&lt;1", 'Sanitation Data'!AG18))), "-")</f>
        <v>25.951312097382957</v>
      </c>
      <c r="AH24" s="56">
        <f>IF(ISNUMBER('Sanitation Data'!AH18), IF('Sanitation Data'!AH18=-999,"NA",IF('Sanitation Data'!AH18&gt;99, "&gt;99", IF('Sanitation Data'!AH18&lt;1, "&lt;1", 'Sanitation Data'!AH18))), "-")</f>
        <v>25.556191592067211</v>
      </c>
      <c r="AI24" s="56" t="str">
        <f>IF(ISNUMBER('Sanitation Data'!AI18), IF('Sanitation Data'!AI18=-999,"NA",IF('Sanitation Data'!AI18&gt;99, "&gt;99", IF('Sanitation Data'!AI18&lt;1, "&lt;1", 'Sanitation Data'!AI18))), "-")</f>
        <v>-</v>
      </c>
      <c r="AJ24" s="56" t="str">
        <f>IF(ISNUMBER('Sanitation Data'!AJ18), IF('Sanitation Data'!AJ18=-999,"NA",IF('Sanitation Data'!AJ18&gt;99, "&gt;99", IF('Sanitation Data'!AJ18&lt;1, "&lt;1", 'Sanitation Data'!AJ18))), "-")</f>
        <v>&lt;1</v>
      </c>
      <c r="AK24" s="56">
        <f>IF(ISNUMBER('Sanitation Data'!AK18), IF('Sanitation Data'!AK18=-999,"NA",IF('Sanitation Data'!AK18&gt;99, "&gt;99", IF('Sanitation Data'!AK18&lt;1, "&lt;1", 'Sanitation Data'!AK18))), "-")</f>
        <v>32.9568846264293</v>
      </c>
      <c r="AL24" s="56">
        <f>IF(ISNUMBER('Sanitation Data'!AL18), IF('Sanitation Data'!AL18=-999,"NA",IF('Sanitation Data'!AL18&gt;99, "&gt;99", IF('Sanitation Data'!AL18&lt;1, "&lt;1", 'Sanitation Data'!AL18))), "-")</f>
        <v>4.2048918527497481</v>
      </c>
      <c r="AM24" s="56">
        <f>IF(ISNUMBER('Sanitation Data'!AM18), IF('Sanitation Data'!AM18=-999,"NA",IF('Sanitation Data'!AM18&gt;99, "&gt;99", IF('Sanitation Data'!AM18&lt;1, "&lt;1", 'Sanitation Data'!AM18))), "-")</f>
        <v>1.0492658083412016</v>
      </c>
      <c r="AN24" s="55">
        <f>IF(ISNUMBER('Sanitation Data'!AN18), IF('Sanitation Data'!AN18=-999,"NA",IF('Sanitation Data'!AN18&gt;99, "&gt;99", IF('Sanitation Data'!AN18&lt;1, "&lt;1", 'Sanitation Data'!AN18))), "-")</f>
        <v>37.09315200324464</v>
      </c>
      <c r="AO24" s="56">
        <f>IF(ISNUMBER('Sanitation Data'!AO18), IF('Sanitation Data'!AO18=-999,"NA",IF('Sanitation Data'!AO18&gt;99, "&gt;99", IF('Sanitation Data'!AO18&lt;1, "&lt;1", 'Sanitation Data'!AO18))), "-")</f>
        <v>22.414520992473424</v>
      </c>
      <c r="AP24" s="56" t="str">
        <f>IF(ISNUMBER('Sanitation Data'!AP18), IF('Sanitation Data'!AP18=-999,"NA",IF('Sanitation Data'!AP18&gt;99, "&gt;99", IF('Sanitation Data'!AP18&lt;1, "&lt;1", 'Sanitation Data'!AP18))), "-")</f>
        <v>-</v>
      </c>
      <c r="AQ24" s="56">
        <f>IF(ISNUMBER('Sanitation Data'!AQ18), IF('Sanitation Data'!AQ18=-999,"NA",IF('Sanitation Data'!AQ18&gt;99, "&gt;99", IF('Sanitation Data'!AQ18&lt;1, "&lt;1", 'Sanitation Data'!AQ18))), "-")</f>
        <v>14.678631010771213</v>
      </c>
      <c r="AR24" s="56">
        <f>IF(ISNUMBER('Sanitation Data'!AR18), IF('Sanitation Data'!AR18=-999,"NA",IF('Sanitation Data'!AR18&gt;99, "&gt;99", IF('Sanitation Data'!AR18&lt;1, "&lt;1", 'Sanitation Data'!AR18))), "-")</f>
        <v>41.629628026324042</v>
      </c>
      <c r="AS24" s="56">
        <f>IF(ISNUMBER('Sanitation Data'!AS18), IF('Sanitation Data'!AS18=-999,"NA",IF('Sanitation Data'!AS18&gt;99, "&gt;99", IF('Sanitation Data'!AS18&lt;1, "&lt;1", 'Sanitation Data'!AS18))), "-")</f>
        <v>11.469891862039676</v>
      </c>
      <c r="AT24" s="56">
        <f>IF(ISNUMBER('Sanitation Data'!AT18), IF('Sanitation Data'!AT18=-999,"NA",IF('Sanitation Data'!AT18&gt;99, "&gt;99", IF('Sanitation Data'!AT18&lt;1, "&lt;1", 'Sanitation Data'!AT18))), "-")</f>
        <v>28.602290585386953</v>
      </c>
      <c r="AU24" s="57"/>
    </row>
    <row r="25" spans="1:47" s="58" customFormat="1" x14ac:dyDescent="0.15">
      <c r="A25" s="142"/>
      <c r="B25" s="50">
        <f>IF(ISBLANK('Sanitation Data'!B19), "", 'Sanitation Data'!B19)</f>
        <v>2020</v>
      </c>
      <c r="C25" s="51">
        <f>IF(ISNUMBER('Sanitation Data'!C19), 'Sanitation Data'!C19, "-")</f>
        <v>533143.39898681641</v>
      </c>
      <c r="D25" s="52">
        <f>IF(ISNUMBER('Sanitation Data'!D19), 'Sanitation Data'!D19, "-")</f>
        <v>31.328113555908203</v>
      </c>
      <c r="E25" s="53">
        <f>IF(ISNUMBER('Sanitation Data'!E19), IF('Sanitation Data'!E19=-999,"NA",IF('Sanitation Data'!E19&gt;99, "&gt;99", IF('Sanitation Data'!E19&lt;1, "&lt;1", 'Sanitation Data'!E19))), "-")</f>
        <v>43.272942693807678</v>
      </c>
      <c r="F25" s="65">
        <f>IF(ISNUMBER('Sanitation Data'!F19), IF('Sanitation Data'!F19=-999,"NA",IF('Sanitation Data'!F19&gt;99, "&gt;99", IF('Sanitation Data'!F19&lt;1, "&lt;1", 'Sanitation Data'!F19))), "-")</f>
        <v>11.41599126533289</v>
      </c>
      <c r="G25" s="65">
        <f>IF(ISNUMBER('Sanitation Data'!G19), IF('Sanitation Data'!G19=-999,"NA",IF('Sanitation Data'!G19&gt;99, "&gt;99", IF('Sanitation Data'!G19&lt;1, "&lt;1", 'Sanitation Data'!G19))), "-")</f>
        <v>29.630339280092855</v>
      </c>
      <c r="H25" s="54">
        <f>IF(ISNUMBER('Sanitation Data'!H19), IF('Sanitation Data'!H19=-999,"NA",IF('Sanitation Data'!H19&gt;99, "&gt;99", IF('Sanitation Data'!H19&lt;1, "&lt;1", 'Sanitation Data'!H19))), "-")</f>
        <v>15.68072676076658</v>
      </c>
      <c r="I25" s="152"/>
      <c r="J25" s="152"/>
      <c r="K25" s="53">
        <f>IF(ISNUMBER('Sanitation Data'!K19), IF('Sanitation Data'!K19=-999,"NA",IF('Sanitation Data'!K19&gt;99, "&gt;99", IF('Sanitation Data'!K19&lt;1, "&lt;1", 'Sanitation Data'!K19))), "-")</f>
        <v>34.869653439617061</v>
      </c>
      <c r="L25" s="65">
        <f>IF(ISNUMBER('Sanitation Data'!L19), IF('Sanitation Data'!L19=-999,"NA",IF('Sanitation Data'!L19&gt;99, "&gt;99", IF('Sanitation Data'!L19&lt;1, "&lt;1", 'Sanitation Data'!L19))), "-")</f>
        <v>6.6542093031403793</v>
      </c>
      <c r="M25" s="65">
        <f>IF(ISNUMBER('Sanitation Data'!M19), IF('Sanitation Data'!M19=-999,"NA",IF('Sanitation Data'!M19&gt;99, "&gt;99", IF('Sanitation Data'!M19&lt;1, "&lt;1", 'Sanitation Data'!M19))), "-")</f>
        <v>36.542973503599292</v>
      </c>
      <c r="N25" s="54">
        <f>IF(ISNUMBER('Sanitation Data'!N19), IF('Sanitation Data'!N19=-999,"NA",IF('Sanitation Data'!N19&gt;99, "&gt;99", IF('Sanitation Data'!N19&lt;1, "&lt;1", 'Sanitation Data'!N19))), "-")</f>
        <v>21.933163753643271</v>
      </c>
      <c r="O25" s="152"/>
      <c r="P25" s="152"/>
      <c r="Q25" s="53">
        <f>IF(ISNUMBER('Sanitation Data'!Q19), IF('Sanitation Data'!Q19=-999,"NA",IF('Sanitation Data'!Q19&gt;99, "&gt;99", IF('Sanitation Data'!Q19&lt;1, "&lt;1", 'Sanitation Data'!Q19))), "-")</f>
        <v>61.69313077551675</v>
      </c>
      <c r="R25" s="65">
        <f>IF(ISNUMBER('Sanitation Data'!R19), IF('Sanitation Data'!R19=-999,"NA",IF('Sanitation Data'!R19&gt;99, "&gt;99", IF('Sanitation Data'!R19&lt;1, "&lt;1", 'Sanitation Data'!R19))), "-")</f>
        <v>21.853917994190656</v>
      </c>
      <c r="S25" s="65">
        <f>IF(ISNUMBER('Sanitation Data'!S19), IF('Sanitation Data'!S19=-999,"NA",IF('Sanitation Data'!S19&gt;99, "&gt;99", IF('Sanitation Data'!S19&lt;1, "&lt;1", 'Sanitation Data'!S19))), "-")</f>
        <v>14.477698029280317</v>
      </c>
      <c r="T25" s="54">
        <f>IF(ISNUMBER('Sanitation Data'!T19), IF('Sanitation Data'!T19=-999,"NA",IF('Sanitation Data'!T19&gt;99, "&gt;99", IF('Sanitation Data'!T19&lt;1, "&lt;1", 'Sanitation Data'!T19))), "-")</f>
        <v>1.9752532010122812</v>
      </c>
      <c r="U25" s="152"/>
      <c r="V25" s="152"/>
      <c r="W25" s="122"/>
      <c r="X25" s="142"/>
      <c r="Y25" s="50">
        <f>IF(ISNUMBER('Sanitation Data'!Y19), IF('Sanitation Data'!Y19=-999,"NA",'Sanitation Data'!Y19), "-")</f>
        <v>2020</v>
      </c>
      <c r="Z25" s="55">
        <f>IF(ISNUMBER('Sanitation Data'!Z19), IF('Sanitation Data'!Z19=-999,"NA",IF('Sanitation Data'!Z19&gt;99, "&gt;99", IF('Sanitation Data'!Z19&lt;1, "&lt;1", 'Sanitation Data'!Z19))), "-")</f>
        <v>30.987414363239306</v>
      </c>
      <c r="AA25" s="56">
        <f>IF(ISNUMBER('Sanitation Data'!AA19), IF('Sanitation Data'!AA19=-999,"NA",IF('Sanitation Data'!AA19&gt;99, "&gt;99", IF('Sanitation Data'!AA19&lt;1, "&lt;1", 'Sanitation Data'!AA19))), "-")</f>
        <v>26.123608965713444</v>
      </c>
      <c r="AB25" s="56" t="str">
        <f>IF(ISNUMBER('Sanitation Data'!AB19), IF('Sanitation Data'!AB19=-999,"NA",IF('Sanitation Data'!AB19&gt;99, "&gt;99", IF('Sanitation Data'!AB19&lt;1, "&lt;1", 'Sanitation Data'!AB19))), "-")</f>
        <v>-</v>
      </c>
      <c r="AC25" s="56">
        <f>IF(ISNUMBER('Sanitation Data'!AC19), IF('Sanitation Data'!AC19=-999,"NA",IF('Sanitation Data'!AC19&gt;99, "&gt;99", IF('Sanitation Data'!AC19&lt;1, "&lt;1", 'Sanitation Data'!AC19))), "-")</f>
        <v>4.8638053975258568</v>
      </c>
      <c r="AD25" s="56">
        <f>IF(ISNUMBER('Sanitation Data'!AD19), IF('Sanitation Data'!AD19=-999,"NA",IF('Sanitation Data'!AD19&gt;99, "&gt;99", IF('Sanitation Data'!AD19&lt;1, "&lt;1", 'Sanitation Data'!AD19))), "-")</f>
        <v>37.754257969133057</v>
      </c>
      <c r="AE25" s="56">
        <f>IF(ISNUMBER('Sanitation Data'!AE19), IF('Sanitation Data'!AE19=-999,"NA",IF('Sanitation Data'!AE19&gt;99, "&gt;99", IF('Sanitation Data'!AE19&lt;1, "&lt;1", 'Sanitation Data'!AE19))), "-")</f>
        <v>7.5193061443106943</v>
      </c>
      <c r="AF25" s="56">
        <f>IF(ISNUMBER('Sanitation Data'!AF19), IF('Sanitation Data'!AF19=-999,"NA",IF('Sanitation Data'!AF19&gt;99, "&gt;99", IF('Sanitation Data'!AF19&lt;1, "&lt;1", 'Sanitation Data'!AF19))), "-")</f>
        <v>9.4153698456968158</v>
      </c>
      <c r="AG25" s="55">
        <f>IF(ISNUMBER('Sanitation Data'!AG19), IF('Sanitation Data'!AG19=-999,"NA",IF('Sanitation Data'!AG19&gt;99, "&gt;99", IF('Sanitation Data'!AG19&lt;1, "&lt;1", 'Sanitation Data'!AG19))), "-")</f>
        <v>28.08959603675542</v>
      </c>
      <c r="AH25" s="56">
        <f>IF(ISNUMBER('Sanitation Data'!AH19), IF('Sanitation Data'!AH19=-999,"NA",IF('Sanitation Data'!AH19&gt;99, "&gt;99", IF('Sanitation Data'!AH19&lt;1, "&lt;1", 'Sanitation Data'!AH19))), "-")</f>
        <v>27.524521911184646</v>
      </c>
      <c r="AI25" s="56" t="str">
        <f>IF(ISNUMBER('Sanitation Data'!AI19), IF('Sanitation Data'!AI19=-999,"NA",IF('Sanitation Data'!AI19&gt;99, "&gt;99", IF('Sanitation Data'!AI19&lt;1, "&lt;1", 'Sanitation Data'!AI19))), "-")</f>
        <v>-</v>
      </c>
      <c r="AJ25" s="56" t="str">
        <f>IF(ISNUMBER('Sanitation Data'!AJ19), IF('Sanitation Data'!AJ19=-999,"NA",IF('Sanitation Data'!AJ19&gt;99, "&gt;99", IF('Sanitation Data'!AJ19&lt;1, "&lt;1", 'Sanitation Data'!AJ19))), "-")</f>
        <v>&lt;1</v>
      </c>
      <c r="AK25" s="56">
        <f>IF(ISNUMBER('Sanitation Data'!AK19), IF('Sanitation Data'!AK19=-999,"NA",IF('Sanitation Data'!AK19&gt;99, "&gt;99", IF('Sanitation Data'!AK19&lt;1, "&lt;1", 'Sanitation Data'!AK19))), "-")</f>
        <v>35.23393452102605</v>
      </c>
      <c r="AL25" s="56">
        <f>IF(ISNUMBER('Sanitation Data'!AL19), IF('Sanitation Data'!AL19=-999,"NA",IF('Sanitation Data'!AL19&gt;99, "&gt;99", IF('Sanitation Data'!AL19&lt;1, "&lt;1", 'Sanitation Data'!AL19))), "-")</f>
        <v>5.0683474589679509</v>
      </c>
      <c r="AM25" s="56">
        <f>IF(ISNUMBER('Sanitation Data'!AM19), IF('Sanitation Data'!AM19=-999,"NA",IF('Sanitation Data'!AM19&gt;99, "&gt;99", IF('Sanitation Data'!AM19&lt;1, "&lt;1", 'Sanitation Data'!AM19))), "-")</f>
        <v>1.2215807627634423</v>
      </c>
      <c r="AN25" s="55">
        <f>IF(ISNUMBER('Sanitation Data'!AN19), IF('Sanitation Data'!AN19=-999,"NA",IF('Sanitation Data'!AN19&gt;99, "&gt;99", IF('Sanitation Data'!AN19&lt;1, "&lt;1", 'Sanitation Data'!AN19))), "-")</f>
        <v>37.339493796713924</v>
      </c>
      <c r="AO25" s="56">
        <f>IF(ISNUMBER('Sanitation Data'!AO19), IF('Sanitation Data'!AO19=-999,"NA",IF('Sanitation Data'!AO19&gt;99, "&gt;99", IF('Sanitation Data'!AO19&lt;1, "&lt;1", 'Sanitation Data'!AO19))), "-")</f>
        <v>23.0527786630633</v>
      </c>
      <c r="AP25" s="56" t="str">
        <f>IF(ISNUMBER('Sanitation Data'!AP19), IF('Sanitation Data'!AP19=-999,"NA",IF('Sanitation Data'!AP19&gt;99, "&gt;99", IF('Sanitation Data'!AP19&lt;1, "&lt;1", 'Sanitation Data'!AP19))), "-")</f>
        <v>-</v>
      </c>
      <c r="AQ25" s="56">
        <f>IF(ISNUMBER('Sanitation Data'!AQ19), IF('Sanitation Data'!AQ19=-999,"NA",IF('Sanitation Data'!AQ19&gt;99, "&gt;99", IF('Sanitation Data'!AQ19&lt;1, "&lt;1", 'Sanitation Data'!AQ19))), "-")</f>
        <v>14.28671513365062</v>
      </c>
      <c r="AR25" s="56">
        <f>IF(ISNUMBER('Sanitation Data'!AR19), IF('Sanitation Data'!AR19=-999,"NA",IF('Sanitation Data'!AR19&gt;99, "&gt;99", IF('Sanitation Data'!AR19&lt;1, "&lt;1", 'Sanitation Data'!AR19))), "-")</f>
        <v>43.278860776233344</v>
      </c>
      <c r="AS25" s="56">
        <f>IF(ISNUMBER('Sanitation Data'!AS19), IF('Sanitation Data'!AS19=-999,"NA",IF('Sanitation Data'!AS19&gt;99, "&gt;99", IF('Sanitation Data'!AS19&lt;1, "&lt;1", 'Sanitation Data'!AS19))), "-")</f>
        <v>12.891859425056609</v>
      </c>
      <c r="AT25" s="56">
        <f>IF(ISNUMBER('Sanitation Data'!AT19), IF('Sanitation Data'!AT19=-999,"NA",IF('Sanitation Data'!AT19&gt;99, "&gt;99", IF('Sanitation Data'!AT19&lt;1, "&lt;1", 'Sanitation Data'!AT19))), "-")</f>
        <v>27.376328568417417</v>
      </c>
      <c r="AU25" s="57"/>
    </row>
    <row r="26" spans="1:47" s="58" customFormat="1" x14ac:dyDescent="0.15">
      <c r="A26" s="141" t="str">
        <f>IF(ISBLANK('Sanitation Data'!A20), "", 'Sanitation Data'!A20)</f>
        <v>Least Developed Countries</v>
      </c>
      <c r="B26" s="50">
        <f>IF(ISBLANK('Sanitation Data'!B20), "", 'Sanitation Data'!B20)</f>
        <v>2015</v>
      </c>
      <c r="C26" s="51">
        <f>IF(ISNUMBER('Sanitation Data'!C20), 'Sanitation Data'!C20, "-")</f>
        <v>940860.17819309235</v>
      </c>
      <c r="D26" s="52">
        <f>IF(ISNUMBER('Sanitation Data'!D20), 'Sanitation Data'!D20, "-")</f>
        <v>32.003299713134766</v>
      </c>
      <c r="E26" s="53">
        <f>IF(ISNUMBER('Sanitation Data'!E20), IF('Sanitation Data'!E20=-999,"NA",IF('Sanitation Data'!E20&gt;99, "&gt;99", IF('Sanitation Data'!E20&lt;1, "&lt;1", 'Sanitation Data'!E20))), "-")</f>
        <v>33.238288621017695</v>
      </c>
      <c r="F26" s="65">
        <f>IF(ISNUMBER('Sanitation Data'!F20), IF('Sanitation Data'!F20=-999,"NA",IF('Sanitation Data'!F20&gt;99, "&gt;99", IF('Sanitation Data'!F20&lt;1, "&lt;1", 'Sanitation Data'!F20))), "-")</f>
        <v>14.60556181693752</v>
      </c>
      <c r="G26" s="65">
        <f>IF(ISNUMBER('Sanitation Data'!G20), IF('Sanitation Data'!G20=-999,"NA",IF('Sanitation Data'!G20&gt;99, "&gt;99", IF('Sanitation Data'!G20&lt;1, "&lt;1", 'Sanitation Data'!G20))), "-")</f>
        <v>31.991088500724022</v>
      </c>
      <c r="H26" s="54">
        <f>IF(ISNUMBER('Sanitation Data'!H20), IF('Sanitation Data'!H20=-999,"NA",IF('Sanitation Data'!H20&gt;99, "&gt;99", IF('Sanitation Data'!H20&lt;1, "&lt;1", 'Sanitation Data'!H20))), "-")</f>
        <v>20.165061061320774</v>
      </c>
      <c r="I26" s="151">
        <f>IF(ISNUMBER('Sanitation Data'!I20), IF('Sanitation Data'!I20=-999,"NA",'Sanitation Data'!I20), "-")</f>
        <v>0.78445672988891602</v>
      </c>
      <c r="J26" s="151">
        <f>IF(ISNUMBER('Sanitation Data'!J20), IF('Sanitation Data'!J20=-999,"NA",'Sanitation Data'!J20), "-")</f>
        <v>-0.9757080078125</v>
      </c>
      <c r="K26" s="53">
        <f>IF(ISNUMBER('Sanitation Data'!K20), IF('Sanitation Data'!K20=-999,"NA",IF('Sanitation Data'!K20&gt;99, "&gt;99", IF('Sanitation Data'!K20&lt;1, "&lt;1", 'Sanitation Data'!K20))), "-")</f>
        <v>27.265269006312764</v>
      </c>
      <c r="L26" s="65">
        <f>IF(ISNUMBER('Sanitation Data'!L20), IF('Sanitation Data'!L20=-999,"NA",IF('Sanitation Data'!L20&gt;99, "&gt;99", IF('Sanitation Data'!L20&lt;1, "&lt;1", 'Sanitation Data'!L20))), "-")</f>
        <v>8.8468713894140496</v>
      </c>
      <c r="M26" s="65">
        <f>IF(ISNUMBER('Sanitation Data'!M20), IF('Sanitation Data'!M20=-999,"NA",IF('Sanitation Data'!M20&gt;99, "&gt;99", IF('Sanitation Data'!M20&lt;1, "&lt;1", 'Sanitation Data'!M20))), "-")</f>
        <v>36.581885090068731</v>
      </c>
      <c r="N26" s="54">
        <f>IF(ISNUMBER('Sanitation Data'!N20), IF('Sanitation Data'!N20=-999,"NA",IF('Sanitation Data'!N20&gt;99, "&gt;99", IF('Sanitation Data'!N20&lt;1, "&lt;1", 'Sanitation Data'!N20))), "-")</f>
        <v>27.305974514204468</v>
      </c>
      <c r="O26" s="151">
        <f>IF(ISNUMBER('Sanitation Data'!O20), IF('Sanitation Data'!O20=-999,"NA",'Sanitation Data'!O20), "-")</f>
        <v>0.77150440216064453</v>
      </c>
      <c r="P26" s="151">
        <f>IF(ISNUMBER('Sanitation Data'!P20), IF('Sanitation Data'!P20=-999,"NA",'Sanitation Data'!P20), "-")</f>
        <v>-1.0678242444992065</v>
      </c>
      <c r="Q26" s="53">
        <f>IF(ISNUMBER('Sanitation Data'!Q20), IF('Sanitation Data'!Q20=-999,"NA",IF('Sanitation Data'!Q20&gt;99, "&gt;99", IF('Sanitation Data'!Q20&lt;1, "&lt;1", 'Sanitation Data'!Q20))), "-")</f>
        <v>45.929031669418293</v>
      </c>
      <c r="R26" s="65">
        <f>IF(ISNUMBER('Sanitation Data'!R20), IF('Sanitation Data'!R20=-999,"NA",IF('Sanitation Data'!R20&gt;99, "&gt;99", IF('Sanitation Data'!R20&lt;1, "&lt;1", 'Sanitation Data'!R20))), "-")</f>
        <v>26.840924355041519</v>
      </c>
      <c r="S26" s="65">
        <f>IF(ISNUMBER('Sanitation Data'!S20), IF('Sanitation Data'!S20=-999,"NA",IF('Sanitation Data'!S20&gt;99, "&gt;99", IF('Sanitation Data'!S20&lt;1, "&lt;1", 'Sanitation Data'!S20))), "-")</f>
        <v>22.237124199485965</v>
      </c>
      <c r="T26" s="54">
        <f>IF(ISNUMBER('Sanitation Data'!T20), IF('Sanitation Data'!T20=-999,"NA",IF('Sanitation Data'!T20&gt;99, "&gt;99", IF('Sanitation Data'!T20&lt;1, "&lt;1", 'Sanitation Data'!T20))), "-")</f>
        <v>4.9929197760542277</v>
      </c>
      <c r="U26" s="151">
        <f>IF(ISNUMBER('Sanitation Data'!U20), IF('Sanitation Data'!U20=-999,"NA",'Sanitation Data'!U20), "-")</f>
        <v>0.49624758958816528</v>
      </c>
      <c r="V26" s="151">
        <f>IF(ISNUMBER('Sanitation Data'!V20), IF('Sanitation Data'!V20=-999,"NA",'Sanitation Data'!V20), "-")</f>
        <v>-0.3477485179901123</v>
      </c>
      <c r="W26" s="122"/>
      <c r="X26" s="141" t="str">
        <f>IF(ISBLANK('Sanitation Data'!X20), "", 'Sanitation Data'!X20)</f>
        <v>Least Developed Countries</v>
      </c>
      <c r="Y26" s="50">
        <f>IF(ISNUMBER('Sanitation Data'!Y20), IF('Sanitation Data'!Y20=-999,"NA",'Sanitation Data'!Y20), "-")</f>
        <v>2015</v>
      </c>
      <c r="Z26" s="55">
        <f>IF(ISNUMBER('Sanitation Data'!Z20), IF('Sanitation Data'!Z20=-999,"NA",IF('Sanitation Data'!Z20&gt;99, "&gt;99", IF('Sanitation Data'!Z20&lt;1, "&lt;1", 'Sanitation Data'!Z20))), "-")</f>
        <v>23.65146414715764</v>
      </c>
      <c r="AA26" s="56">
        <f>IF(ISNUMBER('Sanitation Data'!AA20), IF('Sanitation Data'!AA20=-999,"NA",IF('Sanitation Data'!AA20&gt;99, "&gt;99", IF('Sanitation Data'!AA20&lt;1, "&lt;1", 'Sanitation Data'!AA20))), "-")</f>
        <v>23.521752772966011</v>
      </c>
      <c r="AB26" s="56" t="str">
        <f>IF(ISNUMBER('Sanitation Data'!AB20), IF('Sanitation Data'!AB20=-999,"NA",IF('Sanitation Data'!AB20&gt;99, "&gt;99", IF('Sanitation Data'!AB20&lt;1, "&lt;1", 'Sanitation Data'!AB20))), "-")</f>
        <v>-</v>
      </c>
      <c r="AC26" s="56" t="str">
        <f>IF(ISNUMBER('Sanitation Data'!AC20), IF('Sanitation Data'!AC20=-999,"NA",IF('Sanitation Data'!AC20&gt;99, "&gt;99", IF('Sanitation Data'!AC20&lt;1, "&lt;1", 'Sanitation Data'!AC20))), "-")</f>
        <v>-</v>
      </c>
      <c r="AD26" s="56">
        <f>IF(ISNUMBER('Sanitation Data'!AD20), IF('Sanitation Data'!AD20=-999,"NA",IF('Sanitation Data'!AD20&gt;99, "&gt;99", IF('Sanitation Data'!AD20&lt;1, "&lt;1", 'Sanitation Data'!AD20))), "-")</f>
        <v>32.313359333244804</v>
      </c>
      <c r="AE26" s="56">
        <f>IF(ISNUMBER('Sanitation Data'!AE20), IF('Sanitation Data'!AE20=-999,"NA",IF('Sanitation Data'!AE20&gt;99, "&gt;99", IF('Sanitation Data'!AE20&lt;1, "&lt;1", 'Sanitation Data'!AE20))), "-")</f>
        <v>11.746855230805645</v>
      </c>
      <c r="AF26" s="56">
        <f>IF(ISNUMBER('Sanitation Data'!AF20), IF('Sanitation Data'!AF20=-999,"NA",IF('Sanitation Data'!AF20&gt;99, "&gt;99", IF('Sanitation Data'!AF20&lt;1, "&lt;1", 'Sanitation Data'!AF20))), "-")</f>
        <v>3.7836358739047844</v>
      </c>
      <c r="AG26" s="55">
        <f>IF(ISNUMBER('Sanitation Data'!AG20), IF('Sanitation Data'!AG20=-999,"NA",IF('Sanitation Data'!AG20&gt;99, "&gt;99", IF('Sanitation Data'!AG20&lt;1, "&lt;1", 'Sanitation Data'!AG20))), "-")</f>
        <v>22.528887976909694</v>
      </c>
      <c r="AH26" s="56">
        <f>IF(ISNUMBER('Sanitation Data'!AH20), IF('Sanitation Data'!AH20=-999,"NA",IF('Sanitation Data'!AH20&gt;99, "&gt;99", IF('Sanitation Data'!AH20&lt;1, "&lt;1", 'Sanitation Data'!AH20))), "-")</f>
        <v>22.338126703477496</v>
      </c>
      <c r="AI26" s="56" t="str">
        <f>IF(ISNUMBER('Sanitation Data'!AI20), IF('Sanitation Data'!AI20=-999,"NA",IF('Sanitation Data'!AI20&gt;99, "&gt;99", IF('Sanitation Data'!AI20&lt;1, "&lt;1", 'Sanitation Data'!AI20))), "-")</f>
        <v>-</v>
      </c>
      <c r="AJ26" s="56" t="str">
        <f>IF(ISNUMBER('Sanitation Data'!AJ20), IF('Sanitation Data'!AJ20=-999,"NA",IF('Sanitation Data'!AJ20&gt;99, "&gt;99", IF('Sanitation Data'!AJ20&lt;1, "&lt;1", 'Sanitation Data'!AJ20))), "-")</f>
        <v>&lt;1</v>
      </c>
      <c r="AK26" s="56">
        <f>IF(ISNUMBER('Sanitation Data'!AK20), IF('Sanitation Data'!AK20=-999,"NA",IF('Sanitation Data'!AK20&gt;99, "&gt;99", IF('Sanitation Data'!AK20&lt;1, "&lt;1", 'Sanitation Data'!AK20))), "-")</f>
        <v>28.605011483312342</v>
      </c>
      <c r="AL26" s="56">
        <f>IF(ISNUMBER('Sanitation Data'!AL20), IF('Sanitation Data'!AL20=-999,"NA",IF('Sanitation Data'!AL20&gt;99, "&gt;99", IF('Sanitation Data'!AL20&lt;1, "&lt;1", 'Sanitation Data'!AL20))), "-")</f>
        <v>6.8157034908051157</v>
      </c>
      <c r="AM26" s="56" t="str">
        <f>IF(ISNUMBER('Sanitation Data'!AM20), IF('Sanitation Data'!AM20=-999,"NA",IF('Sanitation Data'!AM20&gt;99, "&gt;99", IF('Sanitation Data'!AM20&lt;1, "&lt;1", 'Sanitation Data'!AM20))), "-")</f>
        <v>&lt;1</v>
      </c>
      <c r="AN26" s="55">
        <f>IF(ISNUMBER('Sanitation Data'!AN20), IF('Sanitation Data'!AN20=-999,"NA",IF('Sanitation Data'!AN20&gt;99, "&gt;99", IF('Sanitation Data'!AN20&lt;1, "&lt;1", 'Sanitation Data'!AN20))), "-")</f>
        <v>26.036576992176048</v>
      </c>
      <c r="AO26" s="56">
        <f>IF(ISNUMBER('Sanitation Data'!AO20), IF('Sanitation Data'!AO20=-999,"NA",IF('Sanitation Data'!AO20&gt;99, "&gt;99", IF('Sanitation Data'!AO20&lt;1, "&lt;1", 'Sanitation Data'!AO20))), "-")</f>
        <v>26.036576992176048</v>
      </c>
      <c r="AP26" s="56" t="str">
        <f>IF(ISNUMBER('Sanitation Data'!AP20), IF('Sanitation Data'!AP20=-999,"NA",IF('Sanitation Data'!AP20&gt;99, "&gt;99", IF('Sanitation Data'!AP20&lt;1, "&lt;1", 'Sanitation Data'!AP20))), "-")</f>
        <v>-</v>
      </c>
      <c r="AQ26" s="56" t="str">
        <f>IF(ISNUMBER('Sanitation Data'!AQ20), IF('Sanitation Data'!AQ20=-999,"NA",IF('Sanitation Data'!AQ20&gt;99, "&gt;99", IF('Sanitation Data'!AQ20&lt;1, "&lt;1", 'Sanitation Data'!AQ20))), "-")</f>
        <v>-</v>
      </c>
      <c r="AR26" s="56">
        <f>IF(ISNUMBER('Sanitation Data'!AR20), IF('Sanitation Data'!AR20=-999,"NA",IF('Sanitation Data'!AR20&gt;99, "&gt;99", IF('Sanitation Data'!AR20&lt;1, "&lt;1", 'Sanitation Data'!AR20))), "-")</f>
        <v>40.192404236070146</v>
      </c>
      <c r="AS26" s="56">
        <f>IF(ISNUMBER('Sanitation Data'!AS20), IF('Sanitation Data'!AS20=-999,"NA",IF('Sanitation Data'!AS20&gt;99, "&gt;99", IF('Sanitation Data'!AS20&lt;1, "&lt;1", 'Sanitation Data'!AS20))), "-")</f>
        <v>22.223964571094477</v>
      </c>
      <c r="AT26" s="56">
        <f>IF(ISNUMBER('Sanitation Data'!AT20), IF('Sanitation Data'!AT20=-999,"NA",IF('Sanitation Data'!AT20&gt;99, "&gt;99", IF('Sanitation Data'!AT20&lt;1, "&lt;1", 'Sanitation Data'!AT20))), "-")</f>
        <v>10.353587217295196</v>
      </c>
      <c r="AU26" s="57"/>
    </row>
    <row r="27" spans="1:47" s="58" customFormat="1" x14ac:dyDescent="0.15">
      <c r="A27" s="142"/>
      <c r="B27" s="50">
        <f>IF(ISBLANK('Sanitation Data'!B21), "", 'Sanitation Data'!B21)</f>
        <v>2020</v>
      </c>
      <c r="C27" s="51">
        <f>IF(ISNUMBER('Sanitation Data'!C21), 'Sanitation Data'!C21, "-")</f>
        <v>1057131.0293045044</v>
      </c>
      <c r="D27" s="52">
        <f>IF(ISNUMBER('Sanitation Data'!D21), 'Sanitation Data'!D21, "-")</f>
        <v>34.643383026123047</v>
      </c>
      <c r="E27" s="53">
        <f>IF(ISNUMBER('Sanitation Data'!E21), IF('Sanitation Data'!E21=-999,"NA",IF('Sanitation Data'!E21&gt;99, "&gt;99", IF('Sanitation Data'!E21&lt;1, "&lt;1", 'Sanitation Data'!E21))), "-")</f>
        <v>36.9079373364617</v>
      </c>
      <c r="F27" s="65">
        <f>IF(ISNUMBER('Sanitation Data'!F21), IF('Sanitation Data'!F21=-999,"NA",IF('Sanitation Data'!F21&gt;99, "&gt;99", IF('Sanitation Data'!F21&lt;1, "&lt;1", 'Sanitation Data'!F21))), "-")</f>
        <v>16.119663952821188</v>
      </c>
      <c r="G27" s="65">
        <f>IF(ISNUMBER('Sanitation Data'!G21), IF('Sanitation Data'!G21=-999,"NA",IF('Sanitation Data'!G21&gt;99, "&gt;99", IF('Sanitation Data'!G21&lt;1, "&lt;1", 'Sanitation Data'!G21))), "-")</f>
        <v>31.316186966271935</v>
      </c>
      <c r="H27" s="54">
        <f>IF(ISNUMBER('Sanitation Data'!H21), IF('Sanitation Data'!H21=-999,"NA",IF('Sanitation Data'!H21&gt;99, "&gt;99", IF('Sanitation Data'!H21&lt;1, "&lt;1", 'Sanitation Data'!H21))), "-")</f>
        <v>15.656211744445184</v>
      </c>
      <c r="I27" s="152"/>
      <c r="J27" s="152"/>
      <c r="K27" s="53">
        <f>IF(ISNUMBER('Sanitation Data'!K21), IF('Sanitation Data'!K21=-999,"NA",IF('Sanitation Data'!K21&gt;99, "&gt;99", IF('Sanitation Data'!K21&lt;1, "&lt;1", 'Sanitation Data'!K21))), "-")</f>
        <v>30.945493510755746</v>
      </c>
      <c r="L27" s="65">
        <f>IF(ISNUMBER('Sanitation Data'!L21), IF('Sanitation Data'!L21=-999,"NA",IF('Sanitation Data'!L21&gt;99, "&gt;99", IF('Sanitation Data'!L21&lt;1, "&lt;1", 'Sanitation Data'!L21))), "-")</f>
        <v>9.4288365789138329</v>
      </c>
      <c r="M27" s="65">
        <f>IF(ISNUMBER('Sanitation Data'!M21), IF('Sanitation Data'!M21=-999,"NA",IF('Sanitation Data'!M21&gt;99, "&gt;99", IF('Sanitation Data'!M21&lt;1, "&lt;1", 'Sanitation Data'!M21))), "-")</f>
        <v>37.526482925880934</v>
      </c>
      <c r="N27" s="54">
        <f>IF(ISNUMBER('Sanitation Data'!N21), IF('Sanitation Data'!N21=-999,"NA",IF('Sanitation Data'!N21&gt;99, "&gt;99", IF('Sanitation Data'!N21&lt;1, "&lt;1", 'Sanitation Data'!N21))), "-")</f>
        <v>22.099186984449489</v>
      </c>
      <c r="O27" s="152"/>
      <c r="P27" s="152"/>
      <c r="Q27" s="53">
        <f>IF(ISNUMBER('Sanitation Data'!Q21), IF('Sanitation Data'!Q21=-999,"NA",IF('Sanitation Data'!Q21&gt;99, "&gt;99", IF('Sanitation Data'!Q21&lt;1, "&lt;1", 'Sanitation Data'!Q21))), "-")</f>
        <v>48.156410082583598</v>
      </c>
      <c r="R27" s="65">
        <f>IF(ISNUMBER('Sanitation Data'!R21), IF('Sanitation Data'!R21=-999,"NA",IF('Sanitation Data'!R21&gt;99, "&gt;99", IF('Sanitation Data'!R21&lt;1, "&lt;1", 'Sanitation Data'!R21))), "-")</f>
        <v>28.742271477657027</v>
      </c>
      <c r="S27" s="65">
        <f>IF(ISNUMBER('Sanitation Data'!S21), IF('Sanitation Data'!S21=-999,"NA",IF('Sanitation Data'!S21&gt;99, "&gt;99", IF('Sanitation Data'!S21&lt;1, "&lt;1", 'Sanitation Data'!S21))), "-")</f>
        <v>19.600127551610676</v>
      </c>
      <c r="T27" s="54">
        <f>IF(ISNUMBER('Sanitation Data'!T21), IF('Sanitation Data'!T21=-999,"NA",IF('Sanitation Data'!T21&gt;99, "&gt;99", IF('Sanitation Data'!T21&lt;1, "&lt;1", 'Sanitation Data'!T21))), "-")</f>
        <v>3.5011908881486935</v>
      </c>
      <c r="U27" s="152"/>
      <c r="V27" s="152"/>
      <c r="W27" s="122"/>
      <c r="X27" s="142"/>
      <c r="Y27" s="50">
        <f>IF(ISNUMBER('Sanitation Data'!Y21), IF('Sanitation Data'!Y21=-999,"NA",'Sanitation Data'!Y21), "-")</f>
        <v>2020</v>
      </c>
      <c r="Z27" s="55">
        <f>IF(ISNUMBER('Sanitation Data'!Z21), IF('Sanitation Data'!Z21=-999,"NA",IF('Sanitation Data'!Z21&gt;99, "&gt;99", IF('Sanitation Data'!Z21&lt;1, "&lt;1", 'Sanitation Data'!Z21))), "-")</f>
        <v>25.713943115682401</v>
      </c>
      <c r="AA27" s="56">
        <f>IF(ISNUMBER('Sanitation Data'!AA21), IF('Sanitation Data'!AA21=-999,"NA",IF('Sanitation Data'!AA21&gt;99, "&gt;99", IF('Sanitation Data'!AA21&lt;1, "&lt;1", 'Sanitation Data'!AA21))), "-")</f>
        <v>25.713943115682401</v>
      </c>
      <c r="AB27" s="56" t="str">
        <f>IF(ISNUMBER('Sanitation Data'!AB21), IF('Sanitation Data'!AB21=-999,"NA",IF('Sanitation Data'!AB21&gt;99, "&gt;99", IF('Sanitation Data'!AB21&lt;1, "&lt;1", 'Sanitation Data'!AB21))), "-")</f>
        <v>-</v>
      </c>
      <c r="AC27" s="56" t="str">
        <f>IF(ISNUMBER('Sanitation Data'!AC21), IF('Sanitation Data'!AC21=-999,"NA",IF('Sanitation Data'!AC21&gt;99, "&gt;99", IF('Sanitation Data'!AC21&lt;1, "&lt;1", 'Sanitation Data'!AC21))), "-")</f>
        <v>-</v>
      </c>
      <c r="AD27" s="56">
        <f>IF(ISNUMBER('Sanitation Data'!AD21), IF('Sanitation Data'!AD21=-999,"NA",IF('Sanitation Data'!AD21&gt;99, "&gt;99", IF('Sanitation Data'!AD21&lt;1, "&lt;1", 'Sanitation Data'!AD21))), "-")</f>
        <v>34.714181001733529</v>
      </c>
      <c r="AE27" s="56">
        <f>IF(ISNUMBER('Sanitation Data'!AE21), IF('Sanitation Data'!AE21=-999,"NA",IF('Sanitation Data'!AE21&gt;99, "&gt;99", IF('Sanitation Data'!AE21&lt;1, "&lt;1", 'Sanitation Data'!AE21))), "-")</f>
        <v>14.127339621012858</v>
      </c>
      <c r="AF27" s="56">
        <f>IF(ISNUMBER('Sanitation Data'!AF21), IF('Sanitation Data'!AF21=-999,"NA",IF('Sanitation Data'!AF21&gt;99, "&gt;99", IF('Sanitation Data'!AF21&lt;1, "&lt;1", 'Sanitation Data'!AF21))), "-")</f>
        <v>4.1860806665364789</v>
      </c>
      <c r="AG27" s="55">
        <f>IF(ISNUMBER('Sanitation Data'!AG21), IF('Sanitation Data'!AG21=-999,"NA",IF('Sanitation Data'!AG21&gt;99, "&gt;99", IF('Sanitation Data'!AG21&lt;1, "&lt;1", 'Sanitation Data'!AG21))), "-")</f>
        <v>25.061680884298823</v>
      </c>
      <c r="AH27" s="56">
        <f>IF(ISNUMBER('Sanitation Data'!AH21), IF('Sanitation Data'!AH21=-999,"NA",IF('Sanitation Data'!AH21&gt;99, "&gt;99", IF('Sanitation Data'!AH21&lt;1, "&lt;1", 'Sanitation Data'!AH21))), "-")</f>
        <v>25.061680884298823</v>
      </c>
      <c r="AI27" s="56" t="str">
        <f>IF(ISNUMBER('Sanitation Data'!AI21), IF('Sanitation Data'!AI21=-999,"NA",IF('Sanitation Data'!AI21&gt;99, "&gt;99", IF('Sanitation Data'!AI21&lt;1, "&lt;1", 'Sanitation Data'!AI21))), "-")</f>
        <v>-</v>
      </c>
      <c r="AJ27" s="56" t="str">
        <f>IF(ISNUMBER('Sanitation Data'!AJ21), IF('Sanitation Data'!AJ21=-999,"NA",IF('Sanitation Data'!AJ21&gt;99, "&gt;99", IF('Sanitation Data'!AJ21&lt;1, "&lt;1", 'Sanitation Data'!AJ21))), "-")</f>
        <v>-</v>
      </c>
      <c r="AK27" s="56">
        <f>IF(ISNUMBER('Sanitation Data'!AK21), IF('Sanitation Data'!AK21=-999,"NA",IF('Sanitation Data'!AK21&gt;99, "&gt;99", IF('Sanitation Data'!AK21&lt;1, "&lt;1", 'Sanitation Data'!AK21))), "-")</f>
        <v>31.390141658404186</v>
      </c>
      <c r="AL27" s="56">
        <f>IF(ISNUMBER('Sanitation Data'!AL21), IF('Sanitation Data'!AL21=-999,"NA",IF('Sanitation Data'!AL21&gt;99, "&gt;99", IF('Sanitation Data'!AL21&lt;1, "&lt;1", 'Sanitation Data'!AL21))), "-")</f>
        <v>8.2397448254361532</v>
      </c>
      <c r="AM27" s="56" t="str">
        <f>IF(ISNUMBER('Sanitation Data'!AM21), IF('Sanitation Data'!AM21=-999,"NA",IF('Sanitation Data'!AM21&gt;99, "&gt;99", IF('Sanitation Data'!AM21&lt;1, "&lt;1", 'Sanitation Data'!AM21))), "-")</f>
        <v>&lt;1</v>
      </c>
      <c r="AN27" s="55">
        <f>IF(ISNUMBER('Sanitation Data'!AN21), IF('Sanitation Data'!AN21=-999,"NA",IF('Sanitation Data'!AN21&gt;99, "&gt;99", IF('Sanitation Data'!AN21&lt;1, "&lt;1", 'Sanitation Data'!AN21))), "-")</f>
        <v>26.944471244570593</v>
      </c>
      <c r="AO27" s="56">
        <f>IF(ISNUMBER('Sanitation Data'!AO21), IF('Sanitation Data'!AO21=-999,"NA",IF('Sanitation Data'!AO21&gt;99, "&gt;99", IF('Sanitation Data'!AO21&lt;1, "&lt;1", 'Sanitation Data'!AO21))), "-")</f>
        <v>26.944471244570593</v>
      </c>
      <c r="AP27" s="56" t="str">
        <f>IF(ISNUMBER('Sanitation Data'!AP21), IF('Sanitation Data'!AP21=-999,"NA",IF('Sanitation Data'!AP21&gt;99, "&gt;99", IF('Sanitation Data'!AP21&lt;1, "&lt;1", 'Sanitation Data'!AP21))), "-")</f>
        <v>-</v>
      </c>
      <c r="AQ27" s="56" t="str">
        <f>IF(ISNUMBER('Sanitation Data'!AQ21), IF('Sanitation Data'!AQ21=-999,"NA",IF('Sanitation Data'!AQ21&gt;99, "&gt;99", IF('Sanitation Data'!AQ21&lt;1, "&lt;1", 'Sanitation Data'!AQ21))), "-")</f>
        <v>-</v>
      </c>
      <c r="AR27" s="56">
        <f>IF(ISNUMBER('Sanitation Data'!AR21), IF('Sanitation Data'!AR21=-999,"NA",IF('Sanitation Data'!AR21&gt;99, "&gt;99", IF('Sanitation Data'!AR21&lt;1, "&lt;1", 'Sanitation Data'!AR21))), "-")</f>
        <v>40.985161097802063</v>
      </c>
      <c r="AS27" s="56">
        <f>IF(ISNUMBER('Sanitation Data'!AS21), IF('Sanitation Data'!AS21=-999,"NA",IF('Sanitation Data'!AS21&gt;99, "&gt;99", IF('Sanitation Data'!AS21&lt;1, "&lt;1", 'Sanitation Data'!AS21))), "-")</f>
        <v>25.234605466332955</v>
      </c>
      <c r="AT27" s="56">
        <f>IF(ISNUMBER('Sanitation Data'!AT21), IF('Sanitation Data'!AT21=-999,"NA",IF('Sanitation Data'!AT21&gt;99, "&gt;99", IF('Sanitation Data'!AT21&lt;1, "&lt;1", 'Sanitation Data'!AT21))), "-")</f>
        <v>10.678914996105613</v>
      </c>
      <c r="AU27" s="57"/>
    </row>
    <row r="28" spans="1:47" s="58" customFormat="1" x14ac:dyDescent="0.15">
      <c r="A28" s="141" t="str">
        <f>IF(ISBLANK('Sanitation Data'!A22), "", 'Sanitation Data'!A22)</f>
        <v>Small Island Developing States</v>
      </c>
      <c r="B28" s="50">
        <f>IF(ISBLANK('Sanitation Data'!B22), "", 'Sanitation Data'!B22)</f>
        <v>2015</v>
      </c>
      <c r="C28" s="51">
        <f>IF(ISNUMBER('Sanitation Data'!C22), 'Sanitation Data'!C22, "-")</f>
        <v>66522.539109110832</v>
      </c>
      <c r="D28" s="52">
        <f>IF(ISNUMBER('Sanitation Data'!D22), 'Sanitation Data'!D22, "-")</f>
        <v>60.57098388671875</v>
      </c>
      <c r="E28" s="53">
        <f>IF(ISNUMBER('Sanitation Data'!E22), IF('Sanitation Data'!E22=-999,"NA",IF('Sanitation Data'!E22&gt;99, "&gt;99", IF('Sanitation Data'!E22&lt;1, "&lt;1", 'Sanitation Data'!E22))), "-")</f>
        <v>68.42820749390583</v>
      </c>
      <c r="F28" s="65">
        <f>IF(ISNUMBER('Sanitation Data'!F22), IF('Sanitation Data'!F22=-999,"NA",IF('Sanitation Data'!F22&gt;99, "&gt;99", IF('Sanitation Data'!F22&lt;1, "&lt;1", 'Sanitation Data'!F22))), "-")</f>
        <v>8.8665437300827286</v>
      </c>
      <c r="G28" s="65">
        <f>IF(ISNUMBER('Sanitation Data'!G22), IF('Sanitation Data'!G22=-999,"NA",IF('Sanitation Data'!G22&gt;99, "&gt;99", IF('Sanitation Data'!G22&lt;1, "&lt;1", 'Sanitation Data'!G22))), "-")</f>
        <v>15.023659115051297</v>
      </c>
      <c r="H28" s="54">
        <f>IF(ISNUMBER('Sanitation Data'!H22), IF('Sanitation Data'!H22=-999,"NA",IF('Sanitation Data'!H22&gt;99, "&gt;99", IF('Sanitation Data'!H22&lt;1, "&lt;1", 'Sanitation Data'!H22))), "-")</f>
        <v>7.6815896609601433</v>
      </c>
      <c r="I28" s="151">
        <f>IF(ISNUMBER('Sanitation Data'!I22), IF('Sanitation Data'!I22=-999,"NA",'Sanitation Data'!I22), "-")</f>
        <v>0.12362144887447357</v>
      </c>
      <c r="J28" s="151">
        <f>IF(ISNUMBER('Sanitation Data'!J22), IF('Sanitation Data'!J22=-999,"NA",'Sanitation Data'!J22), "-")</f>
        <v>-0.14663583040237427</v>
      </c>
      <c r="K28" s="53">
        <f>IF(ISNUMBER('Sanitation Data'!K22), IF('Sanitation Data'!K22=-999,"NA",IF('Sanitation Data'!K22&gt;99, "&gt;99", IF('Sanitation Data'!K22&lt;1, "&lt;1", 'Sanitation Data'!K22))), "-")</f>
        <v>46.564084549340564</v>
      </c>
      <c r="L28" s="65">
        <f>IF(ISNUMBER('Sanitation Data'!L22), IF('Sanitation Data'!L22=-999,"NA",IF('Sanitation Data'!L22&gt;99, "&gt;99", IF('Sanitation Data'!L22&lt;1, "&lt;1", 'Sanitation Data'!L22))), "-")</f>
        <v>7.3497742135996722</v>
      </c>
      <c r="M28" s="65">
        <f>IF(ISNUMBER('Sanitation Data'!M22), IF('Sanitation Data'!M22=-999,"NA",IF('Sanitation Data'!M22&gt;99, "&gt;99", IF('Sanitation Data'!M22&lt;1, "&lt;1", 'Sanitation Data'!M22))), "-")</f>
        <v>29.919236887684367</v>
      </c>
      <c r="N28" s="54">
        <f>IF(ISNUMBER('Sanitation Data'!N22), IF('Sanitation Data'!N22=-999,"NA",IF('Sanitation Data'!N22&gt;99, "&gt;99", IF('Sanitation Data'!N22&lt;1, "&lt;1", 'Sanitation Data'!N22))), "-")</f>
        <v>16.1669043493754</v>
      </c>
      <c r="O28" s="151">
        <f>IF(ISNUMBER('Sanitation Data'!O22), IF('Sanitation Data'!O22=-999,"NA",'Sanitation Data'!O22), "-")</f>
        <v>4.5685738325119019E-2</v>
      </c>
      <c r="P28" s="151">
        <f>IF(ISNUMBER('Sanitation Data'!P22), IF('Sanitation Data'!P22=-999,"NA",'Sanitation Data'!P22), "-")</f>
        <v>-0.24401481449604034</v>
      </c>
      <c r="Q28" s="53">
        <f>IF(ISNUMBER('Sanitation Data'!Q22), IF('Sanitation Data'!Q22=-999,"NA",IF('Sanitation Data'!Q22&gt;99, "&gt;99", IF('Sanitation Data'!Q22&lt;1, "&lt;1", 'Sanitation Data'!Q22))), "-")</f>
        <v>82.660778149598713</v>
      </c>
      <c r="R28" s="65">
        <f>IF(ISNUMBER('Sanitation Data'!R22), IF('Sanitation Data'!R22=-999,"NA",IF('Sanitation Data'!R22&gt;99, "&gt;99", IF('Sanitation Data'!R22&lt;1, "&lt;1", 'Sanitation Data'!R22))), "-")</f>
        <v>9.8538931825249545</v>
      </c>
      <c r="S28" s="65">
        <f>IF(ISNUMBER('Sanitation Data'!S22), IF('Sanitation Data'!S22=-999,"NA",IF('Sanitation Data'!S22&gt;99, "&gt;99", IF('Sanitation Data'!S22&lt;1, "&lt;1", 'Sanitation Data'!S22))), "-")</f>
        <v>5.3273009143329455</v>
      </c>
      <c r="T28" s="54">
        <f>IF(ISNUMBER('Sanitation Data'!T22), IF('Sanitation Data'!T22=-999,"NA",IF('Sanitation Data'!T22&gt;99, "&gt;99", IF('Sanitation Data'!T22&lt;1, "&lt;1", 'Sanitation Data'!T22))), "-")</f>
        <v>2.1580277535433861</v>
      </c>
      <c r="U28" s="151">
        <f>IF(ISNUMBER('Sanitation Data'!U22), IF('Sanitation Data'!U22=-999,"NA",'Sanitation Data'!U22), "-")</f>
        <v>2.0563116297125816E-2</v>
      </c>
      <c r="V28" s="151">
        <f>IF(ISNUMBER('Sanitation Data'!V22), IF('Sanitation Data'!V22=-999,"NA",'Sanitation Data'!V22), "-")</f>
        <v>-1.1877268552780151E-2</v>
      </c>
      <c r="W28" s="122"/>
      <c r="X28" s="141" t="str">
        <f>IF(ISBLANK('Sanitation Data'!X22), "", 'Sanitation Data'!X22)</f>
        <v>Small Island Developing States</v>
      </c>
      <c r="Y28" s="50">
        <f>IF(ISNUMBER('Sanitation Data'!Y22), IF('Sanitation Data'!Y22=-999,"NA",'Sanitation Data'!Y22), "-")</f>
        <v>2015</v>
      </c>
      <c r="Z28" s="55" t="str">
        <f>IF(ISNUMBER('Sanitation Data'!Z22), IF('Sanitation Data'!Z22=-999,"NA",IF('Sanitation Data'!Z22&gt;99, "&gt;99", IF('Sanitation Data'!Z22&lt;1, "&lt;1", 'Sanitation Data'!Z22))), "-")</f>
        <v>-</v>
      </c>
      <c r="AA28" s="56" t="str">
        <f>IF(ISNUMBER('Sanitation Data'!AA22), IF('Sanitation Data'!AA22=-999,"NA",IF('Sanitation Data'!AA22&gt;99, "&gt;99", IF('Sanitation Data'!AA22&lt;1, "&lt;1", 'Sanitation Data'!AA22))), "-")</f>
        <v>-</v>
      </c>
      <c r="AB28" s="56" t="str">
        <f>IF(ISNUMBER('Sanitation Data'!AB22), IF('Sanitation Data'!AB22=-999,"NA",IF('Sanitation Data'!AB22&gt;99, "&gt;99", IF('Sanitation Data'!AB22&lt;1, "&lt;1", 'Sanitation Data'!AB22))), "-")</f>
        <v>-</v>
      </c>
      <c r="AC28" s="56">
        <f>IF(ISNUMBER('Sanitation Data'!AC22), IF('Sanitation Data'!AC22=-999,"NA",IF('Sanitation Data'!AC22&gt;99, "&gt;99", IF('Sanitation Data'!AC22&lt;1, "&lt;1", 'Sanitation Data'!AC22))), "-")</f>
        <v>16.032466255737532</v>
      </c>
      <c r="AD28" s="56">
        <f>IF(ISNUMBER('Sanitation Data'!AD22), IF('Sanitation Data'!AD22=-999,"NA",IF('Sanitation Data'!AD22&gt;99, "&gt;99", IF('Sanitation Data'!AD22&lt;1, "&lt;1", 'Sanitation Data'!AD22))), "-")</f>
        <v>22.029316924326153</v>
      </c>
      <c r="AE28" s="56">
        <f>IF(ISNUMBER('Sanitation Data'!AE22), IF('Sanitation Data'!AE22=-999,"NA",IF('Sanitation Data'!AE22&gt;99, "&gt;99", IF('Sanitation Data'!AE22&lt;1, "&lt;1", 'Sanitation Data'!AE22))), "-")</f>
        <v>24.588043677243054</v>
      </c>
      <c r="AF28" s="56">
        <f>IF(ISNUMBER('Sanitation Data'!AF22), IF('Sanitation Data'!AF22=-999,"NA",IF('Sanitation Data'!AF22&gt;99, "&gt;99", IF('Sanitation Data'!AF22&lt;1, "&lt;1", 'Sanitation Data'!AF22))), "-")</f>
        <v>30.677390622419388</v>
      </c>
      <c r="AG28" s="55" t="str">
        <f>IF(ISNUMBER('Sanitation Data'!AG22), IF('Sanitation Data'!AG22=-999,"NA",IF('Sanitation Data'!AG22&gt;99, "&gt;99", IF('Sanitation Data'!AG22&lt;1, "&lt;1", 'Sanitation Data'!AG22))), "-")</f>
        <v>-</v>
      </c>
      <c r="AH28" s="56" t="str">
        <f>IF(ISNUMBER('Sanitation Data'!AH22), IF('Sanitation Data'!AH22=-999,"NA",IF('Sanitation Data'!AH22&gt;99, "&gt;99", IF('Sanitation Data'!AH22&lt;1, "&lt;1", 'Sanitation Data'!AH22))), "-")</f>
        <v>-</v>
      </c>
      <c r="AI28" s="56" t="str">
        <f>IF(ISNUMBER('Sanitation Data'!AI22), IF('Sanitation Data'!AI22=-999,"NA",IF('Sanitation Data'!AI22&gt;99, "&gt;99", IF('Sanitation Data'!AI22&lt;1, "&lt;1", 'Sanitation Data'!AI22))), "-")</f>
        <v>-</v>
      </c>
      <c r="AJ28" s="56">
        <f>IF(ISNUMBER('Sanitation Data'!AJ22), IF('Sanitation Data'!AJ22=-999,"NA",IF('Sanitation Data'!AJ22&gt;99, "&gt;99", IF('Sanitation Data'!AJ22&lt;1, "&lt;1", 'Sanitation Data'!AJ22))), "-")</f>
        <v>1.9552554516037157</v>
      </c>
      <c r="AK28" s="56">
        <f>IF(ISNUMBER('Sanitation Data'!AK22), IF('Sanitation Data'!AK22=-999,"NA",IF('Sanitation Data'!AK22&gt;99, "&gt;99", IF('Sanitation Data'!AK22&lt;1, "&lt;1", 'Sanitation Data'!AK22))), "-")</f>
        <v>29.567884375731278</v>
      </c>
      <c r="AL28" s="56">
        <f>IF(ISNUMBER('Sanitation Data'!AL22), IF('Sanitation Data'!AL22=-999,"NA",IF('Sanitation Data'!AL22&gt;99, "&gt;99", IF('Sanitation Data'!AL22&lt;1, "&lt;1", 'Sanitation Data'!AL22))), "-")</f>
        <v>18.266031332979345</v>
      </c>
      <c r="AM28" s="56">
        <f>IF(ISNUMBER('Sanitation Data'!AM22), IF('Sanitation Data'!AM22=-999,"NA",IF('Sanitation Data'!AM22&gt;99, "&gt;99", IF('Sanitation Data'!AM22&lt;1, "&lt;1", 'Sanitation Data'!AM22))), "-")</f>
        <v>6.0799430542295845</v>
      </c>
      <c r="AN28" s="55">
        <f>IF(ISNUMBER('Sanitation Data'!AN22), IF('Sanitation Data'!AN22=-999,"NA",IF('Sanitation Data'!AN22&gt;99, "&gt;99", IF('Sanitation Data'!AN22&lt;1, "&lt;1", 'Sanitation Data'!AN22))), "-")</f>
        <v>25.196103620594197</v>
      </c>
      <c r="AO28" s="56" t="str">
        <f>IF(ISNUMBER('Sanitation Data'!AO22), IF('Sanitation Data'!AO22=-999,"NA",IF('Sanitation Data'!AO22&gt;99, "&gt;99", IF('Sanitation Data'!AO22&lt;1, "&lt;1", 'Sanitation Data'!AO22))), "-")</f>
        <v>-</v>
      </c>
      <c r="AP28" s="56" t="str">
        <f>IF(ISNUMBER('Sanitation Data'!AP22), IF('Sanitation Data'!AP22=-999,"NA",IF('Sanitation Data'!AP22&gt;99, "&gt;99", IF('Sanitation Data'!AP22&lt;1, "&lt;1", 'Sanitation Data'!AP22))), "-")</f>
        <v>-</v>
      </c>
      <c r="AQ28" s="56">
        <f>IF(ISNUMBER('Sanitation Data'!AQ22), IF('Sanitation Data'!AQ22=-999,"NA",IF('Sanitation Data'!AQ22&gt;99, "&gt;99", IF('Sanitation Data'!AQ22&lt;1, "&lt;1", 'Sanitation Data'!AQ22))), "-")</f>
        <v>25.196103620594197</v>
      </c>
      <c r="AR28" s="56">
        <f>IF(ISNUMBER('Sanitation Data'!AR22), IF('Sanitation Data'!AR22=-999,"NA",IF('Sanitation Data'!AR22&gt;99, "&gt;99", IF('Sanitation Data'!AR22&lt;1, "&lt;1", 'Sanitation Data'!AR22))), "-")</f>
        <v>17.122045383348837</v>
      </c>
      <c r="AS28" s="56">
        <f>IF(ISNUMBER('Sanitation Data'!AS22), IF('Sanitation Data'!AS22=-999,"NA",IF('Sanitation Data'!AS22&gt;99, "&gt;99", IF('Sanitation Data'!AS22&lt;1, "&lt;1", 'Sanitation Data'!AS22))), "-")</f>
        <v>28.703392287087244</v>
      </c>
      <c r="AT28" s="56">
        <f>IF(ISNUMBER('Sanitation Data'!AT22), IF('Sanitation Data'!AT22=-999,"NA",IF('Sanitation Data'!AT22&gt;99, "&gt;99", IF('Sanitation Data'!AT22&lt;1, "&lt;1", 'Sanitation Data'!AT22))), "-")</f>
        <v>46.689233661687567</v>
      </c>
      <c r="AU28" s="57"/>
    </row>
    <row r="29" spans="1:47" s="58" customFormat="1" x14ac:dyDescent="0.15">
      <c r="A29" s="142"/>
      <c r="B29" s="50">
        <f>IF(ISBLANK('Sanitation Data'!B23), "", 'Sanitation Data'!B23)</f>
        <v>2020</v>
      </c>
      <c r="C29" s="51">
        <f>IF(ISNUMBER('Sanitation Data'!C23), 'Sanitation Data'!C23, "-")</f>
        <v>69410.089661121368</v>
      </c>
      <c r="D29" s="52">
        <f>IF(ISNUMBER('Sanitation Data'!D23), 'Sanitation Data'!D23, "-")</f>
        <v>61.466259002685547</v>
      </c>
      <c r="E29" s="53">
        <f>IF(ISNUMBER('Sanitation Data'!E23), IF('Sanitation Data'!E23=-999,"NA",IF('Sanitation Data'!E23&gt;99, "&gt;99", IF('Sanitation Data'!E23&lt;1, "&lt;1", 'Sanitation Data'!E23))), "-")</f>
        <v>67.821567570834489</v>
      </c>
      <c r="F29" s="65">
        <f>IF(ISNUMBER('Sanitation Data'!F23), IF('Sanitation Data'!F23=-999,"NA",IF('Sanitation Data'!F23&gt;99, "&gt;99", IF('Sanitation Data'!F23&lt;1, "&lt;1", 'Sanitation Data'!F23))), "-")</f>
        <v>9.2787466849582341</v>
      </c>
      <c r="G29" s="65">
        <f>IF(ISNUMBER('Sanitation Data'!G23), IF('Sanitation Data'!G23=-999,"NA",IF('Sanitation Data'!G23&gt;99, "&gt;99", IF('Sanitation Data'!G23&lt;1, "&lt;1", 'Sanitation Data'!G23))), "-")</f>
        <v>15.338669255011714</v>
      </c>
      <c r="H29" s="54">
        <f>IF(ISNUMBER('Sanitation Data'!H23), IF('Sanitation Data'!H23=-999,"NA",IF('Sanitation Data'!H23&gt;99, "&gt;99", IF('Sanitation Data'!H23&lt;1, "&lt;1", 'Sanitation Data'!H23))), "-")</f>
        <v>7.5610164891955645</v>
      </c>
      <c r="I29" s="152"/>
      <c r="J29" s="152"/>
      <c r="K29" s="53">
        <f>IF(ISNUMBER('Sanitation Data'!K23), IF('Sanitation Data'!K23=-999,"NA",IF('Sanitation Data'!K23&gt;99, "&gt;99", IF('Sanitation Data'!K23&lt;1, "&lt;1", 'Sanitation Data'!K23))), "-")</f>
        <v>44.346042025267437</v>
      </c>
      <c r="L29" s="65">
        <f>IF(ISNUMBER('Sanitation Data'!L23), IF('Sanitation Data'!L23=-999,"NA",IF('Sanitation Data'!L23&gt;99, "&gt;99", IF('Sanitation Data'!L23&lt;1, "&lt;1", 'Sanitation Data'!L23))), "-")</f>
        <v>7.4604442309077301</v>
      </c>
      <c r="M29" s="65">
        <f>IF(ISNUMBER('Sanitation Data'!M23), IF('Sanitation Data'!M23=-999,"NA",IF('Sanitation Data'!M23&gt;99, "&gt;99", IF('Sanitation Data'!M23&lt;1, "&lt;1", 'Sanitation Data'!M23))), "-")</f>
        <v>31.945936384946258</v>
      </c>
      <c r="N29" s="54">
        <f>IF(ISNUMBER('Sanitation Data'!N23), IF('Sanitation Data'!N23=-999,"NA",IF('Sanitation Data'!N23&gt;99, "&gt;99", IF('Sanitation Data'!N23&lt;1, "&lt;1", 'Sanitation Data'!N23))), "-")</f>
        <v>16.247577358878569</v>
      </c>
      <c r="O29" s="152"/>
      <c r="P29" s="152"/>
      <c r="Q29" s="53">
        <f>IF(ISNUMBER('Sanitation Data'!Q23), IF('Sanitation Data'!Q23=-999,"NA",IF('Sanitation Data'!Q23&gt;99, "&gt;99", IF('Sanitation Data'!Q23&lt;1, "&lt;1", 'Sanitation Data'!Q23))), "-")</f>
        <v>82.538581352915912</v>
      </c>
      <c r="R29" s="65">
        <f>IF(ISNUMBER('Sanitation Data'!R23), IF('Sanitation Data'!R23=-999,"NA",IF('Sanitation Data'!R23&gt;99, "&gt;99", IF('Sanitation Data'!R23&lt;1, "&lt;1", 'Sanitation Data'!R23))), "-")</f>
        <v>10.418656522500571</v>
      </c>
      <c r="S29" s="65">
        <f>IF(ISNUMBER('Sanitation Data'!S23), IF('Sanitation Data'!S23=-999,"NA",IF('Sanitation Data'!S23&gt;99, "&gt;99", IF('Sanitation Data'!S23&lt;1, "&lt;1", 'Sanitation Data'!S23))), "-")</f>
        <v>4.9274270914480471</v>
      </c>
      <c r="T29" s="54">
        <f>IF(ISNUMBER('Sanitation Data'!T23), IF('Sanitation Data'!T23=-999,"NA",IF('Sanitation Data'!T23&gt;99, "&gt;99", IF('Sanitation Data'!T23&lt;1, "&lt;1", 'Sanitation Data'!T23))), "-")</f>
        <v>2.1153350331354619</v>
      </c>
      <c r="U29" s="152"/>
      <c r="V29" s="152"/>
      <c r="W29" s="122"/>
      <c r="X29" s="142"/>
      <c r="Y29" s="50">
        <f>IF(ISNUMBER('Sanitation Data'!Y23), IF('Sanitation Data'!Y23=-999,"NA",'Sanitation Data'!Y23), "-")</f>
        <v>2020</v>
      </c>
      <c r="Z29" s="55" t="str">
        <f>IF(ISNUMBER('Sanitation Data'!Z23), IF('Sanitation Data'!Z23=-999,"NA",IF('Sanitation Data'!Z23&gt;99, "&gt;99", IF('Sanitation Data'!Z23&lt;1, "&lt;1", 'Sanitation Data'!Z23))), "-")</f>
        <v>-</v>
      </c>
      <c r="AA29" s="56" t="str">
        <f>IF(ISNUMBER('Sanitation Data'!AA23), IF('Sanitation Data'!AA23=-999,"NA",IF('Sanitation Data'!AA23&gt;99, "&gt;99", IF('Sanitation Data'!AA23&lt;1, "&lt;1", 'Sanitation Data'!AA23))), "-")</f>
        <v>-</v>
      </c>
      <c r="AB29" s="56" t="str">
        <f>IF(ISNUMBER('Sanitation Data'!AB23), IF('Sanitation Data'!AB23=-999,"NA",IF('Sanitation Data'!AB23&gt;99, "&gt;99", IF('Sanitation Data'!AB23&lt;1, "&lt;1", 'Sanitation Data'!AB23))), "-")</f>
        <v>-</v>
      </c>
      <c r="AC29" s="56">
        <f>IF(ISNUMBER('Sanitation Data'!AC23), IF('Sanitation Data'!AC23=-999,"NA",IF('Sanitation Data'!AC23&gt;99, "&gt;99", IF('Sanitation Data'!AC23&lt;1, "&lt;1", 'Sanitation Data'!AC23))), "-")</f>
        <v>16.167784080670312</v>
      </c>
      <c r="AD29" s="56">
        <f>IF(ISNUMBER('Sanitation Data'!AD23), IF('Sanitation Data'!AD23=-999,"NA",IF('Sanitation Data'!AD23&gt;99, "&gt;99", IF('Sanitation Data'!AD23&lt;1, "&lt;1", 'Sanitation Data'!AD23))), "-")</f>
        <v>20.700216970821891</v>
      </c>
      <c r="AE29" s="56">
        <f>IF(ISNUMBER('Sanitation Data'!AE23), IF('Sanitation Data'!AE23=-999,"NA",IF('Sanitation Data'!AE23&gt;99, "&gt;99", IF('Sanitation Data'!AE23&lt;1, "&lt;1", 'Sanitation Data'!AE23))), "-")</f>
        <v>25.951324305534552</v>
      </c>
      <c r="AF29" s="56">
        <f>IF(ISNUMBER('Sanitation Data'!AF23), IF('Sanitation Data'!AF23=-999,"NA",IF('Sanitation Data'!AF23&gt;99, "&gt;99", IF('Sanitation Data'!AF23&lt;1, "&lt;1", 'Sanitation Data'!AF23))), "-")</f>
        <v>30.448772979436285</v>
      </c>
      <c r="AG29" s="55" t="str">
        <f>IF(ISNUMBER('Sanitation Data'!AG23), IF('Sanitation Data'!AG23=-999,"NA",IF('Sanitation Data'!AG23&gt;99, "&gt;99", IF('Sanitation Data'!AG23&lt;1, "&lt;1", 'Sanitation Data'!AG23))), "-")</f>
        <v>-</v>
      </c>
      <c r="AH29" s="56" t="str">
        <f>IF(ISNUMBER('Sanitation Data'!AH23), IF('Sanitation Data'!AH23=-999,"NA",IF('Sanitation Data'!AH23&gt;99, "&gt;99", IF('Sanitation Data'!AH23&lt;1, "&lt;1", 'Sanitation Data'!AH23))), "-")</f>
        <v>-</v>
      </c>
      <c r="AI29" s="56" t="str">
        <f>IF(ISNUMBER('Sanitation Data'!AI23), IF('Sanitation Data'!AI23=-999,"NA",IF('Sanitation Data'!AI23&gt;99, "&gt;99", IF('Sanitation Data'!AI23&lt;1, "&lt;1", 'Sanitation Data'!AI23))), "-")</f>
        <v>-</v>
      </c>
      <c r="AJ29" s="56">
        <f>IF(ISNUMBER('Sanitation Data'!AJ23), IF('Sanitation Data'!AJ23=-999,"NA",IF('Sanitation Data'!AJ23&gt;99, "&gt;99", IF('Sanitation Data'!AJ23&lt;1, "&lt;1", 'Sanitation Data'!AJ23))), "-")</f>
        <v>2.1352355823326286</v>
      </c>
      <c r="AK29" s="56">
        <f>IF(ISNUMBER('Sanitation Data'!AK23), IF('Sanitation Data'!AK23=-999,"NA",IF('Sanitation Data'!AK23&gt;99, "&gt;99", IF('Sanitation Data'!AK23&lt;1, "&lt;1", 'Sanitation Data'!AK23))), "-")</f>
        <v>27.095443114875373</v>
      </c>
      <c r="AL29" s="56">
        <f>IF(ISNUMBER('Sanitation Data'!AL23), IF('Sanitation Data'!AL23=-999,"NA",IF('Sanitation Data'!AL23&gt;99, "&gt;99", IF('Sanitation Data'!AL23&lt;1, "&lt;1", 'Sanitation Data'!AL23))), "-")</f>
        <v>18.177495615571321</v>
      </c>
      <c r="AM29" s="56">
        <f>IF(ISNUMBER('Sanitation Data'!AM23), IF('Sanitation Data'!AM23=-999,"NA",IF('Sanitation Data'!AM23&gt;99, "&gt;99", IF('Sanitation Data'!AM23&lt;1, "&lt;1", 'Sanitation Data'!AM23))), "-")</f>
        <v>6.5335475257284754</v>
      </c>
      <c r="AN29" s="55" t="str">
        <f>IF(ISNUMBER('Sanitation Data'!AN23), IF('Sanitation Data'!AN23=-999,"NA",IF('Sanitation Data'!AN23&gt;99, "&gt;99", IF('Sanitation Data'!AN23&lt;1, "&lt;1", 'Sanitation Data'!AN23))), "-")</f>
        <v>-</v>
      </c>
      <c r="AO29" s="56" t="str">
        <f>IF(ISNUMBER('Sanitation Data'!AO23), IF('Sanitation Data'!AO23=-999,"NA",IF('Sanitation Data'!AO23&gt;99, "&gt;99", IF('Sanitation Data'!AO23&lt;1, "&lt;1", 'Sanitation Data'!AO23))), "-")</f>
        <v>-</v>
      </c>
      <c r="AP29" s="56" t="str">
        <f>IF(ISNUMBER('Sanitation Data'!AP23), IF('Sanitation Data'!AP23=-999,"NA",IF('Sanitation Data'!AP23&gt;99, "&gt;99", IF('Sanitation Data'!AP23&lt;1, "&lt;1", 'Sanitation Data'!AP23))), "-")</f>
        <v>-</v>
      </c>
      <c r="AQ29" s="56">
        <f>IF(ISNUMBER('Sanitation Data'!AQ23), IF('Sanitation Data'!AQ23=-999,"NA",IF('Sanitation Data'!AQ23&gt;99, "&gt;99", IF('Sanitation Data'!AQ23&lt;1, "&lt;1", 'Sanitation Data'!AQ23))), "-")</f>
        <v>24.964912299437888</v>
      </c>
      <c r="AR29" s="56">
        <f>IF(ISNUMBER('Sanitation Data'!AR23), IF('Sanitation Data'!AR23=-999,"NA",IF('Sanitation Data'!AR23&gt;99, "&gt;99", IF('Sanitation Data'!AR23&lt;1, "&lt;1", 'Sanitation Data'!AR23))), "-")</f>
        <v>16.690993456926016</v>
      </c>
      <c r="AS29" s="56">
        <f>IF(ISNUMBER('Sanitation Data'!AS23), IF('Sanitation Data'!AS23=-999,"NA",IF('Sanitation Data'!AS23&gt;99, "&gt;99", IF('Sanitation Data'!AS23&lt;1, "&lt;1", 'Sanitation Data'!AS23))), "-")</f>
        <v>30.82480600677281</v>
      </c>
      <c r="AT29" s="56">
        <f>IF(ISNUMBER('Sanitation Data'!AT23), IF('Sanitation Data'!AT23=-999,"NA",IF('Sanitation Data'!AT23&gt;99, "&gt;99", IF('Sanitation Data'!AT23&lt;1, "&lt;1", 'Sanitation Data'!AT23))), "-")</f>
        <v>45.441438411717677</v>
      </c>
      <c r="AU29" s="57"/>
    </row>
    <row r="30" spans="1:47" s="58" customFormat="1" x14ac:dyDescent="0.15">
      <c r="A30" s="141" t="str">
        <f>IF(ISBLANK('Sanitation Data'!A24), "", 'Sanitation Data'!A24)</f>
        <v>Fragile or Extremely Fragile</v>
      </c>
      <c r="B30" s="50">
        <f>IF(ISBLANK('Sanitation Data'!B24), "", 'Sanitation Data'!B24)</f>
        <v>2015</v>
      </c>
      <c r="C30" s="51">
        <f>IF(ISNUMBER('Sanitation Data'!C24), 'Sanitation Data'!C24, "-")</f>
        <v>1600666.714050293</v>
      </c>
      <c r="D30" s="52">
        <f>IF(ISNUMBER('Sanitation Data'!D24), 'Sanitation Data'!D24, "-")</f>
        <v>40.305305480957031</v>
      </c>
      <c r="E30" s="53">
        <f>IF(ISNUMBER('Sanitation Data'!E24), IF('Sanitation Data'!E24=-999,"NA",IF('Sanitation Data'!E24&gt;99, "&gt;99", IF('Sanitation Data'!E24&lt;1, "&lt;1", 'Sanitation Data'!E24))), "-")</f>
        <v>44.530543911573815</v>
      </c>
      <c r="F30" s="65">
        <f>IF(ISNUMBER('Sanitation Data'!F24), IF('Sanitation Data'!F24=-999,"NA",IF('Sanitation Data'!F24&gt;99, "&gt;99", IF('Sanitation Data'!F24&lt;1, "&lt;1", 'Sanitation Data'!F24))), "-")</f>
        <v>13.836208152351356</v>
      </c>
      <c r="G30" s="65">
        <f>IF(ISNUMBER('Sanitation Data'!G24), IF('Sanitation Data'!G24=-999,"NA",IF('Sanitation Data'!G24&gt;99, "&gt;99", IF('Sanitation Data'!G24&lt;1, "&lt;1", 'Sanitation Data'!G24))), "-")</f>
        <v>25.252800432926964</v>
      </c>
      <c r="H30" s="54">
        <f>IF(ISNUMBER('Sanitation Data'!H24), IF('Sanitation Data'!H24=-999,"NA",IF('Sanitation Data'!H24&gt;99, "&gt;99", IF('Sanitation Data'!H24&lt;1, "&lt;1", 'Sanitation Data'!H24))), "-")</f>
        <v>16.38044750314787</v>
      </c>
      <c r="I30" s="151">
        <f>IF(ISNUMBER('Sanitation Data'!I24), IF('Sanitation Data'!I24=-999,"NA",'Sanitation Data'!I24), "-")</f>
        <v>0.7520369291305542</v>
      </c>
      <c r="J30" s="151">
        <f>IF(ISNUMBER('Sanitation Data'!J24), IF('Sanitation Data'!J24=-999,"NA",'Sanitation Data'!J24), "-")</f>
        <v>-0.74374681711196899</v>
      </c>
      <c r="K30" s="53">
        <f>IF(ISNUMBER('Sanitation Data'!K24), IF('Sanitation Data'!K24=-999,"NA",IF('Sanitation Data'!K24&gt;99, "&gt;99", IF('Sanitation Data'!K24&lt;1, "&lt;1", 'Sanitation Data'!K24))), "-")</f>
        <v>33.66928565361232</v>
      </c>
      <c r="L30" s="65">
        <f>IF(ISNUMBER('Sanitation Data'!L24), IF('Sanitation Data'!L24=-999,"NA",IF('Sanitation Data'!L24&gt;99, "&gt;99", IF('Sanitation Data'!L24&lt;1, "&lt;1", 'Sanitation Data'!L24))), "-")</f>
        <v>9.2436774922646308</v>
      </c>
      <c r="M30" s="65">
        <f>IF(ISNUMBER('Sanitation Data'!M24), IF('Sanitation Data'!M24=-999,"NA",IF('Sanitation Data'!M24&gt;99, "&gt;99", IF('Sanitation Data'!M24&lt;1, "&lt;1", 'Sanitation Data'!M24))), "-")</f>
        <v>32.252327672976428</v>
      </c>
      <c r="N30" s="54">
        <f>IF(ISNUMBER('Sanitation Data'!N24), IF('Sanitation Data'!N24=-999,"NA",IF('Sanitation Data'!N24&gt;99, "&gt;99", IF('Sanitation Data'!N24&lt;1, "&lt;1", 'Sanitation Data'!N24))), "-")</f>
        <v>24.834709181146621</v>
      </c>
      <c r="O30" s="151">
        <f>IF(ISNUMBER('Sanitation Data'!O24), IF('Sanitation Data'!O24=-999,"NA",'Sanitation Data'!O24), "-")</f>
        <v>0.80075109004974365</v>
      </c>
      <c r="P30" s="151">
        <f>IF(ISNUMBER('Sanitation Data'!P24), IF('Sanitation Data'!P24=-999,"NA",'Sanitation Data'!P24), "-")</f>
        <v>-0.92770624160766602</v>
      </c>
      <c r="Q30" s="53">
        <f>IF(ISNUMBER('Sanitation Data'!Q24), IF('Sanitation Data'!Q24=-999,"NA",IF('Sanitation Data'!Q24&gt;99, "&gt;99", IF('Sanitation Data'!Q24&lt;1, "&lt;1", 'Sanitation Data'!Q24))), "-")</f>
        <v>60.616751496874087</v>
      </c>
      <c r="R30" s="65">
        <f>IF(ISNUMBER('Sanitation Data'!R24), IF('Sanitation Data'!R24=-999,"NA",IF('Sanitation Data'!R24&gt;99, "&gt;99", IF('Sanitation Data'!R24&lt;1, "&lt;1", 'Sanitation Data'!R24))), "-")</f>
        <v>20.638035316338073</v>
      </c>
      <c r="S30" s="65">
        <f>IF(ISNUMBER('Sanitation Data'!S24), IF('Sanitation Data'!S24=-999,"NA",IF('Sanitation Data'!S24&gt;99, "&gt;99", IF('Sanitation Data'!S24&lt;1, "&lt;1", 'Sanitation Data'!S24))), "-")</f>
        <v>14.886059646477678</v>
      </c>
      <c r="T30" s="54">
        <f>IF(ISNUMBER('Sanitation Data'!T24), IF('Sanitation Data'!T24=-999,"NA",IF('Sanitation Data'!T24&gt;99, "&gt;99", IF('Sanitation Data'!T24&lt;1, "&lt;1", 'Sanitation Data'!T24))), "-")</f>
        <v>3.8591535403101651</v>
      </c>
      <c r="U30" s="151">
        <f>IF(ISNUMBER('Sanitation Data'!U24), IF('Sanitation Data'!U24=-999,"NA",'Sanitation Data'!U24), "-")</f>
        <v>0.35956805944442749</v>
      </c>
      <c r="V30" s="151">
        <f>IF(ISNUMBER('Sanitation Data'!V24), IF('Sanitation Data'!V24=-999,"NA",'Sanitation Data'!V24), "-")</f>
        <v>-0.18115405738353729</v>
      </c>
      <c r="W30" s="122"/>
      <c r="X30" s="141" t="str">
        <f>IF(ISBLANK('Sanitation Data'!X24), "", 'Sanitation Data'!X24)</f>
        <v>Fragile or Extremely Fragile</v>
      </c>
      <c r="Y30" s="50">
        <f>IF(ISNUMBER('Sanitation Data'!Y24), IF('Sanitation Data'!Y24=-999,"NA",'Sanitation Data'!Y24), "-")</f>
        <v>2015</v>
      </c>
      <c r="Z30" s="55">
        <f>IF(ISNUMBER('Sanitation Data'!Z24), IF('Sanitation Data'!Z24=-999,"NA",IF('Sanitation Data'!Z24&gt;99, "&gt;99", IF('Sanitation Data'!Z24&lt;1, "&lt;1", 'Sanitation Data'!Z24))), "-")</f>
        <v>30.559667683443323</v>
      </c>
      <c r="AA30" s="56">
        <f>IF(ISNUMBER('Sanitation Data'!AA24), IF('Sanitation Data'!AA24=-999,"NA",IF('Sanitation Data'!AA24&gt;99, "&gt;99", IF('Sanitation Data'!AA24&lt;1, "&lt;1", 'Sanitation Data'!AA24))), "-")</f>
        <v>24.566551330337546</v>
      </c>
      <c r="AB30" s="56" t="str">
        <f>IF(ISNUMBER('Sanitation Data'!AB24), IF('Sanitation Data'!AB24=-999,"NA",IF('Sanitation Data'!AB24&gt;99, "&gt;99", IF('Sanitation Data'!AB24&lt;1, "&lt;1", 'Sanitation Data'!AB24))), "-")</f>
        <v>-</v>
      </c>
      <c r="AC30" s="56">
        <f>IF(ISNUMBER('Sanitation Data'!AC24), IF('Sanitation Data'!AC24=-999,"NA",IF('Sanitation Data'!AC24&gt;99, "&gt;99", IF('Sanitation Data'!AC24&lt;1, "&lt;1", 'Sanitation Data'!AC24))), "-")</f>
        <v>5.9931163531057754</v>
      </c>
      <c r="AD30" s="56">
        <f>IF(ISNUMBER('Sanitation Data'!AD24), IF('Sanitation Data'!AD24=-999,"NA",IF('Sanitation Data'!AD24&gt;99, "&gt;99", IF('Sanitation Data'!AD24&lt;1, "&lt;1", 'Sanitation Data'!AD24))), "-")</f>
        <v>31.498384416583598</v>
      </c>
      <c r="AE30" s="56">
        <f>IF(ISNUMBER('Sanitation Data'!AE24), IF('Sanitation Data'!AE24=-999,"NA",IF('Sanitation Data'!AE24&gt;99, "&gt;99", IF('Sanitation Data'!AE24&lt;1, "&lt;1", 'Sanitation Data'!AE24))), "-")</f>
        <v>13.810206611793097</v>
      </c>
      <c r="AF30" s="56">
        <f>IF(ISNUMBER('Sanitation Data'!AF24), IF('Sanitation Data'!AF24=-999,"NA",IF('Sanitation Data'!AF24&gt;99, "&gt;99", IF('Sanitation Data'!AF24&lt;1, "&lt;1", 'Sanitation Data'!AF24))), "-")</f>
        <v>13.05816103554846</v>
      </c>
      <c r="AG30" s="55">
        <f>IF(ISNUMBER('Sanitation Data'!AG24), IF('Sanitation Data'!AG24=-999,"NA",IF('Sanitation Data'!AG24&gt;99, "&gt;99", IF('Sanitation Data'!AG24&lt;1, "&lt;1", 'Sanitation Data'!AG24))), "-")</f>
        <v>25.392950444239428</v>
      </c>
      <c r="AH30" s="56">
        <f>IF(ISNUMBER('Sanitation Data'!AH24), IF('Sanitation Data'!AH24=-999,"NA",IF('Sanitation Data'!AH24&gt;99, "&gt;99", IF('Sanitation Data'!AH24&lt;1, "&lt;1", 'Sanitation Data'!AH24))), "-")</f>
        <v>25.392950444239428</v>
      </c>
      <c r="AI30" s="56" t="str">
        <f>IF(ISNUMBER('Sanitation Data'!AI24), IF('Sanitation Data'!AI24=-999,"NA",IF('Sanitation Data'!AI24&gt;99, "&gt;99", IF('Sanitation Data'!AI24&lt;1, "&lt;1", 'Sanitation Data'!AI24))), "-")</f>
        <v>-</v>
      </c>
      <c r="AJ30" s="56" t="str">
        <f>IF(ISNUMBER('Sanitation Data'!AJ24), IF('Sanitation Data'!AJ24=-999,"NA",IF('Sanitation Data'!AJ24&gt;99, "&gt;99", IF('Sanitation Data'!AJ24&lt;1, "&lt;1", 'Sanitation Data'!AJ24))), "-")</f>
        <v>-</v>
      </c>
      <c r="AK30" s="56">
        <f>IF(ISNUMBER('Sanitation Data'!AK24), IF('Sanitation Data'!AK24=-999,"NA",IF('Sanitation Data'!AK24&gt;99, "&gt;99", IF('Sanitation Data'!AK24&lt;1, "&lt;1", 'Sanitation Data'!AK24))), "-")</f>
        <v>30.023270363186239</v>
      </c>
      <c r="AL30" s="56">
        <f>IF(ISNUMBER('Sanitation Data'!AL24), IF('Sanitation Data'!AL24=-999,"NA",IF('Sanitation Data'!AL24&gt;99, "&gt;99", IF('Sanitation Data'!AL24&lt;1, "&lt;1", 'Sanitation Data'!AL24))), "-")</f>
        <v>9.9862576347954448</v>
      </c>
      <c r="AM30" s="56">
        <f>IF(ISNUMBER('Sanitation Data'!AM24), IF('Sanitation Data'!AM24=-999,"NA",IF('Sanitation Data'!AM24&gt;99, "&gt;99", IF('Sanitation Data'!AM24&lt;1, "&lt;1", 'Sanitation Data'!AM24))), "-")</f>
        <v>2.90343514789528</v>
      </c>
      <c r="AN30" s="55">
        <f>IF(ISNUMBER('Sanitation Data'!AN24), IF('Sanitation Data'!AN24=-999,"NA",IF('Sanitation Data'!AN24&gt;99, "&gt;99", IF('Sanitation Data'!AN24&lt;1, "&lt;1", 'Sanitation Data'!AN24))), "-")</f>
        <v>36.749186779065397</v>
      </c>
      <c r="AO30" s="56">
        <f>IF(ISNUMBER('Sanitation Data'!AO24), IF('Sanitation Data'!AO24=-999,"NA",IF('Sanitation Data'!AO24&gt;99, "&gt;99", IF('Sanitation Data'!AO24&lt;1, "&lt;1", 'Sanitation Data'!AO24))), "-")</f>
        <v>23.342602235521206</v>
      </c>
      <c r="AP30" s="56" t="str">
        <f>IF(ISNUMBER('Sanitation Data'!AP24), IF('Sanitation Data'!AP24=-999,"NA",IF('Sanitation Data'!AP24&gt;99, "&gt;99", IF('Sanitation Data'!AP24&lt;1, "&lt;1", 'Sanitation Data'!AP24))), "-")</f>
        <v>-</v>
      </c>
      <c r="AQ30" s="56">
        <f>IF(ISNUMBER('Sanitation Data'!AQ24), IF('Sanitation Data'!AQ24=-999,"NA",IF('Sanitation Data'!AQ24&gt;99, "&gt;99", IF('Sanitation Data'!AQ24&lt;1, "&lt;1", 'Sanitation Data'!AQ24))), "-")</f>
        <v>13.406584543544193</v>
      </c>
      <c r="AR30" s="56">
        <f>IF(ISNUMBER('Sanitation Data'!AR24), IF('Sanitation Data'!AR24=-999,"NA",IF('Sanitation Data'!AR24&gt;99, "&gt;99", IF('Sanitation Data'!AR24&lt;1, "&lt;1", 'Sanitation Data'!AR24))), "-")</f>
        <v>33.683121281263553</v>
      </c>
      <c r="AS30" s="56">
        <f>IF(ISNUMBER('Sanitation Data'!AS24), IF('Sanitation Data'!AS24=-999,"NA",IF('Sanitation Data'!AS24&gt;99, "&gt;99", IF('Sanitation Data'!AS24&lt;1, "&lt;1", 'Sanitation Data'!AS24))), "-")</f>
        <v>19.473715898329434</v>
      </c>
      <c r="AT30" s="56">
        <f>IF(ISNUMBER('Sanitation Data'!AT24), IF('Sanitation Data'!AT24=-999,"NA",IF('Sanitation Data'!AT24&gt;99, "&gt;99", IF('Sanitation Data'!AT24&lt;1, "&lt;1", 'Sanitation Data'!AT24))), "-")</f>
        <v>28.097949633619162</v>
      </c>
      <c r="AU30" s="57"/>
    </row>
    <row r="31" spans="1:47" s="58" customFormat="1" x14ac:dyDescent="0.15">
      <c r="A31" s="142"/>
      <c r="B31" s="50">
        <f>IF(ISBLANK('Sanitation Data'!B25), "", 'Sanitation Data'!B25)</f>
        <v>2020</v>
      </c>
      <c r="C31" s="51">
        <f>IF(ISNUMBER('Sanitation Data'!C25), 'Sanitation Data'!C25, "-")</f>
        <v>1782108.9766845703</v>
      </c>
      <c r="D31" s="52">
        <f>IF(ISNUMBER('Sanitation Data'!D25), 'Sanitation Data'!D25, "-")</f>
        <v>42.541610717773438</v>
      </c>
      <c r="E31" s="53">
        <f>IF(ISNUMBER('Sanitation Data'!E25), IF('Sanitation Data'!E25=-999,"NA",IF('Sanitation Data'!E25&gt;99, "&gt;99", IF('Sanitation Data'!E25&lt;1, "&lt;1", 'Sanitation Data'!E25))), "-")</f>
        <v>47.945244355256065</v>
      </c>
      <c r="F31" s="65">
        <f>IF(ISNUMBER('Sanitation Data'!F25), IF('Sanitation Data'!F25=-999,"NA",IF('Sanitation Data'!F25&gt;99, "&gt;99", IF('Sanitation Data'!F25&lt;1, "&lt;1", 'Sanitation Data'!F25))), "-")</f>
        <v>14.915894275150416</v>
      </c>
      <c r="G31" s="65">
        <f>IF(ISNUMBER('Sanitation Data'!G25), IF('Sanitation Data'!G25=-999,"NA",IF('Sanitation Data'!G25&gt;99, "&gt;99", IF('Sanitation Data'!G25&lt;1, "&lt;1", 'Sanitation Data'!G25))), "-")</f>
        <v>24.108816137104888</v>
      </c>
      <c r="H31" s="54">
        <f>IF(ISNUMBER('Sanitation Data'!H25), IF('Sanitation Data'!H25=-999,"NA",IF('Sanitation Data'!H25&gt;99, "&gt;99", IF('Sanitation Data'!H25&lt;1, "&lt;1", 'Sanitation Data'!H25))), "-")</f>
        <v>13.030045232488627</v>
      </c>
      <c r="I31" s="152"/>
      <c r="J31" s="152"/>
      <c r="K31" s="53">
        <f>IF(ISNUMBER('Sanitation Data'!K25), IF('Sanitation Data'!K25=-999,"NA",IF('Sanitation Data'!K25&gt;99, "&gt;99", IF('Sanitation Data'!K25&lt;1, "&lt;1", 'Sanitation Data'!K25))), "-")</f>
        <v>37.334918573929244</v>
      </c>
      <c r="L31" s="65">
        <f>IF(ISNUMBER('Sanitation Data'!L25), IF('Sanitation Data'!L25=-999,"NA",IF('Sanitation Data'!L25&gt;99, "&gt;99", IF('Sanitation Data'!L25&lt;1, "&lt;1", 'Sanitation Data'!L25))), "-")</f>
        <v>9.9839403497238237</v>
      </c>
      <c r="M31" s="65">
        <f>IF(ISNUMBER('Sanitation Data'!M25), IF('Sanitation Data'!M25=-999,"NA",IF('Sanitation Data'!M25&gt;99, "&gt;99", IF('Sanitation Data'!M25&lt;1, "&lt;1", 'Sanitation Data'!M25))), "-")</f>
        <v>32.190504067174423</v>
      </c>
      <c r="N31" s="54">
        <f>IF(ISNUMBER('Sanitation Data'!N25), IF('Sanitation Data'!N25=-999,"NA",IF('Sanitation Data'!N25&gt;99, "&gt;99", IF('Sanitation Data'!N25&lt;1, "&lt;1", 'Sanitation Data'!N25))), "-")</f>
        <v>20.490637009172495</v>
      </c>
      <c r="O31" s="152"/>
      <c r="P31" s="152"/>
      <c r="Q31" s="53">
        <f>IF(ISNUMBER('Sanitation Data'!Q25), IF('Sanitation Data'!Q25=-999,"NA",IF('Sanitation Data'!Q25&gt;99, "&gt;99", IF('Sanitation Data'!Q25&lt;1, "&lt;1", 'Sanitation Data'!Q25))), "-")</f>
        <v>62.275972171495056</v>
      </c>
      <c r="R31" s="65">
        <f>IF(ISNUMBER('Sanitation Data'!R25), IF('Sanitation Data'!R25=-999,"NA",IF('Sanitation Data'!R25&gt;99, "&gt;99", IF('Sanitation Data'!R25&lt;1, "&lt;1", 'Sanitation Data'!R25))), "-")</f>
        <v>21.577187193206367</v>
      </c>
      <c r="S31" s="65">
        <f>IF(ISNUMBER('Sanitation Data'!S25), IF('Sanitation Data'!S25=-999,"NA",IF('Sanitation Data'!S25&gt;99, "&gt;99", IF('Sanitation Data'!S25&lt;1, "&lt;1", 'Sanitation Data'!S25))), "-")</f>
        <v>13.19336646372029</v>
      </c>
      <c r="T31" s="54">
        <f>IF(ISNUMBER('Sanitation Data'!T25), IF('Sanitation Data'!T25=-999,"NA",IF('Sanitation Data'!T25&gt;99, "&gt;99", IF('Sanitation Data'!T25&lt;1, "&lt;1", 'Sanitation Data'!T25))), "-")</f>
        <v>2.953474171578272</v>
      </c>
      <c r="U31" s="152"/>
      <c r="V31" s="152"/>
      <c r="W31" s="122"/>
      <c r="X31" s="142"/>
      <c r="Y31" s="50">
        <f>IF(ISNUMBER('Sanitation Data'!Y25), IF('Sanitation Data'!Y25=-999,"NA",'Sanitation Data'!Y25), "-")</f>
        <v>2020</v>
      </c>
      <c r="Z31" s="55">
        <f>IF(ISNUMBER('Sanitation Data'!Z25), IF('Sanitation Data'!Z25=-999,"NA",IF('Sanitation Data'!Z25&gt;99, "&gt;99", IF('Sanitation Data'!Z25&lt;1, "&lt;1", 'Sanitation Data'!Z25))), "-")</f>
        <v>33.007253790387857</v>
      </c>
      <c r="AA31" s="56">
        <f>IF(ISNUMBER('Sanitation Data'!AA25), IF('Sanitation Data'!AA25=-999,"NA",IF('Sanitation Data'!AA25&gt;99, "&gt;99", IF('Sanitation Data'!AA25&lt;1, "&lt;1", 'Sanitation Data'!AA25))), "-")</f>
        <v>26.489368675435706</v>
      </c>
      <c r="AB31" s="56" t="str">
        <f>IF(ISNUMBER('Sanitation Data'!AB25), IF('Sanitation Data'!AB25=-999,"NA",IF('Sanitation Data'!AB25&gt;99, "&gt;99", IF('Sanitation Data'!AB25&lt;1, "&lt;1", 'Sanitation Data'!AB25))), "-")</f>
        <v>-</v>
      </c>
      <c r="AC31" s="56">
        <f>IF(ISNUMBER('Sanitation Data'!AC25), IF('Sanitation Data'!AC25=-999,"NA",IF('Sanitation Data'!AC25&gt;99, "&gt;99", IF('Sanitation Data'!AC25&lt;1, "&lt;1", 'Sanitation Data'!AC25))), "-")</f>
        <v>6.5178851149521515</v>
      </c>
      <c r="AD31" s="56">
        <f>IF(ISNUMBER('Sanitation Data'!AD25), IF('Sanitation Data'!AD25=-999,"NA",IF('Sanitation Data'!AD25&gt;99, "&gt;99", IF('Sanitation Data'!AD25&lt;1, "&lt;1", 'Sanitation Data'!AD25))), "-")</f>
        <v>33.008707578118702</v>
      </c>
      <c r="AE31" s="56">
        <f>IF(ISNUMBER('Sanitation Data'!AE25), IF('Sanitation Data'!AE25=-999,"NA",IF('Sanitation Data'!AE25&gt;99, "&gt;99", IF('Sanitation Data'!AE25&lt;1, "&lt;1", 'Sanitation Data'!AE25))), "-")</f>
        <v>16.175918808683676</v>
      </c>
      <c r="AF31" s="56">
        <f>IF(ISNUMBER('Sanitation Data'!AF25), IF('Sanitation Data'!AF25=-999,"NA",IF('Sanitation Data'!AF25&gt;99, "&gt;99", IF('Sanitation Data'!AF25&lt;1, "&lt;1", 'Sanitation Data'!AF25))), "-")</f>
        <v>13.67651224360408</v>
      </c>
      <c r="AG31" s="55">
        <f>IF(ISNUMBER('Sanitation Data'!AG25), IF('Sanitation Data'!AG25=-999,"NA",IF('Sanitation Data'!AG25&gt;99, "&gt;99", IF('Sanitation Data'!AG25&lt;1, "&lt;1", 'Sanitation Data'!AG25))), "-")</f>
        <v>28.11804830320829</v>
      </c>
      <c r="AH31" s="56">
        <f>IF(ISNUMBER('Sanitation Data'!AH25), IF('Sanitation Data'!AH25=-999,"NA",IF('Sanitation Data'!AH25&gt;99, "&gt;99", IF('Sanitation Data'!AH25&lt;1, "&lt;1", 'Sanitation Data'!AH25))), "-")</f>
        <v>28.11804830320829</v>
      </c>
      <c r="AI31" s="56" t="str">
        <f>IF(ISNUMBER('Sanitation Data'!AI25), IF('Sanitation Data'!AI25=-999,"NA",IF('Sanitation Data'!AI25&gt;99, "&gt;99", IF('Sanitation Data'!AI25&lt;1, "&lt;1", 'Sanitation Data'!AI25))), "-")</f>
        <v>-</v>
      </c>
      <c r="AJ31" s="56" t="str">
        <f>IF(ISNUMBER('Sanitation Data'!AJ25), IF('Sanitation Data'!AJ25=-999,"NA",IF('Sanitation Data'!AJ25&gt;99, "&gt;99", IF('Sanitation Data'!AJ25&lt;1, "&lt;1", 'Sanitation Data'!AJ25))), "-")</f>
        <v>-</v>
      </c>
      <c r="AK31" s="56">
        <f>IF(ISNUMBER('Sanitation Data'!AK25), IF('Sanitation Data'!AK25=-999,"NA",IF('Sanitation Data'!AK25&gt;99, "&gt;99", IF('Sanitation Data'!AK25&lt;1, "&lt;1", 'Sanitation Data'!AK25))), "-")</f>
        <v>32.773318004124803</v>
      </c>
      <c r="AL31" s="56">
        <f>IF(ISNUMBER('Sanitation Data'!AL25), IF('Sanitation Data'!AL25=-999,"NA",IF('Sanitation Data'!AL25&gt;99, "&gt;99", IF('Sanitation Data'!AL25&lt;1, "&lt;1", 'Sanitation Data'!AL25))), "-")</f>
        <v>11.671257604832821</v>
      </c>
      <c r="AM31" s="56">
        <f>IF(ISNUMBER('Sanitation Data'!AM25), IF('Sanitation Data'!AM25=-999,"NA",IF('Sanitation Data'!AM25&gt;99, "&gt;99", IF('Sanitation Data'!AM25&lt;1, "&lt;1", 'Sanitation Data'!AM25))), "-")</f>
        <v>2.8742833146954272</v>
      </c>
      <c r="AN31" s="55">
        <f>IF(ISNUMBER('Sanitation Data'!AN25), IF('Sanitation Data'!AN25=-999,"NA",IF('Sanitation Data'!AN25&gt;99, "&gt;99", IF('Sanitation Data'!AN25&lt;1, "&lt;1", 'Sanitation Data'!AN25))), "-")</f>
        <v>38.381933636199008</v>
      </c>
      <c r="AO31" s="56">
        <f>IF(ISNUMBER('Sanitation Data'!AO25), IF('Sanitation Data'!AO25=-999,"NA",IF('Sanitation Data'!AO25&gt;99, "&gt;99", IF('Sanitation Data'!AO25&lt;1, "&lt;1", 'Sanitation Data'!AO25))), "-")</f>
        <v>24.289609793890882</v>
      </c>
      <c r="AP31" s="56" t="str">
        <f>IF(ISNUMBER('Sanitation Data'!AP25), IF('Sanitation Data'!AP25=-999,"NA",IF('Sanitation Data'!AP25&gt;99, "&gt;99", IF('Sanitation Data'!AP25&lt;1, "&lt;1", 'Sanitation Data'!AP25))), "-")</f>
        <v>-</v>
      </c>
      <c r="AQ31" s="56">
        <f>IF(ISNUMBER('Sanitation Data'!AQ25), IF('Sanitation Data'!AQ25=-999,"NA",IF('Sanitation Data'!AQ25&gt;99, "&gt;99", IF('Sanitation Data'!AQ25&lt;1, "&lt;1", 'Sanitation Data'!AQ25))), "-")</f>
        <v>14.092323842308122</v>
      </c>
      <c r="AR31" s="56">
        <f>IF(ISNUMBER('Sanitation Data'!AR25), IF('Sanitation Data'!AR25=-999,"NA",IF('Sanitation Data'!AR25&gt;99, "&gt;99", IF('Sanitation Data'!AR25&lt;1, "&lt;1", 'Sanitation Data'!AR25))), "-")</f>
        <v>33.326634634798083</v>
      </c>
      <c r="AS31" s="56">
        <f>IF(ISNUMBER('Sanitation Data'!AS25), IF('Sanitation Data'!AS25=-999,"NA",IF('Sanitation Data'!AS25&gt;99, "&gt;99", IF('Sanitation Data'!AS25&lt;1, "&lt;1", 'Sanitation Data'!AS25))), "-")</f>
        <v>22.26009324380323</v>
      </c>
      <c r="AT31" s="56">
        <f>IF(ISNUMBER('Sanitation Data'!AT25), IF('Sanitation Data'!AT25=-999,"NA",IF('Sanitation Data'!AT25&gt;99, "&gt;99", IF('Sanitation Data'!AT25&lt;1, "&lt;1", 'Sanitation Data'!AT25))), "-")</f>
        <v>28.266431486100114</v>
      </c>
      <c r="AU31" s="57"/>
    </row>
    <row r="32" spans="1:47" s="81" customFormat="1" x14ac:dyDescent="0.15">
      <c r="A32" s="79"/>
      <c r="B32" s="102"/>
      <c r="C32" s="103"/>
      <c r="D32" s="104"/>
      <c r="E32" s="105"/>
      <c r="F32" s="101"/>
      <c r="G32" s="101"/>
      <c r="H32" s="106"/>
      <c r="I32" s="107"/>
      <c r="J32" s="107"/>
      <c r="K32" s="105"/>
      <c r="L32" s="101"/>
      <c r="M32" s="101"/>
      <c r="N32" s="106"/>
      <c r="O32" s="107"/>
      <c r="P32" s="107"/>
      <c r="Q32" s="105"/>
      <c r="R32" s="101"/>
      <c r="S32" s="101"/>
      <c r="T32" s="106"/>
      <c r="U32" s="107"/>
      <c r="V32" s="107"/>
      <c r="W32" s="124"/>
      <c r="X32" s="108"/>
      <c r="Y32" s="102"/>
      <c r="Z32" s="106"/>
      <c r="AA32" s="101"/>
      <c r="AB32" s="101"/>
      <c r="AC32" s="101"/>
      <c r="AD32" s="101"/>
      <c r="AE32" s="101"/>
      <c r="AF32" s="101"/>
      <c r="AG32" s="106"/>
      <c r="AH32" s="101"/>
      <c r="AI32" s="101"/>
      <c r="AJ32" s="101"/>
      <c r="AK32" s="101"/>
      <c r="AL32" s="101"/>
      <c r="AM32" s="101"/>
      <c r="AN32" s="106"/>
      <c r="AO32" s="101"/>
      <c r="AP32" s="101"/>
      <c r="AQ32" s="101"/>
      <c r="AR32" s="101"/>
      <c r="AS32" s="101"/>
      <c r="AT32" s="101"/>
    </row>
    <row r="33" spans="1:47" s="81" customFormat="1" x14ac:dyDescent="0.15">
      <c r="A33" s="80" t="s">
        <v>158</v>
      </c>
      <c r="B33" s="102"/>
      <c r="C33" s="103"/>
      <c r="D33" s="104"/>
      <c r="E33" s="105"/>
      <c r="F33" s="101"/>
      <c r="G33" s="101"/>
      <c r="H33" s="106"/>
      <c r="I33" s="107"/>
      <c r="J33" s="107"/>
      <c r="K33" s="105"/>
      <c r="L33" s="101"/>
      <c r="M33" s="101"/>
      <c r="N33" s="106"/>
      <c r="O33" s="107"/>
      <c r="P33" s="107"/>
      <c r="Q33" s="105"/>
      <c r="R33" s="101"/>
      <c r="S33" s="101"/>
      <c r="T33" s="106"/>
      <c r="U33" s="107"/>
      <c r="V33" s="107"/>
      <c r="W33" s="124"/>
      <c r="X33" s="80" t="s">
        <v>158</v>
      </c>
      <c r="Y33" s="102"/>
      <c r="Z33" s="106"/>
      <c r="AA33" s="101"/>
      <c r="AB33" s="101"/>
      <c r="AC33" s="101"/>
      <c r="AD33" s="101"/>
      <c r="AE33" s="101"/>
      <c r="AF33" s="101"/>
      <c r="AG33" s="106"/>
      <c r="AH33" s="101"/>
      <c r="AI33" s="101"/>
      <c r="AJ33" s="101"/>
      <c r="AK33" s="101"/>
      <c r="AL33" s="101"/>
      <c r="AM33" s="101"/>
      <c r="AN33" s="106"/>
      <c r="AO33" s="101"/>
      <c r="AP33" s="101"/>
      <c r="AQ33" s="101"/>
      <c r="AR33" s="101"/>
      <c r="AS33" s="101"/>
      <c r="AT33" s="101"/>
    </row>
    <row r="34" spans="1:47" s="58" customFormat="1" x14ac:dyDescent="0.15">
      <c r="A34" s="141" t="str">
        <f>IF(ISBLANK('Sanitation Data'!A26), "", 'Sanitation Data'!A26)</f>
        <v>Low income</v>
      </c>
      <c r="B34" s="50">
        <f>IF(ISBLANK('Sanitation Data'!B26), "", 'Sanitation Data'!B26)</f>
        <v>2015</v>
      </c>
      <c r="C34" s="51">
        <f>IF(ISNUMBER('Sanitation Data'!C26), 'Sanitation Data'!C26, "-")</f>
        <v>603234.482421875</v>
      </c>
      <c r="D34" s="52">
        <f>IF(ISNUMBER('Sanitation Data'!D26), 'Sanitation Data'!D26, "-")</f>
        <v>31.744850158691406</v>
      </c>
      <c r="E34" s="53">
        <f>IF(ISNUMBER('Sanitation Data'!E26), IF('Sanitation Data'!E26=-999,"NA",IF('Sanitation Data'!E26&gt;99, "&gt;99", IF('Sanitation Data'!E26&lt;1, "&lt;1", 'Sanitation Data'!E26))), "-")</f>
        <v>28.69020425509628</v>
      </c>
      <c r="F34" s="65">
        <f>IF(ISNUMBER('Sanitation Data'!F26), IF('Sanitation Data'!F26=-999,"NA",IF('Sanitation Data'!F26&gt;99, "&gt;99", IF('Sanitation Data'!F26&lt;1, "&lt;1", 'Sanitation Data'!F26))), "-")</f>
        <v>12.440315130218334</v>
      </c>
      <c r="G34" s="65">
        <f>IF(ISNUMBER('Sanitation Data'!G26), IF('Sanitation Data'!G26=-999,"NA",IF('Sanitation Data'!G26&gt;99, "&gt;99", IF('Sanitation Data'!G26&lt;1, "&lt;1", 'Sanitation Data'!G26))), "-")</f>
        <v>35.209439944864954</v>
      </c>
      <c r="H34" s="54">
        <f>IF(ISNUMBER('Sanitation Data'!H26), IF('Sanitation Data'!H26=-999,"NA",IF('Sanitation Data'!H26&gt;99, "&gt;99", IF('Sanitation Data'!H26&lt;1, "&lt;1", 'Sanitation Data'!H26))), "-")</f>
        <v>23.660040669820432</v>
      </c>
      <c r="I34" s="151">
        <f>IF(ISNUMBER('Sanitation Data'!I26), IF('Sanitation Data'!I26=-999,"NA",'Sanitation Data'!I26), "-")</f>
        <v>0.33614665269851685</v>
      </c>
      <c r="J34" s="151">
        <f>IF(ISNUMBER('Sanitation Data'!J26), IF('Sanitation Data'!J26=-999,"NA",'Sanitation Data'!J26), "-")</f>
        <v>-0.94592916965484619</v>
      </c>
      <c r="K34" s="53">
        <f>IF(ISNUMBER('Sanitation Data'!K26), IF('Sanitation Data'!K26=-999,"NA",IF('Sanitation Data'!K26&gt;99, "&gt;99", IF('Sanitation Data'!K26&lt;1, "&lt;1", 'Sanitation Data'!K26))), "-")</f>
        <v>21.127843586101502</v>
      </c>
      <c r="L34" s="65">
        <f>IF(ISNUMBER('Sanitation Data'!L26), IF('Sanitation Data'!L26=-999,"NA",IF('Sanitation Data'!L26&gt;99, "&gt;99", IF('Sanitation Data'!L26&lt;1, "&lt;1", 'Sanitation Data'!L26))), "-")</f>
        <v>6.8908625986128342</v>
      </c>
      <c r="M34" s="65">
        <f>IF(ISNUMBER('Sanitation Data'!M26), IF('Sanitation Data'!M26=-999,"NA",IF('Sanitation Data'!M26&gt;99, "&gt;99", IF('Sanitation Data'!M26&lt;1, "&lt;1", 'Sanitation Data'!M26))), "-")</f>
        <v>39.916770904162142</v>
      </c>
      <c r="N34" s="54">
        <f>IF(ISNUMBER('Sanitation Data'!N26), IF('Sanitation Data'!N26=-999,"NA",IF('Sanitation Data'!N26&gt;99, "&gt;99", IF('Sanitation Data'!N26&lt;1, "&lt;1", 'Sanitation Data'!N26))), "-")</f>
        <v>32.064522911123525</v>
      </c>
      <c r="O34" s="151">
        <f>IF(ISNUMBER('Sanitation Data'!O26), IF('Sanitation Data'!O26=-999,"NA",'Sanitation Data'!O26), "-")</f>
        <v>0.32366153597831726</v>
      </c>
      <c r="P34" s="151">
        <f>IF(ISNUMBER('Sanitation Data'!P26), IF('Sanitation Data'!P26=-999,"NA",'Sanitation Data'!P26), "-")</f>
        <v>-1.1120051145553589</v>
      </c>
      <c r="Q34" s="53">
        <f>IF(ISNUMBER('Sanitation Data'!Q26), IF('Sanitation Data'!Q26=-999,"NA",IF('Sanitation Data'!Q26&gt;99, "&gt;99", IF('Sanitation Data'!Q26&lt;1, "&lt;1", 'Sanitation Data'!Q26))), "-")</f>
        <v>44.950167020962766</v>
      </c>
      <c r="R34" s="65">
        <f>IF(ISNUMBER('Sanitation Data'!R26), IF('Sanitation Data'!R26=-999,"NA",IF('Sanitation Data'!R26&gt;99, "&gt;99", IF('Sanitation Data'!R26&lt;1, "&lt;1", 'Sanitation Data'!R26))), "-")</f>
        <v>24.372289175490785</v>
      </c>
      <c r="S34" s="65">
        <f>IF(ISNUMBER('Sanitation Data'!S26), IF('Sanitation Data'!S26=-999,"NA",IF('Sanitation Data'!S26&gt;99, "&gt;99", IF('Sanitation Data'!S26&lt;1, "&lt;1", 'Sanitation Data'!S26))), "-")</f>
        <v>25.088125824603615</v>
      </c>
      <c r="T34" s="54">
        <f>IF(ISNUMBER('Sanitation Data'!T26), IF('Sanitation Data'!T26=-999,"NA",IF('Sanitation Data'!T26&gt;99, "&gt;99", IF('Sanitation Data'!T26&lt;1, "&lt;1", 'Sanitation Data'!T26))), "-")</f>
        <v>5.5894179789428424</v>
      </c>
      <c r="U34" s="151">
        <f>IF(ISNUMBER('Sanitation Data'!U26), IF('Sanitation Data'!U26=-999,"NA",'Sanitation Data'!U26), "-")</f>
        <v>0.10970590263605118</v>
      </c>
      <c r="V34" s="151">
        <f>IF(ISNUMBER('Sanitation Data'!V26), IF('Sanitation Data'!V26=-999,"NA",'Sanitation Data'!V26), "-")</f>
        <v>-0.26510146260261536</v>
      </c>
      <c r="W34" s="122"/>
      <c r="X34" s="141" t="str">
        <f>IF(ISBLANK('Sanitation Data'!X26), "", 'Sanitation Data'!X26)</f>
        <v>Low income</v>
      </c>
      <c r="Y34" s="50">
        <f>IF(ISNUMBER('Sanitation Data'!Y26), IF('Sanitation Data'!Y26=-999,"NA",'Sanitation Data'!Y26), "-")</f>
        <v>2015</v>
      </c>
      <c r="Z34" s="55">
        <f>IF(ISNUMBER('Sanitation Data'!Z26), IF('Sanitation Data'!Z26=-999,"NA",IF('Sanitation Data'!Z26&gt;99, "&gt;99", IF('Sanitation Data'!Z26&lt;1, "&lt;1", 'Sanitation Data'!Z26))), "-")</f>
        <v>16.758018992265239</v>
      </c>
      <c r="AA34" s="56">
        <f>IF(ISNUMBER('Sanitation Data'!AA26), IF('Sanitation Data'!AA26=-999,"NA",IF('Sanitation Data'!AA26&gt;99, "&gt;99", IF('Sanitation Data'!AA26&lt;1, "&lt;1", 'Sanitation Data'!AA26))), "-")</f>
        <v>16.758018992265239</v>
      </c>
      <c r="AB34" s="56" t="str">
        <f>IF(ISNUMBER('Sanitation Data'!AB26), IF('Sanitation Data'!AB26=-999,"NA",IF('Sanitation Data'!AB26&gt;99, "&gt;99", IF('Sanitation Data'!AB26&lt;1, "&lt;1", 'Sanitation Data'!AB26))), "-")</f>
        <v>-</v>
      </c>
      <c r="AC34" s="56" t="str">
        <f>IF(ISNUMBER('Sanitation Data'!AC26), IF('Sanitation Data'!AC26=-999,"NA",IF('Sanitation Data'!AC26&gt;99, "&gt;99", IF('Sanitation Data'!AC26&lt;1, "&lt;1", 'Sanitation Data'!AC26))), "-")</f>
        <v>-</v>
      </c>
      <c r="AD34" s="56">
        <f>IF(ISNUMBER('Sanitation Data'!AD26), IF('Sanitation Data'!AD26=-999,"NA",IF('Sanitation Data'!AD26&gt;99, "&gt;99", IF('Sanitation Data'!AD26&lt;1, "&lt;1", 'Sanitation Data'!AD26))), "-")</f>
        <v>28.683465607017251</v>
      </c>
      <c r="AE34" s="56">
        <f>IF(ISNUMBER('Sanitation Data'!AE26), IF('Sanitation Data'!AE26=-999,"NA",IF('Sanitation Data'!AE26&gt;99, "&gt;99", IF('Sanitation Data'!AE26&lt;1, "&lt;1", 'Sanitation Data'!AE26))), "-")</f>
        <v>5.7021554034591464</v>
      </c>
      <c r="AF34" s="56">
        <f>IF(ISNUMBER('Sanitation Data'!AF26), IF('Sanitation Data'!AF26=-999,"NA",IF('Sanitation Data'!AF26&gt;99, "&gt;99", IF('Sanitation Data'!AF26&lt;1, "&lt;1", 'Sanitation Data'!AF26))), "-")</f>
        <v>6.7448983748382183</v>
      </c>
      <c r="AG34" s="55">
        <f>IF(ISNUMBER('Sanitation Data'!AG26), IF('Sanitation Data'!AG26=-999,"NA",IF('Sanitation Data'!AG26&gt;99, "&gt;99", IF('Sanitation Data'!AG26&lt;1, "&lt;1", 'Sanitation Data'!AG26))), "-")</f>
        <v>15.509218564696802</v>
      </c>
      <c r="AH34" s="56">
        <f>IF(ISNUMBER('Sanitation Data'!AH26), IF('Sanitation Data'!AH26=-999,"NA",IF('Sanitation Data'!AH26&gt;99, "&gt;99", IF('Sanitation Data'!AH26&lt;1, "&lt;1", 'Sanitation Data'!AH26))), "-")</f>
        <v>15.509218564696802</v>
      </c>
      <c r="AI34" s="56" t="str">
        <f>IF(ISNUMBER('Sanitation Data'!AI26), IF('Sanitation Data'!AI26=-999,"NA",IF('Sanitation Data'!AI26&gt;99, "&gt;99", IF('Sanitation Data'!AI26&lt;1, "&lt;1", 'Sanitation Data'!AI26))), "-")</f>
        <v>-</v>
      </c>
      <c r="AJ34" s="56" t="str">
        <f>IF(ISNUMBER('Sanitation Data'!AJ26), IF('Sanitation Data'!AJ26=-999,"NA",IF('Sanitation Data'!AJ26&gt;99, "&gt;99", IF('Sanitation Data'!AJ26&lt;1, "&lt;1", 'Sanitation Data'!AJ26))), "-")</f>
        <v>-</v>
      </c>
      <c r="AK34" s="56">
        <f>IF(ISNUMBER('Sanitation Data'!AK26), IF('Sanitation Data'!AK26=-999,"NA",IF('Sanitation Data'!AK26&gt;99, "&gt;99", IF('Sanitation Data'!AK26&lt;1, "&lt;1", 'Sanitation Data'!AK26))), "-")</f>
        <v>23.442602147726145</v>
      </c>
      <c r="AL34" s="56">
        <f>IF(ISNUMBER('Sanitation Data'!AL26), IF('Sanitation Data'!AL26=-999,"NA",IF('Sanitation Data'!AL26&gt;99, "&gt;99", IF('Sanitation Data'!AL26&lt;1, "&lt;1", 'Sanitation Data'!AL26))), "-")</f>
        <v>2.458987324703453</v>
      </c>
      <c r="AM34" s="56">
        <f>IF(ISNUMBER('Sanitation Data'!AM26), IF('Sanitation Data'!AM26=-999,"NA",IF('Sanitation Data'!AM26&gt;99, "&gt;99", IF('Sanitation Data'!AM26&lt;1, "&lt;1", 'Sanitation Data'!AM26))), "-")</f>
        <v>2.1171167122847425</v>
      </c>
      <c r="AN34" s="55">
        <f>IF(ISNUMBER('Sanitation Data'!AN26), IF('Sanitation Data'!AN26=-999,"NA",IF('Sanitation Data'!AN26&gt;99, "&gt;99", IF('Sanitation Data'!AN26&lt;1, "&lt;1", 'Sanitation Data'!AN26))), "-")</f>
        <v>19.443086496663298</v>
      </c>
      <c r="AO34" s="56">
        <f>IF(ISNUMBER('Sanitation Data'!AO26), IF('Sanitation Data'!AO26=-999,"NA",IF('Sanitation Data'!AO26&gt;99, "&gt;99", IF('Sanitation Data'!AO26&lt;1, "&lt;1", 'Sanitation Data'!AO26))), "-")</f>
        <v>19.443086496663298</v>
      </c>
      <c r="AP34" s="56" t="str">
        <f>IF(ISNUMBER('Sanitation Data'!AP26), IF('Sanitation Data'!AP26=-999,"NA",IF('Sanitation Data'!AP26&gt;99, "&gt;99", IF('Sanitation Data'!AP26&lt;1, "&lt;1", 'Sanitation Data'!AP26))), "-")</f>
        <v>-</v>
      </c>
      <c r="AQ34" s="56" t="str">
        <f>IF(ISNUMBER('Sanitation Data'!AQ26), IF('Sanitation Data'!AQ26=-999,"NA",IF('Sanitation Data'!AQ26&gt;99, "&gt;99", IF('Sanitation Data'!AQ26&lt;1, "&lt;1", 'Sanitation Data'!AQ26))), "-")</f>
        <v>-</v>
      </c>
      <c r="AR34" s="56">
        <f>IF(ISNUMBER('Sanitation Data'!AR26), IF('Sanitation Data'!AR26=-999,"NA",IF('Sanitation Data'!AR26&gt;99, "&gt;99", IF('Sanitation Data'!AR26&lt;1, "&lt;1", 'Sanitation Data'!AR26))), "-")</f>
        <v>39.95193702185351</v>
      </c>
      <c r="AS34" s="56">
        <f>IF(ISNUMBER('Sanitation Data'!AS26), IF('Sanitation Data'!AS26=-999,"NA",IF('Sanitation Data'!AS26&gt;99, "&gt;99", IF('Sanitation Data'!AS26&lt;1, "&lt;1", 'Sanitation Data'!AS26))), "-")</f>
        <v>12.675347277463539</v>
      </c>
      <c r="AT34" s="56">
        <f>IF(ISNUMBER('Sanitation Data'!AT26), IF('Sanitation Data'!AT26=-999,"NA",IF('Sanitation Data'!AT26&gt;99, "&gt;99", IF('Sanitation Data'!AT26&lt;1, "&lt;1", 'Sanitation Data'!AT26))), "-")</f>
        <v>16.6951718971365</v>
      </c>
      <c r="AU34" s="57"/>
    </row>
    <row r="35" spans="1:47" s="58" customFormat="1" x14ac:dyDescent="0.15">
      <c r="A35" s="142"/>
      <c r="B35" s="50">
        <f>IF(ISBLANK('Sanitation Data'!B27), "", 'Sanitation Data'!B27)</f>
        <v>2020</v>
      </c>
      <c r="C35" s="51">
        <f>IF(ISNUMBER('Sanitation Data'!C27), 'Sanitation Data'!C27, "-")</f>
        <v>686089.21508789062</v>
      </c>
      <c r="D35" s="52">
        <f>IF(ISNUMBER('Sanitation Data'!D27), 'Sanitation Data'!D27, "-")</f>
        <v>33.761058807373047</v>
      </c>
      <c r="E35" s="53">
        <f>IF(ISNUMBER('Sanitation Data'!E27), IF('Sanitation Data'!E27=-999,"NA",IF('Sanitation Data'!E27&gt;99, "&gt;99", IF('Sanitation Data'!E27&lt;1, "&lt;1", 'Sanitation Data'!E27))), "-")</f>
        <v>30.410642314161901</v>
      </c>
      <c r="F35" s="65">
        <f>IF(ISNUMBER('Sanitation Data'!F27), IF('Sanitation Data'!F27=-999,"NA",IF('Sanitation Data'!F27&gt;99, "&gt;99", IF('Sanitation Data'!F27&lt;1, "&lt;1", 'Sanitation Data'!F27))), "-")</f>
        <v>13.691928850076518</v>
      </c>
      <c r="G35" s="65">
        <f>IF(ISNUMBER('Sanitation Data'!G27), IF('Sanitation Data'!G27=-999,"NA",IF('Sanitation Data'!G27&gt;99, "&gt;99", IF('Sanitation Data'!G27&lt;1, "&lt;1", 'Sanitation Data'!G27))), "-")</f>
        <v>37.051964791315413</v>
      </c>
      <c r="H35" s="54">
        <f>IF(ISNUMBER('Sanitation Data'!H27), IF('Sanitation Data'!H27=-999,"NA",IF('Sanitation Data'!H27&gt;99, "&gt;99", IF('Sanitation Data'!H27&lt;1, "&lt;1", 'Sanitation Data'!H27))), "-")</f>
        <v>18.845464044446171</v>
      </c>
      <c r="I35" s="152"/>
      <c r="J35" s="152"/>
      <c r="K35" s="53">
        <f>IF(ISNUMBER('Sanitation Data'!K27), IF('Sanitation Data'!K27=-999,"NA",IF('Sanitation Data'!K27&gt;99, "&gt;99", IF('Sanitation Data'!K27&lt;1, "&lt;1", 'Sanitation Data'!K27))), "-")</f>
        <v>22.532327438921005</v>
      </c>
      <c r="L35" s="65">
        <f>IF(ISNUMBER('Sanitation Data'!L27), IF('Sanitation Data'!L27=-999,"NA",IF('Sanitation Data'!L27&gt;99, "&gt;99", IF('Sanitation Data'!L27&lt;1, "&lt;1", 'Sanitation Data'!L27))), "-")</f>
        <v>7.5825467912084275</v>
      </c>
      <c r="M35" s="65">
        <f>IF(ISNUMBER('Sanitation Data'!M27), IF('Sanitation Data'!M27=-999,"NA",IF('Sanitation Data'!M27&gt;99, "&gt;99", IF('Sanitation Data'!M27&lt;1, "&lt;1", 'Sanitation Data'!M27))), "-")</f>
        <v>43.569349862995729</v>
      </c>
      <c r="N35" s="54">
        <f>IF(ISNUMBER('Sanitation Data'!N27), IF('Sanitation Data'!N27=-999,"NA",IF('Sanitation Data'!N27&gt;99, "&gt;99", IF('Sanitation Data'!N27&lt;1, "&lt;1", 'Sanitation Data'!N27))), "-")</f>
        <v>26.31577590687484</v>
      </c>
      <c r="O35" s="152"/>
      <c r="P35" s="152"/>
      <c r="Q35" s="53">
        <f>IF(ISNUMBER('Sanitation Data'!Q27), IF('Sanitation Data'!Q27=-999,"NA",IF('Sanitation Data'!Q27&gt;99, "&gt;99", IF('Sanitation Data'!Q27&lt;1, "&lt;1", 'Sanitation Data'!Q27))), "-")</f>
        <v>45.86783690596009</v>
      </c>
      <c r="R35" s="65">
        <f>IF(ISNUMBER('Sanitation Data'!R27), IF('Sanitation Data'!R27=-999,"NA",IF('Sanitation Data'!R27&gt;99, "&gt;99", IF('Sanitation Data'!R27&lt;1, "&lt;1", 'Sanitation Data'!R27))), "-")</f>
        <v>25.678490333255276</v>
      </c>
      <c r="S35" s="65">
        <f>IF(ISNUMBER('Sanitation Data'!S27), IF('Sanitation Data'!S27=-999,"NA",IF('Sanitation Data'!S27&gt;99, "&gt;99", IF('Sanitation Data'!S27&lt;1, "&lt;1", 'Sanitation Data'!S27))), "-")</f>
        <v>24.26490343226018</v>
      </c>
      <c r="T35" s="54">
        <f>IF(ISNUMBER('Sanitation Data'!T27), IF('Sanitation Data'!T27=-999,"NA",IF('Sanitation Data'!T27&gt;99, "&gt;99", IF('Sanitation Data'!T27&lt;1, "&lt;1", 'Sanitation Data'!T27))), "-")</f>
        <v>4.1887693285244412</v>
      </c>
      <c r="U35" s="152"/>
      <c r="V35" s="152"/>
      <c r="W35" s="122"/>
      <c r="X35" s="142"/>
      <c r="Y35" s="50">
        <f>IF(ISNUMBER('Sanitation Data'!Y27), IF('Sanitation Data'!Y27=-999,"NA",'Sanitation Data'!Y27), "-")</f>
        <v>2020</v>
      </c>
      <c r="Z35" s="55">
        <f>IF(ISNUMBER('Sanitation Data'!Z27), IF('Sanitation Data'!Z27=-999,"NA",IF('Sanitation Data'!Z27&gt;99, "&gt;99", IF('Sanitation Data'!Z27&lt;1, "&lt;1", 'Sanitation Data'!Z27))), "-")</f>
        <v>18.130510838252466</v>
      </c>
      <c r="AA35" s="56">
        <f>IF(ISNUMBER('Sanitation Data'!AA27), IF('Sanitation Data'!AA27=-999,"NA",IF('Sanitation Data'!AA27&gt;99, "&gt;99", IF('Sanitation Data'!AA27&lt;1, "&lt;1", 'Sanitation Data'!AA27))), "-")</f>
        <v>18.130510838252466</v>
      </c>
      <c r="AB35" s="56" t="str">
        <f>IF(ISNUMBER('Sanitation Data'!AB27), IF('Sanitation Data'!AB27=-999,"NA",IF('Sanitation Data'!AB27&gt;99, "&gt;99", IF('Sanitation Data'!AB27&lt;1, "&lt;1", 'Sanitation Data'!AB27))), "-")</f>
        <v>-</v>
      </c>
      <c r="AC35" s="56" t="str">
        <f>IF(ISNUMBER('Sanitation Data'!AC27), IF('Sanitation Data'!AC27=-999,"NA",IF('Sanitation Data'!AC27&gt;99, "&gt;99", IF('Sanitation Data'!AC27&lt;1, "&lt;1", 'Sanitation Data'!AC27))), "-")</f>
        <v>-</v>
      </c>
      <c r="AD35" s="56">
        <f>IF(ISNUMBER('Sanitation Data'!AD27), IF('Sanitation Data'!AD27=-999,"NA",IF('Sanitation Data'!AD27&gt;99, "&gt;99", IF('Sanitation Data'!AD27&lt;1, "&lt;1", 'Sanitation Data'!AD27))), "-")</f>
        <v>31.238621160059825</v>
      </c>
      <c r="AE35" s="56">
        <f>IF(ISNUMBER('Sanitation Data'!AE27), IF('Sanitation Data'!AE27=-999,"NA",IF('Sanitation Data'!AE27&gt;99, "&gt;99", IF('Sanitation Data'!AE27&lt;1, "&lt;1", 'Sanitation Data'!AE27))), "-")</f>
        <v>6.8025924923988681</v>
      </c>
      <c r="AF35" s="56">
        <f>IF(ISNUMBER('Sanitation Data'!AF27), IF('Sanitation Data'!AF27=-999,"NA",IF('Sanitation Data'!AF27&gt;99, "&gt;99", IF('Sanitation Data'!AF27&lt;1, "&lt;1", 'Sanitation Data'!AF27))), "-")</f>
        <v>6.0613575117797183</v>
      </c>
      <c r="AG35" s="55">
        <f>IF(ISNUMBER('Sanitation Data'!AG27), IF('Sanitation Data'!AG27=-999,"NA",IF('Sanitation Data'!AG27&gt;99, "&gt;99", IF('Sanitation Data'!AG27&lt;1, "&lt;1", 'Sanitation Data'!AG27))), "-")</f>
        <v>16.927211407191585</v>
      </c>
      <c r="AH35" s="56">
        <f>IF(ISNUMBER('Sanitation Data'!AH27), IF('Sanitation Data'!AH27=-999,"NA",IF('Sanitation Data'!AH27&gt;99, "&gt;99", IF('Sanitation Data'!AH27&lt;1, "&lt;1", 'Sanitation Data'!AH27))), "-")</f>
        <v>16.927211407191585</v>
      </c>
      <c r="AI35" s="56" t="str">
        <f>IF(ISNUMBER('Sanitation Data'!AI27), IF('Sanitation Data'!AI27=-999,"NA",IF('Sanitation Data'!AI27&gt;99, "&gt;99", IF('Sanitation Data'!AI27&lt;1, "&lt;1", 'Sanitation Data'!AI27))), "-")</f>
        <v>-</v>
      </c>
      <c r="AJ35" s="56" t="str">
        <f>IF(ISNUMBER('Sanitation Data'!AJ27), IF('Sanitation Data'!AJ27=-999,"NA",IF('Sanitation Data'!AJ27&gt;99, "&gt;99", IF('Sanitation Data'!AJ27&lt;1, "&lt;1", 'Sanitation Data'!AJ27))), "-")</f>
        <v>-</v>
      </c>
      <c r="AK35" s="56">
        <f>IF(ISNUMBER('Sanitation Data'!AK27), IF('Sanitation Data'!AK27=-999,"NA",IF('Sanitation Data'!AK27&gt;99, "&gt;99", IF('Sanitation Data'!AK27&lt;1, "&lt;1", 'Sanitation Data'!AK27))), "-")</f>
        <v>26.039596780939224</v>
      </c>
      <c r="AL35" s="56">
        <f>IF(ISNUMBER('Sanitation Data'!AL27), IF('Sanitation Data'!AL27=-999,"NA",IF('Sanitation Data'!AL27&gt;99, "&gt;99", IF('Sanitation Data'!AL27&lt;1, "&lt;1", 'Sanitation Data'!AL27))), "-")</f>
        <v>2.5331622782455243</v>
      </c>
      <c r="AM35" s="56">
        <f>IF(ISNUMBER('Sanitation Data'!AM27), IF('Sanitation Data'!AM27=-999,"NA",IF('Sanitation Data'!AM27&gt;99, "&gt;99", IF('Sanitation Data'!AM27&lt;1, "&lt;1", 'Sanitation Data'!AM27))), "-")</f>
        <v>1.5421151709446714</v>
      </c>
      <c r="AN35" s="55">
        <f>IF(ISNUMBER('Sanitation Data'!AN27), IF('Sanitation Data'!AN27=-999,"NA",IF('Sanitation Data'!AN27&gt;99, "&gt;99", IF('Sanitation Data'!AN27&lt;1, "&lt;1", 'Sanitation Data'!AN27))), "-")</f>
        <v>20.491375572436471</v>
      </c>
      <c r="AO35" s="56">
        <f>IF(ISNUMBER('Sanitation Data'!AO27), IF('Sanitation Data'!AO27=-999,"NA",IF('Sanitation Data'!AO27&gt;99, "&gt;99", IF('Sanitation Data'!AO27&lt;1, "&lt;1", 'Sanitation Data'!AO27))), "-")</f>
        <v>20.491375572436471</v>
      </c>
      <c r="AP35" s="56" t="str">
        <f>IF(ISNUMBER('Sanitation Data'!AP27), IF('Sanitation Data'!AP27=-999,"NA",IF('Sanitation Data'!AP27&gt;99, "&gt;99", IF('Sanitation Data'!AP27&lt;1, "&lt;1", 'Sanitation Data'!AP27))), "-")</f>
        <v>-</v>
      </c>
      <c r="AQ35" s="56" t="str">
        <f>IF(ISNUMBER('Sanitation Data'!AQ27), IF('Sanitation Data'!AQ27=-999,"NA",IF('Sanitation Data'!AQ27&gt;99, "&gt;99", IF('Sanitation Data'!AQ27&lt;1, "&lt;1", 'Sanitation Data'!AQ27))), "-")</f>
        <v>-</v>
      </c>
      <c r="AR35" s="56">
        <f>IF(ISNUMBER('Sanitation Data'!AR27), IF('Sanitation Data'!AR27=-999,"NA",IF('Sanitation Data'!AR27&gt;99, "&gt;99", IF('Sanitation Data'!AR27&lt;1, "&lt;1", 'Sanitation Data'!AR27))), "-")</f>
        <v>41.439068170574174</v>
      </c>
      <c r="AS35" s="56">
        <f>IF(ISNUMBER('Sanitation Data'!AS27), IF('Sanitation Data'!AS27=-999,"NA",IF('Sanitation Data'!AS27&gt;99, "&gt;99", IF('Sanitation Data'!AS27&lt;1, "&lt;1", 'Sanitation Data'!AS27))), "-")</f>
        <v>15.179182285258165</v>
      </c>
      <c r="AT35" s="56">
        <f>IF(ISNUMBER('Sanitation Data'!AT27), IF('Sanitation Data'!AT27=-999,"NA",IF('Sanitation Data'!AT27&gt;99, "&gt;99", IF('Sanitation Data'!AT27&lt;1, "&lt;1", 'Sanitation Data'!AT27))), "-")</f>
        <v>14.928076783383013</v>
      </c>
      <c r="AU35" s="57"/>
    </row>
    <row r="36" spans="1:47" x14ac:dyDescent="0.15">
      <c r="A36" s="141" t="str">
        <f>IF(ISBLANK('Sanitation Data'!A28), "", 'Sanitation Data'!A28)</f>
        <v>Lower middle income</v>
      </c>
      <c r="B36" s="50">
        <f>IF(ISBLANK('Sanitation Data'!B28), "", 'Sanitation Data'!B28)</f>
        <v>2015</v>
      </c>
      <c r="C36" s="51">
        <f>IF(ISNUMBER('Sanitation Data'!C28), 'Sanitation Data'!C28, "-")</f>
        <v>2750658.0464324951</v>
      </c>
      <c r="D36" s="52">
        <f>IF(ISNUMBER('Sanitation Data'!D28), 'Sanitation Data'!D28, "-")</f>
        <v>37.840721130371094</v>
      </c>
      <c r="E36" s="53">
        <f>IF(ISNUMBER('Sanitation Data'!E28), IF('Sanitation Data'!E28=-999,"NA",IF('Sanitation Data'!E28&gt;99, "&gt;99", IF('Sanitation Data'!E28&lt;1, "&lt;1", 'Sanitation Data'!E28))), "-")</f>
        <v>58.425640997043459</v>
      </c>
      <c r="F36" s="65">
        <f>IF(ISNUMBER('Sanitation Data'!F28), IF('Sanitation Data'!F28=-999,"NA",IF('Sanitation Data'!F28&gt;99, "&gt;99", IF('Sanitation Data'!F28&lt;1, "&lt;1", 'Sanitation Data'!F28))), "-")</f>
        <v>12.442346957241895</v>
      </c>
      <c r="G36" s="65">
        <f>IF(ISNUMBER('Sanitation Data'!G28), IF('Sanitation Data'!G28=-999,"NA",IF('Sanitation Data'!G28&gt;99, "&gt;99", IF('Sanitation Data'!G28&lt;1, "&lt;1", 'Sanitation Data'!G28))), "-")</f>
        <v>9.6339773186805964</v>
      </c>
      <c r="H36" s="54">
        <f>IF(ISNUMBER('Sanitation Data'!H28), IF('Sanitation Data'!H28=-999,"NA",IF('Sanitation Data'!H28&gt;99, "&gt;99", IF('Sanitation Data'!H28&lt;1, "&lt;1", 'Sanitation Data'!H28))), "-")</f>
        <v>19.498034727034049</v>
      </c>
      <c r="I36" s="151">
        <f>IF(ISNUMBER('Sanitation Data'!I28), IF('Sanitation Data'!I28=-999,"NA",'Sanitation Data'!I28), "-")</f>
        <v>1.8625364303588867</v>
      </c>
      <c r="J36" s="151">
        <f>IF(ISNUMBER('Sanitation Data'!J28), IF('Sanitation Data'!J28=-999,"NA",'Sanitation Data'!J28), "-")</f>
        <v>-1.7878669500350952</v>
      </c>
      <c r="K36" s="53">
        <f>IF(ISNUMBER('Sanitation Data'!K28), IF('Sanitation Data'!K28=-999,"NA",IF('Sanitation Data'!K28&gt;99, "&gt;99", IF('Sanitation Data'!K28&lt;1, "&lt;1", 'Sanitation Data'!K28))), "-")</f>
        <v>51.152786594805619</v>
      </c>
      <c r="L36" s="65">
        <f>IF(ISNUMBER('Sanitation Data'!L28), IF('Sanitation Data'!L28=-999,"NA",IF('Sanitation Data'!L28&gt;99, "&gt;99", IF('Sanitation Data'!L28&lt;1, "&lt;1", 'Sanitation Data'!L28))), "-")</f>
        <v>8.6416043705188077</v>
      </c>
      <c r="M36" s="65">
        <f>IF(ISNUMBER('Sanitation Data'!M28), IF('Sanitation Data'!M28=-999,"NA",IF('Sanitation Data'!M28&gt;99, "&gt;99", IF('Sanitation Data'!M28&lt;1, "&lt;1", 'Sanitation Data'!M28))), "-")</f>
        <v>11.798172678325894</v>
      </c>
      <c r="N36" s="54">
        <f>IF(ISNUMBER('Sanitation Data'!N28), IF('Sanitation Data'!N28=-999,"NA",IF('Sanitation Data'!N28&gt;99, "&gt;99", IF('Sanitation Data'!N28&lt;1, "&lt;1", 'Sanitation Data'!N28))), "-")</f>
        <v>28.407436356349681</v>
      </c>
      <c r="O36" s="151">
        <f>IF(ISNUMBER('Sanitation Data'!O28), IF('Sanitation Data'!O28=-999,"NA",'Sanitation Data'!O28), "-")</f>
        <v>2.2649374008178711</v>
      </c>
      <c r="P36" s="151">
        <f>IF(ISNUMBER('Sanitation Data'!P28), IF('Sanitation Data'!P28=-999,"NA",'Sanitation Data'!P28), "-")</f>
        <v>-2.2395670413970947</v>
      </c>
      <c r="Q36" s="53">
        <f>IF(ISNUMBER('Sanitation Data'!Q28), IF('Sanitation Data'!Q28=-999,"NA",IF('Sanitation Data'!Q28&gt;99, "&gt;99", IF('Sanitation Data'!Q28&lt;1, "&lt;1", 'Sanitation Data'!Q28))), "-")</f>
        <v>70.37243811322125</v>
      </c>
      <c r="R36" s="65">
        <f>IF(ISNUMBER('Sanitation Data'!R28), IF('Sanitation Data'!R28=-999,"NA",IF('Sanitation Data'!R28&gt;99, "&gt;99", IF('Sanitation Data'!R28&lt;1, "&lt;1", 'Sanitation Data'!R28))), "-")</f>
        <v>18.685659124882147</v>
      </c>
      <c r="S36" s="65">
        <f>IF(ISNUMBER('Sanitation Data'!S28), IF('Sanitation Data'!S28=-999,"NA",IF('Sanitation Data'!S28&gt;99, "&gt;99", IF('Sanitation Data'!S28&lt;1, "&lt;1", 'Sanitation Data'!S28))), "-")</f>
        <v>6.0789489592839825</v>
      </c>
      <c r="T36" s="54">
        <f>IF(ISNUMBER('Sanitation Data'!T28), IF('Sanitation Data'!T28=-999,"NA",IF('Sanitation Data'!T28&gt;99, "&gt;99", IF('Sanitation Data'!T28&lt;1, "&lt;1", 'Sanitation Data'!T28))), "-")</f>
        <v>4.86295380261262</v>
      </c>
      <c r="U36" s="151">
        <f>IF(ISNUMBER('Sanitation Data'!U28), IF('Sanitation Data'!U28=-999,"NA",'Sanitation Data'!U28), "-")</f>
        <v>0.85497689247131348</v>
      </c>
      <c r="V36" s="151">
        <f>IF(ISNUMBER('Sanitation Data'!V28), IF('Sanitation Data'!V28=-999,"NA",'Sanitation Data'!V28), "-")</f>
        <v>-0.62860363721847534</v>
      </c>
      <c r="W36" s="122"/>
      <c r="X36" s="141" t="str">
        <f>IF(ISBLANK('Sanitation Data'!X28), "", 'Sanitation Data'!X28)</f>
        <v>Lower middle income</v>
      </c>
      <c r="Y36" s="50">
        <f>IF(ISNUMBER('Sanitation Data'!Y28), IF('Sanitation Data'!Y28=-999,"NA",'Sanitation Data'!Y28), "-")</f>
        <v>2015</v>
      </c>
      <c r="Z36" s="55">
        <f>IF(ISNUMBER('Sanitation Data'!Z28), IF('Sanitation Data'!Z28=-999,"NA",IF('Sanitation Data'!Z28&gt;99, "&gt;99", IF('Sanitation Data'!Z28&lt;1, "&lt;1", 'Sanitation Data'!Z28))), "-")</f>
        <v>37.557889588397416</v>
      </c>
      <c r="AA36" s="56">
        <f>IF(ISNUMBER('Sanitation Data'!AA28), IF('Sanitation Data'!AA28=-999,"NA",IF('Sanitation Data'!AA28&gt;99, "&gt;99", IF('Sanitation Data'!AA28&lt;1, "&lt;1", 'Sanitation Data'!AA28))), "-")</f>
        <v>31.531195258168221</v>
      </c>
      <c r="AB36" s="56" t="str">
        <f>IF(ISNUMBER('Sanitation Data'!AB28), IF('Sanitation Data'!AB28=-999,"NA",IF('Sanitation Data'!AB28&gt;99, "&gt;99", IF('Sanitation Data'!AB28&lt;1, "&lt;1", 'Sanitation Data'!AB28))), "-")</f>
        <v>-</v>
      </c>
      <c r="AC36" s="56">
        <f>IF(ISNUMBER('Sanitation Data'!AC28), IF('Sanitation Data'!AC28=-999,"NA",IF('Sanitation Data'!AC28&gt;99, "&gt;99", IF('Sanitation Data'!AC28&lt;1, "&lt;1", 'Sanitation Data'!AC28))), "-")</f>
        <v>6.026694330229196</v>
      </c>
      <c r="AD36" s="56">
        <f>IF(ISNUMBER('Sanitation Data'!AD28), IF('Sanitation Data'!AD28=-999,"NA",IF('Sanitation Data'!AD28&gt;99, "&gt;99", IF('Sanitation Data'!AD28&lt;1, "&lt;1", 'Sanitation Data'!AD28))), "-")</f>
        <v>28.199481528018271</v>
      </c>
      <c r="AE36" s="56">
        <f>IF(ISNUMBER('Sanitation Data'!AE28), IF('Sanitation Data'!AE28=-999,"NA",IF('Sanitation Data'!AE28&gt;99, "&gt;99", IF('Sanitation Data'!AE28&lt;1, "&lt;1", 'Sanitation Data'!AE28))), "-")</f>
        <v>27.631927486383972</v>
      </c>
      <c r="AF36" s="56">
        <f>IF(ISNUMBER('Sanitation Data'!AF28), IF('Sanitation Data'!AF28=-999,"NA",IF('Sanitation Data'!AF28&gt;99, "&gt;99", IF('Sanitation Data'!AF28&lt;1, "&lt;1", 'Sanitation Data'!AF28))), "-")</f>
        <v>15.036578939883125</v>
      </c>
      <c r="AG36" s="55">
        <f>IF(ISNUMBER('Sanitation Data'!AG28), IF('Sanitation Data'!AG28=-999,"NA",IF('Sanitation Data'!AG28&gt;99, "&gt;99", IF('Sanitation Data'!AG28&lt;1, "&lt;1", 'Sanitation Data'!AG28))), "-")</f>
        <v>37.873803663248694</v>
      </c>
      <c r="AH36" s="56">
        <f>IF(ISNUMBER('Sanitation Data'!AH28), IF('Sanitation Data'!AH28=-999,"NA",IF('Sanitation Data'!AH28&gt;99, "&gt;99", IF('Sanitation Data'!AH28&lt;1, "&lt;1", 'Sanitation Data'!AH28))), "-")</f>
        <v>36.214146939068058</v>
      </c>
      <c r="AI36" s="56" t="str">
        <f>IF(ISNUMBER('Sanitation Data'!AI28), IF('Sanitation Data'!AI28=-999,"NA",IF('Sanitation Data'!AI28&gt;99, "&gt;99", IF('Sanitation Data'!AI28&lt;1, "&lt;1", 'Sanitation Data'!AI28))), "-")</f>
        <v>-</v>
      </c>
      <c r="AJ36" s="56">
        <f>IF(ISNUMBER('Sanitation Data'!AJ28), IF('Sanitation Data'!AJ28=-999,"NA",IF('Sanitation Data'!AJ28&gt;99, "&gt;99", IF('Sanitation Data'!AJ28&lt;1, "&lt;1", 'Sanitation Data'!AJ28))), "-")</f>
        <v>1.6596567241806341</v>
      </c>
      <c r="AK36" s="56">
        <f>IF(ISNUMBER('Sanitation Data'!AK28), IF('Sanitation Data'!AK28=-999,"NA",IF('Sanitation Data'!AK28&gt;99, "&gt;99", IF('Sanitation Data'!AK28&lt;1, "&lt;1", 'Sanitation Data'!AK28))), "-")</f>
        <v>33.607331210155358</v>
      </c>
      <c r="AL36" s="56">
        <f>IF(ISNUMBER('Sanitation Data'!AL28), IF('Sanitation Data'!AL28=-999,"NA",IF('Sanitation Data'!AL28&gt;99, "&gt;99", IF('Sanitation Data'!AL28&lt;1, "&lt;1", 'Sanitation Data'!AL28))), "-")</f>
        <v>22.885330973611921</v>
      </c>
      <c r="AM36" s="56">
        <f>IF(ISNUMBER('Sanitation Data'!AM28), IF('Sanitation Data'!AM28=-999,"NA",IF('Sanitation Data'!AM28&gt;99, "&gt;99", IF('Sanitation Data'!AM28&lt;1, "&lt;1", 'Sanitation Data'!AM28))), "-")</f>
        <v>3.3017287815571414</v>
      </c>
      <c r="AN36" s="55">
        <f>IF(ISNUMBER('Sanitation Data'!AN28), IF('Sanitation Data'!AN28=-999,"NA",IF('Sanitation Data'!AN28&gt;99, "&gt;99", IF('Sanitation Data'!AN28&lt;1, "&lt;1", 'Sanitation Data'!AN28))), "-")</f>
        <v>37.038951531154488</v>
      </c>
      <c r="AO36" s="56">
        <f>IF(ISNUMBER('Sanitation Data'!AO28), IF('Sanitation Data'!AO28=-999,"NA",IF('Sanitation Data'!AO28&gt;99, "&gt;99", IF('Sanitation Data'!AO28&lt;1, "&lt;1", 'Sanitation Data'!AO28))), "-")</f>
        <v>23.838717200637504</v>
      </c>
      <c r="AP36" s="56" t="str">
        <f>IF(ISNUMBER('Sanitation Data'!AP28), IF('Sanitation Data'!AP28=-999,"NA",IF('Sanitation Data'!AP28&gt;99, "&gt;99", IF('Sanitation Data'!AP28&lt;1, "&lt;1", 'Sanitation Data'!AP28))), "-")</f>
        <v>-</v>
      </c>
      <c r="AQ36" s="56">
        <f>IF(ISNUMBER('Sanitation Data'!AQ28), IF('Sanitation Data'!AQ28=-999,"NA",IF('Sanitation Data'!AQ28&gt;99, "&gt;99", IF('Sanitation Data'!AQ28&lt;1, "&lt;1", 'Sanitation Data'!AQ28))), "-")</f>
        <v>13.200234330516986</v>
      </c>
      <c r="AR36" s="56">
        <f>IF(ISNUMBER('Sanitation Data'!AR28), IF('Sanitation Data'!AR28=-999,"NA",IF('Sanitation Data'!AR28&gt;99, "&gt;99", IF('Sanitation Data'!AR28&lt;1, "&lt;1", 'Sanitation Data'!AR28))), "-")</f>
        <v>19.316245503206758</v>
      </c>
      <c r="AS36" s="56">
        <f>IF(ISNUMBER('Sanitation Data'!AS28), IF('Sanitation Data'!AS28=-999,"NA",IF('Sanitation Data'!AS28&gt;99, "&gt;99", IF('Sanitation Data'!AS28&lt;1, "&lt;1", 'Sanitation Data'!AS28))), "-")</f>
        <v>35.428952187152674</v>
      </c>
      <c r="AT36" s="56">
        <f>IF(ISNUMBER('Sanitation Data'!AT28), IF('Sanitation Data'!AT28=-999,"NA",IF('Sanitation Data'!AT28&gt;99, "&gt;99", IF('Sanitation Data'!AT28&lt;1, "&lt;1", 'Sanitation Data'!AT28))), "-")</f>
        <v>34.312899547743932</v>
      </c>
    </row>
    <row r="37" spans="1:47" x14ac:dyDescent="0.15">
      <c r="A37" s="142"/>
      <c r="B37" s="50">
        <f>IF(ISBLANK('Sanitation Data'!B29), "", 'Sanitation Data'!B29)</f>
        <v>2020</v>
      </c>
      <c r="C37" s="51">
        <f>IF(ISNUMBER('Sanitation Data'!C29), 'Sanitation Data'!C29, "-")</f>
        <v>2954194.9447402954</v>
      </c>
      <c r="D37" s="52">
        <f>IF(ISNUMBER('Sanitation Data'!D29), 'Sanitation Data'!D29, "-")</f>
        <v>40.17340087890625</v>
      </c>
      <c r="E37" s="53">
        <f>IF(ISNUMBER('Sanitation Data'!E29), IF('Sanitation Data'!E29=-999,"NA",IF('Sanitation Data'!E29&gt;99, "&gt;99", IF('Sanitation Data'!E29&lt;1, "&lt;1", 'Sanitation Data'!E29))), "-")</f>
        <v>67.821807656601578</v>
      </c>
      <c r="F37" s="65">
        <f>IF(ISNUMBER('Sanitation Data'!F29), IF('Sanitation Data'!F29=-999,"NA",IF('Sanitation Data'!F29&gt;99, "&gt;99", IF('Sanitation Data'!F29&lt;1, "&lt;1", 'Sanitation Data'!F29))), "-")</f>
        <v>13.044544234794991</v>
      </c>
      <c r="G37" s="65">
        <f>IF(ISNUMBER('Sanitation Data'!G29), IF('Sanitation Data'!G29=-999,"NA",IF('Sanitation Data'!G29&gt;99, "&gt;99", IF('Sanitation Data'!G29&lt;1, "&lt;1", 'Sanitation Data'!G29))), "-")</f>
        <v>7.9319761590477693</v>
      </c>
      <c r="H37" s="54">
        <f>IF(ISNUMBER('Sanitation Data'!H29), IF('Sanitation Data'!H29=-999,"NA",IF('Sanitation Data'!H29&gt;99, "&gt;99", IF('Sanitation Data'!H29&lt;1, "&lt;1", 'Sanitation Data'!H29))), "-")</f>
        <v>11.201671949555669</v>
      </c>
      <c r="I37" s="152"/>
      <c r="J37" s="152"/>
      <c r="K37" s="53">
        <f>IF(ISNUMBER('Sanitation Data'!K29), IF('Sanitation Data'!K29=-999,"NA",IF('Sanitation Data'!K29&gt;99, "&gt;99", IF('Sanitation Data'!K29&lt;1, "&lt;1", 'Sanitation Data'!K29))), "-")</f>
        <v>63.011864008398391</v>
      </c>
      <c r="L37" s="65">
        <f>IF(ISNUMBER('Sanitation Data'!L29), IF('Sanitation Data'!L29=-999,"NA",IF('Sanitation Data'!L29&gt;99, "&gt;99", IF('Sanitation Data'!L29&lt;1, "&lt;1", 'Sanitation Data'!L29))), "-")</f>
        <v>9.1283980839199117</v>
      </c>
      <c r="M37" s="65">
        <f>IF(ISNUMBER('Sanitation Data'!M29), IF('Sanitation Data'!M29=-999,"NA",IF('Sanitation Data'!M29&gt;99, "&gt;99", IF('Sanitation Data'!M29&lt;1, "&lt;1", 'Sanitation Data'!M29))), "-")</f>
        <v>10.368722605719642</v>
      </c>
      <c r="N37" s="54">
        <f>IF(ISNUMBER('Sanitation Data'!N29), IF('Sanitation Data'!N29=-999,"NA",IF('Sanitation Data'!N29&gt;99, "&gt;99", IF('Sanitation Data'!N29&lt;1, "&lt;1", 'Sanitation Data'!N29))), "-")</f>
        <v>17.491015301962069</v>
      </c>
      <c r="O37" s="152"/>
      <c r="P37" s="152"/>
      <c r="Q37" s="53">
        <f>IF(ISNUMBER('Sanitation Data'!Q29), IF('Sanitation Data'!Q29=-999,"NA",IF('Sanitation Data'!Q29&gt;99, "&gt;99", IF('Sanitation Data'!Q29&lt;1, "&lt;1", 'Sanitation Data'!Q29))), "-")</f>
        <v>74.984818334699327</v>
      </c>
      <c r="R37" s="65">
        <f>IF(ISNUMBER('Sanitation Data'!R29), IF('Sanitation Data'!R29=-999,"NA",IF('Sanitation Data'!R29&gt;99, "&gt;99", IF('Sanitation Data'!R29&lt;1, "&lt;1", 'Sanitation Data'!R29))), "-")</f>
        <v>18.876504598100794</v>
      </c>
      <c r="S37" s="65">
        <f>IF(ISNUMBER('Sanitation Data'!S29), IF('Sanitation Data'!S29=-999,"NA",IF('Sanitation Data'!S29&gt;99, "&gt;99", IF('Sanitation Data'!S29&lt;1, "&lt;1", 'Sanitation Data'!S29))), "-")</f>
        <v>4.3031529115409892</v>
      </c>
      <c r="T37" s="54">
        <f>IF(ISNUMBER('Sanitation Data'!T29), IF('Sanitation Data'!T29=-999,"NA",IF('Sanitation Data'!T29&gt;99, "&gt;99", IF('Sanitation Data'!T29&lt;1, "&lt;1", 'Sanitation Data'!T29))), "-")</f>
        <v>1.8355241556588928</v>
      </c>
      <c r="U37" s="152"/>
      <c r="V37" s="152"/>
      <c r="W37" s="122"/>
      <c r="X37" s="142"/>
      <c r="Y37" s="50">
        <f>IF(ISNUMBER('Sanitation Data'!Y29), IF('Sanitation Data'!Y29=-999,"NA",'Sanitation Data'!Y29), "-")</f>
        <v>2020</v>
      </c>
      <c r="Z37" s="55">
        <f>IF(ISNUMBER('Sanitation Data'!Z29), IF('Sanitation Data'!Z29=-999,"NA",IF('Sanitation Data'!Z29&gt;99, "&gt;99", IF('Sanitation Data'!Z29&lt;1, "&lt;1", 'Sanitation Data'!Z29))), "-")</f>
        <v>44.344869234067183</v>
      </c>
      <c r="AA37" s="56">
        <f>IF(ISNUMBER('Sanitation Data'!AA29), IF('Sanitation Data'!AA29=-999,"NA",IF('Sanitation Data'!AA29&gt;99, "&gt;99", IF('Sanitation Data'!AA29&lt;1, "&lt;1", 'Sanitation Data'!AA29))), "-")</f>
        <v>37.314286039164621</v>
      </c>
      <c r="AB37" s="56" t="str">
        <f>IF(ISNUMBER('Sanitation Data'!AB29), IF('Sanitation Data'!AB29=-999,"NA",IF('Sanitation Data'!AB29&gt;99, "&gt;99", IF('Sanitation Data'!AB29&lt;1, "&lt;1", 'Sanitation Data'!AB29))), "-")</f>
        <v>-</v>
      </c>
      <c r="AC37" s="56">
        <f>IF(ISNUMBER('Sanitation Data'!AC29), IF('Sanitation Data'!AC29=-999,"NA",IF('Sanitation Data'!AC29&gt;99, "&gt;99", IF('Sanitation Data'!AC29&lt;1, "&lt;1", 'Sanitation Data'!AC29))), "-")</f>
        <v>7.030583194902559</v>
      </c>
      <c r="AD37" s="56">
        <f>IF(ISNUMBER('Sanitation Data'!AD29), IF('Sanitation Data'!AD29=-999,"NA",IF('Sanitation Data'!AD29&gt;99, "&gt;99", IF('Sanitation Data'!AD29&lt;1, "&lt;1", 'Sanitation Data'!AD29))), "-")</f>
        <v>32.802167234346975</v>
      </c>
      <c r="AE37" s="56">
        <f>IF(ISNUMBER('Sanitation Data'!AE29), IF('Sanitation Data'!AE29=-999,"NA",IF('Sanitation Data'!AE29&gt;99, "&gt;99", IF('Sanitation Data'!AE29&lt;1, "&lt;1", 'Sanitation Data'!AE29))), "-")</f>
        <v>31.272651712748385</v>
      </c>
      <c r="AF37" s="56">
        <f>IF(ISNUMBER('Sanitation Data'!AF29), IF('Sanitation Data'!AF29=-999,"NA",IF('Sanitation Data'!AF29&gt;99, "&gt;99", IF('Sanitation Data'!AF29&lt;1, "&lt;1", 'Sanitation Data'!AF29))), "-")</f>
        <v>16.791532944301224</v>
      </c>
      <c r="AG37" s="55">
        <f>IF(ISNUMBER('Sanitation Data'!AG29), IF('Sanitation Data'!AG29=-999,"NA",IF('Sanitation Data'!AG29&gt;99, "&gt;99", IF('Sanitation Data'!AG29&lt;1, "&lt;1", 'Sanitation Data'!AG29))), "-")</f>
        <v>47.376531791945794</v>
      </c>
      <c r="AH37" s="56">
        <f>IF(ISNUMBER('Sanitation Data'!AH29), IF('Sanitation Data'!AH29=-999,"NA",IF('Sanitation Data'!AH29&gt;99, "&gt;99", IF('Sanitation Data'!AH29&lt;1, "&lt;1", 'Sanitation Data'!AH29))), "-")</f>
        <v>45.223160899728597</v>
      </c>
      <c r="AI37" s="56" t="str">
        <f>IF(ISNUMBER('Sanitation Data'!AI29), IF('Sanitation Data'!AI29=-999,"NA",IF('Sanitation Data'!AI29&gt;99, "&gt;99", IF('Sanitation Data'!AI29&lt;1, "&lt;1", 'Sanitation Data'!AI29))), "-")</f>
        <v>-</v>
      </c>
      <c r="AJ37" s="56">
        <f>IF(ISNUMBER('Sanitation Data'!AJ29), IF('Sanitation Data'!AJ29=-999,"NA",IF('Sanitation Data'!AJ29&gt;99, "&gt;99", IF('Sanitation Data'!AJ29&lt;1, "&lt;1", 'Sanitation Data'!AJ29))), "-")</f>
        <v>2.1533708922171955</v>
      </c>
      <c r="AK37" s="56">
        <f>IF(ISNUMBER('Sanitation Data'!AK29), IF('Sanitation Data'!AK29=-999,"NA",IF('Sanitation Data'!AK29&gt;99, "&gt;99", IF('Sanitation Data'!AK29&lt;1, "&lt;1", 'Sanitation Data'!AK29))), "-")</f>
        <v>41.698100452386157</v>
      </c>
      <c r="AL37" s="56">
        <f>IF(ISNUMBER('Sanitation Data'!AL29), IF('Sanitation Data'!AL29=-999,"NA",IF('Sanitation Data'!AL29&gt;99, "&gt;99", IF('Sanitation Data'!AL29&lt;1, "&lt;1", 'Sanitation Data'!AL29))), "-")</f>
        <v>26.4504743198146</v>
      </c>
      <c r="AM37" s="56">
        <f>IF(ISNUMBER('Sanitation Data'!AM29), IF('Sanitation Data'!AM29=-999,"NA",IF('Sanitation Data'!AM29&gt;99, "&gt;99", IF('Sanitation Data'!AM29&lt;1, "&lt;1", 'Sanitation Data'!AM29))), "-")</f>
        <v>3.9916873201175478</v>
      </c>
      <c r="AN37" s="55">
        <f>IF(ISNUMBER('Sanitation Data'!AN29), IF('Sanitation Data'!AN29=-999,"NA",IF('Sanitation Data'!AN29&gt;99, "&gt;99", IF('Sanitation Data'!AN29&lt;1, "&lt;1", 'Sanitation Data'!AN29))), "-")</f>
        <v>39.830088782501178</v>
      </c>
      <c r="AO37" s="56">
        <f>IF(ISNUMBER('Sanitation Data'!AO29), IF('Sanitation Data'!AO29=-999,"NA",IF('Sanitation Data'!AO29&gt;99, "&gt;99", IF('Sanitation Data'!AO29&lt;1, "&lt;1", 'Sanitation Data'!AO29))), "-")</f>
        <v>25.536316612954817</v>
      </c>
      <c r="AP37" s="56" t="str">
        <f>IF(ISNUMBER('Sanitation Data'!AP29), IF('Sanitation Data'!AP29=-999,"NA",IF('Sanitation Data'!AP29&gt;99, "&gt;99", IF('Sanitation Data'!AP29&lt;1, "&lt;1", 'Sanitation Data'!AP29))), "-")</f>
        <v>-</v>
      </c>
      <c r="AQ37" s="56">
        <f>IF(ISNUMBER('Sanitation Data'!AQ29), IF('Sanitation Data'!AQ29=-999,"NA",IF('Sanitation Data'!AQ29&gt;99, "&gt;99", IF('Sanitation Data'!AQ29&lt;1, "&lt;1", 'Sanitation Data'!AQ29))), "-")</f>
        <v>14.293772169546362</v>
      </c>
      <c r="AR37" s="56">
        <f>IF(ISNUMBER('Sanitation Data'!AR29), IF('Sanitation Data'!AR29=-999,"NA",IF('Sanitation Data'!AR29&gt;99, "&gt;99", IF('Sanitation Data'!AR29&lt;1, "&lt;1", 'Sanitation Data'!AR29))), "-")</f>
        <v>19.554261574782693</v>
      </c>
      <c r="AS37" s="56">
        <f>IF(ISNUMBER('Sanitation Data'!AS29), IF('Sanitation Data'!AS29=-999,"NA",IF('Sanitation Data'!AS29&gt;99, "&gt;99", IF('Sanitation Data'!AS29&lt;1, "&lt;1", 'Sanitation Data'!AS29))), "-")</f>
        <v>38.453881717805615</v>
      </c>
      <c r="AT37" s="56">
        <f>IF(ISNUMBER('Sanitation Data'!AT29), IF('Sanitation Data'!AT29=-999,"NA",IF('Sanitation Data'!AT29&gt;99, "&gt;99", IF('Sanitation Data'!AT29&lt;1, "&lt;1", 'Sanitation Data'!AT29))), "-")</f>
        <v>35.853179640211813</v>
      </c>
    </row>
    <row r="38" spans="1:47" x14ac:dyDescent="0.15">
      <c r="A38" s="141" t="str">
        <f>IF(ISBLANK('Sanitation Data'!A30), "", 'Sanitation Data'!A30)</f>
        <v>Upper middle income</v>
      </c>
      <c r="B38" s="50">
        <f>IF(ISBLANK('Sanitation Data'!B30), "", 'Sanitation Data'!B30)</f>
        <v>2015</v>
      </c>
      <c r="C38" s="51">
        <f>IF(ISNUMBER('Sanitation Data'!C30), 'Sanitation Data'!C30, "-")</f>
        <v>2834636.63260746</v>
      </c>
      <c r="D38" s="52">
        <f>IF(ISNUMBER('Sanitation Data'!D30), 'Sanitation Data'!D30, "-")</f>
        <v>63.150653839111328</v>
      </c>
      <c r="E38" s="53">
        <f>IF(ISNUMBER('Sanitation Data'!E30), IF('Sanitation Data'!E30=-999,"NA",IF('Sanitation Data'!E30&gt;99, "&gt;99", IF('Sanitation Data'!E30&lt;1, "&lt;1", 'Sanitation Data'!E30))), "-")</f>
        <v>85.258645069591495</v>
      </c>
      <c r="F38" s="65">
        <f>IF(ISNUMBER('Sanitation Data'!F30), IF('Sanitation Data'!F30=-999,"NA",IF('Sanitation Data'!F30&gt;99, "&gt;99", IF('Sanitation Data'!F30&lt;1, "&lt;1", 'Sanitation Data'!F30))), "-")</f>
        <v>4.0440385731343609</v>
      </c>
      <c r="G38" s="65">
        <f>IF(ISNUMBER('Sanitation Data'!G30), IF('Sanitation Data'!G30=-999,"NA",IF('Sanitation Data'!G30&gt;99, "&gt;99", IF('Sanitation Data'!G30&lt;1, "&lt;1", 'Sanitation Data'!G30))), "-")</f>
        <v>8.6093418710567544</v>
      </c>
      <c r="H38" s="54">
        <f>IF(ISNUMBER('Sanitation Data'!H30), IF('Sanitation Data'!H30=-999,"NA",IF('Sanitation Data'!H30&gt;99, "&gt;99", IF('Sanitation Data'!H30&lt;1, "&lt;1", 'Sanitation Data'!H30))), "-")</f>
        <v>2.0879744862173841</v>
      </c>
      <c r="I38" s="151">
        <f>IF(ISNUMBER('Sanitation Data'!I30), IF('Sanitation Data'!I30=-999,"NA",'Sanitation Data'!I30), "-")</f>
        <v>1.3662045001983643</v>
      </c>
      <c r="J38" s="151">
        <f>IF(ISNUMBER('Sanitation Data'!J30), IF('Sanitation Data'!J30=-999,"NA",'Sanitation Data'!J30), "-")</f>
        <v>-0.24821621179580688</v>
      </c>
      <c r="K38" s="53">
        <f>IF(ISNUMBER('Sanitation Data'!K30), IF('Sanitation Data'!K30=-999,"NA",IF('Sanitation Data'!K30&gt;99, "&gt;99", IF('Sanitation Data'!K30&lt;1, "&lt;1", 'Sanitation Data'!K30))), "-")</f>
        <v>75.628744525503706</v>
      </c>
      <c r="L38" s="65">
        <f>IF(ISNUMBER('Sanitation Data'!L30), IF('Sanitation Data'!L30=-999,"NA",IF('Sanitation Data'!L30&gt;99, "&gt;99", IF('Sanitation Data'!L30&lt;1, "&lt;1", 'Sanitation Data'!L30))), "-")</f>
        <v>3.9663516070234559</v>
      </c>
      <c r="M38" s="65">
        <f>IF(ISNUMBER('Sanitation Data'!M30), IF('Sanitation Data'!M30=-999,"NA",IF('Sanitation Data'!M30&gt;99, "&gt;99", IF('Sanitation Data'!M30&lt;1, "&lt;1", 'Sanitation Data'!M30))), "-")</f>
        <v>16.144068766215593</v>
      </c>
      <c r="N38" s="54">
        <f>IF(ISNUMBER('Sanitation Data'!N30), IF('Sanitation Data'!N30=-999,"NA",IF('Sanitation Data'!N30&gt;99, "&gt;99", IF('Sanitation Data'!N30&lt;1, "&lt;1", 'Sanitation Data'!N30))), "-")</f>
        <v>4.2608351012572445</v>
      </c>
      <c r="O38" s="151">
        <f>IF(ISNUMBER('Sanitation Data'!O30), IF('Sanitation Data'!O30=-999,"NA",'Sanitation Data'!O30), "-")</f>
        <v>1.8929818868637085</v>
      </c>
      <c r="P38" s="151">
        <f>IF(ISNUMBER('Sanitation Data'!P30), IF('Sanitation Data'!P30=-999,"NA",'Sanitation Data'!P30), "-")</f>
        <v>-0.37836310267448425</v>
      </c>
      <c r="Q38" s="53">
        <f>IF(ISNUMBER('Sanitation Data'!Q30), IF('Sanitation Data'!Q30=-999,"NA",IF('Sanitation Data'!Q30&gt;99, "&gt;99", IF('Sanitation Data'!Q30&lt;1, "&lt;1", 'Sanitation Data'!Q30))), "-")</f>
        <v>90.877835168404857</v>
      </c>
      <c r="R38" s="65">
        <f>IF(ISNUMBER('Sanitation Data'!R30), IF('Sanitation Data'!R30=-999,"NA",IF('Sanitation Data'!R30&gt;99, "&gt;99", IF('Sanitation Data'!R30&lt;1, "&lt;1", 'Sanitation Data'!R30))), "-")</f>
        <v>4.0893700565660485</v>
      </c>
      <c r="S38" s="65">
        <f>IF(ISNUMBER('Sanitation Data'!S30), IF('Sanitation Data'!S30=-999,"NA",IF('Sanitation Data'!S30&gt;99, "&gt;99", IF('Sanitation Data'!S30&lt;1, "&lt;1", 'Sanitation Data'!S30))), "-")</f>
        <v>4.2127168548840093</v>
      </c>
      <c r="T38" s="54" t="str">
        <f>IF(ISNUMBER('Sanitation Data'!T30), IF('Sanitation Data'!T30=-999,"NA",IF('Sanitation Data'!T30&gt;99, "&gt;99", IF('Sanitation Data'!T30&lt;1, "&lt;1", 'Sanitation Data'!T30))), "-")</f>
        <v>&lt;1</v>
      </c>
      <c r="U38" s="151">
        <f>IF(ISNUMBER('Sanitation Data'!U30), IF('Sanitation Data'!U30=-999,"NA",'Sanitation Data'!U30), "-")</f>
        <v>0.66990697383880615</v>
      </c>
      <c r="V38" s="151">
        <f>IF(ISNUMBER('Sanitation Data'!V30), IF('Sanitation Data'!V30=-999,"NA",'Sanitation Data'!V30), "-")</f>
        <v>-7.8453503549098969E-2</v>
      </c>
      <c r="W38" s="122"/>
      <c r="X38" s="141" t="str">
        <f>IF(ISBLANK('Sanitation Data'!X30), "", 'Sanitation Data'!X30)</f>
        <v>Upper middle income</v>
      </c>
      <c r="Y38" s="50">
        <f>IF(ISNUMBER('Sanitation Data'!Y30), IF('Sanitation Data'!Y30=-999,"NA",'Sanitation Data'!Y30), "-")</f>
        <v>2015</v>
      </c>
      <c r="Z38" s="55">
        <f>IF(ISNUMBER('Sanitation Data'!Z30), IF('Sanitation Data'!Z30=-999,"NA",IF('Sanitation Data'!Z30&gt;99, "&gt;99", IF('Sanitation Data'!Z30&lt;1, "&lt;1", 'Sanitation Data'!Z30))), "-")</f>
        <v>43.959224982111564</v>
      </c>
      <c r="AA38" s="56">
        <f>IF(ISNUMBER('Sanitation Data'!AA30), IF('Sanitation Data'!AA30=-999,"NA",IF('Sanitation Data'!AA30&gt;99, "&gt;99", IF('Sanitation Data'!AA30&lt;1, "&lt;1", 'Sanitation Data'!AA30))), "-")</f>
        <v>6.6278368150375648</v>
      </c>
      <c r="AB38" s="56" t="str">
        <f>IF(ISNUMBER('Sanitation Data'!AB30), IF('Sanitation Data'!AB30=-999,"NA",IF('Sanitation Data'!AB30&gt;99, "&gt;99", IF('Sanitation Data'!AB30&lt;1, "&lt;1", 'Sanitation Data'!AB30))), "-")</f>
        <v>-</v>
      </c>
      <c r="AC38" s="56">
        <f>IF(ISNUMBER('Sanitation Data'!AC30), IF('Sanitation Data'!AC30=-999,"NA",IF('Sanitation Data'!AC30&gt;99, "&gt;99", IF('Sanitation Data'!AC30&lt;1, "&lt;1", 'Sanitation Data'!AC30))), "-")</f>
        <v>37.331388167073996</v>
      </c>
      <c r="AD38" s="56">
        <f>IF(ISNUMBER('Sanitation Data'!AD30), IF('Sanitation Data'!AD30=-999,"NA",IF('Sanitation Data'!AD30&gt;99, "&gt;99", IF('Sanitation Data'!AD30&lt;1, "&lt;1", 'Sanitation Data'!AD30))), "-")</f>
        <v>16.465074976243578</v>
      </c>
      <c r="AE38" s="56">
        <f>IF(ISNUMBER('Sanitation Data'!AE30), IF('Sanitation Data'!AE30=-999,"NA",IF('Sanitation Data'!AE30&gt;99, "&gt;99", IF('Sanitation Data'!AE30&lt;1, "&lt;1", 'Sanitation Data'!AE30))), "-")</f>
        <v>18.378696245751307</v>
      </c>
      <c r="AF38" s="56">
        <f>IF(ISNUMBER('Sanitation Data'!AF30), IF('Sanitation Data'!AF30=-999,"NA",IF('Sanitation Data'!AF30&gt;99, "&gt;99", IF('Sanitation Data'!AF30&lt;1, "&lt;1", 'Sanitation Data'!AF30))), "-")</f>
        <v>54.458912420730897</v>
      </c>
      <c r="AG38" s="55">
        <f>IF(ISNUMBER('Sanitation Data'!AG30), IF('Sanitation Data'!AG30=-999,"NA",IF('Sanitation Data'!AG30&gt;99, "&gt;99", IF('Sanitation Data'!AG30&lt;1, "&lt;1", 'Sanitation Data'!AG30))), "-")</f>
        <v>27.180613210185669</v>
      </c>
      <c r="AH38" s="56">
        <f>IF(ISNUMBER('Sanitation Data'!AH30), IF('Sanitation Data'!AH30=-999,"NA",IF('Sanitation Data'!AH30&gt;99, "&gt;99", IF('Sanitation Data'!AH30&lt;1, "&lt;1", 'Sanitation Data'!AH30))), "-")</f>
        <v>8.6076844873695517</v>
      </c>
      <c r="AI38" s="56" t="str">
        <f>IF(ISNUMBER('Sanitation Data'!AI30), IF('Sanitation Data'!AI30=-999,"NA",IF('Sanitation Data'!AI30&gt;99, "&gt;99", IF('Sanitation Data'!AI30&lt;1, "&lt;1", 'Sanitation Data'!AI30))), "-")</f>
        <v>-</v>
      </c>
      <c r="AJ38" s="56">
        <f>IF(ISNUMBER('Sanitation Data'!AJ30), IF('Sanitation Data'!AJ30=-999,"NA",IF('Sanitation Data'!AJ30&gt;99, "&gt;99", IF('Sanitation Data'!AJ30&lt;1, "&lt;1", 'Sanitation Data'!AJ30))), "-")</f>
        <v>18.572928722816116</v>
      </c>
      <c r="AK38" s="56">
        <f>IF(ISNUMBER('Sanitation Data'!AK30), IF('Sanitation Data'!AK30=-999,"NA",IF('Sanitation Data'!AK30&gt;99, "&gt;99", IF('Sanitation Data'!AK30&lt;1, "&lt;1", 'Sanitation Data'!AK30))), "-")</f>
        <v>32.015149828388687</v>
      </c>
      <c r="AL38" s="56">
        <f>IF(ISNUMBER('Sanitation Data'!AL30), IF('Sanitation Data'!AL30=-999,"NA",IF('Sanitation Data'!AL30&gt;99, "&gt;99", IF('Sanitation Data'!AL30&lt;1, "&lt;1", 'Sanitation Data'!AL30))), "-")</f>
        <v>22.563928879214863</v>
      </c>
      <c r="AM38" s="56">
        <f>IF(ISNUMBER('Sanitation Data'!AM30), IF('Sanitation Data'!AM30=-999,"NA",IF('Sanitation Data'!AM30&gt;99, "&gt;99", IF('Sanitation Data'!AM30&lt;1, "&lt;1", 'Sanitation Data'!AM30))), "-")</f>
        <v>25.016017424923632</v>
      </c>
      <c r="AN38" s="55">
        <f>IF(ISNUMBER('Sanitation Data'!AN30), IF('Sanitation Data'!AN30=-999,"NA",IF('Sanitation Data'!AN30&gt;99, "&gt;99", IF('Sanitation Data'!AN30&lt;1, "&lt;1", 'Sanitation Data'!AN30))), "-")</f>
        <v>53.749794832997004</v>
      </c>
      <c r="AO38" s="56">
        <f>IF(ISNUMBER('Sanitation Data'!AO30), IF('Sanitation Data'!AO30=-999,"NA",IF('Sanitation Data'!AO30&gt;99, "&gt;99", IF('Sanitation Data'!AO30&lt;1, "&lt;1", 'Sanitation Data'!AO30))), "-")</f>
        <v>5.4725661563562911</v>
      </c>
      <c r="AP38" s="56" t="str">
        <f>IF(ISNUMBER('Sanitation Data'!AP30), IF('Sanitation Data'!AP30=-999,"NA",IF('Sanitation Data'!AP30&gt;99, "&gt;99", IF('Sanitation Data'!AP30&lt;1, "&lt;1", 'Sanitation Data'!AP30))), "-")</f>
        <v>-</v>
      </c>
      <c r="AQ38" s="56">
        <f>IF(ISNUMBER('Sanitation Data'!AQ30), IF('Sanitation Data'!AQ30=-999,"NA",IF('Sanitation Data'!AQ30&gt;99, "&gt;99", IF('Sanitation Data'!AQ30&lt;1, "&lt;1", 'Sanitation Data'!AQ30))), "-")</f>
        <v>48.277228676640711</v>
      </c>
      <c r="AR38" s="56">
        <f>IF(ISNUMBER('Sanitation Data'!AR30), IF('Sanitation Data'!AR30=-999,"NA",IF('Sanitation Data'!AR30&gt;99, "&gt;99", IF('Sanitation Data'!AR30&lt;1, "&lt;1", 'Sanitation Data'!AR30))), "-")</f>
        <v>7.3913744422661329</v>
      </c>
      <c r="AS38" s="56">
        <f>IF(ISNUMBER('Sanitation Data'!AS30), IF('Sanitation Data'!AS30=-999,"NA",IF('Sanitation Data'!AS30&gt;99, "&gt;99", IF('Sanitation Data'!AS30&lt;1, "&lt;1", 'Sanitation Data'!AS30))), "-")</f>
        <v>15.93655053427992</v>
      </c>
      <c r="AT38" s="56">
        <f>IF(ISNUMBER('Sanitation Data'!AT30), IF('Sanitation Data'!AT30=-999,"NA",IF('Sanitation Data'!AT30&gt;99, "&gt;99", IF('Sanitation Data'!AT30&lt;1, "&lt;1", 'Sanitation Data'!AT30))), "-")</f>
        <v>71.639280248424853</v>
      </c>
    </row>
    <row r="39" spans="1:47" x14ac:dyDescent="0.15">
      <c r="A39" s="142"/>
      <c r="B39" s="50">
        <f>IF(ISBLANK('Sanitation Data'!B31), "", 'Sanitation Data'!B31)</f>
        <v>2020</v>
      </c>
      <c r="C39" s="51">
        <f>IF(ISNUMBER('Sanitation Data'!C31), 'Sanitation Data'!C31, "-")</f>
        <v>2936970.3003387451</v>
      </c>
      <c r="D39" s="52">
        <f>IF(ISNUMBER('Sanitation Data'!D31), 'Sanitation Data'!D31, "-")</f>
        <v>67.124076843261719</v>
      </c>
      <c r="E39" s="53">
        <f>IF(ISNUMBER('Sanitation Data'!E31), IF('Sanitation Data'!E31=-999,"NA",IF('Sanitation Data'!E31&gt;99, "&gt;99", IF('Sanitation Data'!E31&lt;1, "&lt;1", 'Sanitation Data'!E31))), "-")</f>
        <v>91.433202283911683</v>
      </c>
      <c r="F39" s="65">
        <f>IF(ISNUMBER('Sanitation Data'!F31), IF('Sanitation Data'!F31=-999,"NA",IF('Sanitation Data'!F31&gt;99, "&gt;99", IF('Sanitation Data'!F31&lt;1, "&lt;1", 'Sanitation Data'!F31))), "-")</f>
        <v>3.2710761377208195</v>
      </c>
      <c r="G39" s="65">
        <f>IF(ISNUMBER('Sanitation Data'!G31), IF('Sanitation Data'!G31=-999,"NA",IF('Sanitation Data'!G31&gt;99, "&gt;99", IF('Sanitation Data'!G31&lt;1, "&lt;1", 'Sanitation Data'!G31))), "-")</f>
        <v>4.1564682038860408</v>
      </c>
      <c r="H39" s="54">
        <f>IF(ISNUMBER('Sanitation Data'!H31), IF('Sanitation Data'!H31=-999,"NA",IF('Sanitation Data'!H31&gt;99, "&gt;99", IF('Sanitation Data'!H31&lt;1, "&lt;1", 'Sanitation Data'!H31))), "-")</f>
        <v>1.1392533744814626</v>
      </c>
      <c r="I39" s="152"/>
      <c r="J39" s="152"/>
      <c r="K39" s="53">
        <f>IF(ISNUMBER('Sanitation Data'!K31), IF('Sanitation Data'!K31=-999,"NA",IF('Sanitation Data'!K31&gt;99, "&gt;99", IF('Sanitation Data'!K31&lt;1, "&lt;1", 'Sanitation Data'!K31))), "-")</f>
        <v>85.385075936395495</v>
      </c>
      <c r="L39" s="65">
        <f>IF(ISNUMBER('Sanitation Data'!L31), IF('Sanitation Data'!L31=-999,"NA",IF('Sanitation Data'!L31&gt;99, "&gt;99", IF('Sanitation Data'!L31&lt;1, "&lt;1", 'Sanitation Data'!L31))), "-")</f>
        <v>3.6792047481416574</v>
      </c>
      <c r="M39" s="65">
        <f>IF(ISNUMBER('Sanitation Data'!M31), IF('Sanitation Data'!M31=-999,"NA",IF('Sanitation Data'!M31&gt;99, "&gt;99", IF('Sanitation Data'!M31&lt;1, "&lt;1", 'Sanitation Data'!M31))), "-")</f>
        <v>8.387948121938118</v>
      </c>
      <c r="N39" s="54">
        <f>IF(ISNUMBER('Sanitation Data'!N31), IF('Sanitation Data'!N31=-999,"NA",IF('Sanitation Data'!N31&gt;99, "&gt;99", IF('Sanitation Data'!N31&lt;1, "&lt;1", 'Sanitation Data'!N31))), "-")</f>
        <v>2.5477711935247283</v>
      </c>
      <c r="O39" s="152"/>
      <c r="P39" s="152"/>
      <c r="Q39" s="53">
        <f>IF(ISNUMBER('Sanitation Data'!Q31), IF('Sanitation Data'!Q31=-999,"NA",IF('Sanitation Data'!Q31&gt;99, "&gt;99", IF('Sanitation Data'!Q31&lt;1, "&lt;1", 'Sanitation Data'!Q31))), "-")</f>
        <v>94.395444172605224</v>
      </c>
      <c r="R39" s="65">
        <f>IF(ISNUMBER('Sanitation Data'!R31), IF('Sanitation Data'!R31=-999,"NA",IF('Sanitation Data'!R31&gt;99, "&gt;99", IF('Sanitation Data'!R31&lt;1, "&lt;1", 'Sanitation Data'!R31))), "-")</f>
        <v>3.0711835485974759</v>
      </c>
      <c r="S39" s="65">
        <f>IF(ISNUMBER('Sanitation Data'!S31), IF('Sanitation Data'!S31=-999,"NA",IF('Sanitation Data'!S31&gt;99, "&gt;99", IF('Sanitation Data'!S31&lt;1, "&lt;1", 'Sanitation Data'!S31))), "-")</f>
        <v>2.0839805526328883</v>
      </c>
      <c r="T39" s="54" t="str">
        <f>IF(ISNUMBER('Sanitation Data'!T31), IF('Sanitation Data'!T31=-999,"NA",IF('Sanitation Data'!T31&gt;99, "&gt;99", IF('Sanitation Data'!T31&lt;1, "&lt;1", 'Sanitation Data'!T31))), "-")</f>
        <v>&lt;1</v>
      </c>
      <c r="U39" s="152"/>
      <c r="V39" s="152"/>
      <c r="W39" s="122"/>
      <c r="X39" s="142"/>
      <c r="Y39" s="50">
        <f>IF(ISNUMBER('Sanitation Data'!Y31), IF('Sanitation Data'!Y31=-999,"NA",'Sanitation Data'!Y31), "-")</f>
        <v>2020</v>
      </c>
      <c r="Z39" s="55">
        <f>IF(ISNUMBER('Sanitation Data'!Z31), IF('Sanitation Data'!Z31=-999,"NA",IF('Sanitation Data'!Z31&gt;99, "&gt;99", IF('Sanitation Data'!Z31&lt;1, "&lt;1", 'Sanitation Data'!Z31))), "-")</f>
        <v>54.053290923130909</v>
      </c>
      <c r="AA39" s="56">
        <f>IF(ISNUMBER('Sanitation Data'!AA31), IF('Sanitation Data'!AA31=-999,"NA",IF('Sanitation Data'!AA31&gt;99, "&gt;99", IF('Sanitation Data'!AA31&lt;1, "&lt;1", 'Sanitation Data'!AA31))), "-")</f>
        <v>6.6737425438058926</v>
      </c>
      <c r="AB39" s="56" t="str">
        <f>IF(ISNUMBER('Sanitation Data'!AB31), IF('Sanitation Data'!AB31=-999,"NA",IF('Sanitation Data'!AB31&gt;99, "&gt;99", IF('Sanitation Data'!AB31&lt;1, "&lt;1", 'Sanitation Data'!AB31))), "-")</f>
        <v>-</v>
      </c>
      <c r="AC39" s="56">
        <f>IF(ISNUMBER('Sanitation Data'!AC31), IF('Sanitation Data'!AC31=-999,"NA",IF('Sanitation Data'!AC31&gt;99, "&gt;99", IF('Sanitation Data'!AC31&lt;1, "&lt;1", 'Sanitation Data'!AC31))), "-")</f>
        <v>47.379548379325009</v>
      </c>
      <c r="AD39" s="56">
        <f>IF(ISNUMBER('Sanitation Data'!AD31), IF('Sanitation Data'!AD31=-999,"NA",IF('Sanitation Data'!AD31&gt;99, "&gt;99", IF('Sanitation Data'!AD31&lt;1, "&lt;1", 'Sanitation Data'!AD31))), "-")</f>
        <v>14.963294102222013</v>
      </c>
      <c r="AE39" s="56">
        <f>IF(ISNUMBER('Sanitation Data'!AE31), IF('Sanitation Data'!AE31=-999,"NA",IF('Sanitation Data'!AE31&gt;99, "&gt;99", IF('Sanitation Data'!AE31&lt;1, "&lt;1", 'Sanitation Data'!AE31))), "-")</f>
        <v>20.045443370725209</v>
      </c>
      <c r="AF39" s="56">
        <f>IF(ISNUMBER('Sanitation Data'!AF31), IF('Sanitation Data'!AF31=-999,"NA",IF('Sanitation Data'!AF31&gt;99, "&gt;99", IF('Sanitation Data'!AF31&lt;1, "&lt;1", 'Sanitation Data'!AF31))), "-")</f>
        <v>59.695540948685242</v>
      </c>
      <c r="AG39" s="55">
        <f>IF(ISNUMBER('Sanitation Data'!AG31), IF('Sanitation Data'!AG31=-999,"NA",IF('Sanitation Data'!AG31&gt;99, "&gt;99", IF('Sanitation Data'!AG31&lt;1, "&lt;1", 'Sanitation Data'!AG31))), "-")</f>
        <v>37.081148402636643</v>
      </c>
      <c r="AH39" s="56">
        <f>IF(ISNUMBER('Sanitation Data'!AH31), IF('Sanitation Data'!AH31=-999,"NA",IF('Sanitation Data'!AH31&gt;99, "&gt;99", IF('Sanitation Data'!AH31&lt;1, "&lt;1", 'Sanitation Data'!AH31))), "-")</f>
        <v>9.5582650013378707</v>
      </c>
      <c r="AI39" s="56" t="str">
        <f>IF(ISNUMBER('Sanitation Data'!AI31), IF('Sanitation Data'!AI31=-999,"NA",IF('Sanitation Data'!AI31&gt;99, "&gt;99", IF('Sanitation Data'!AI31&lt;1, "&lt;1", 'Sanitation Data'!AI31))), "-")</f>
        <v>-</v>
      </c>
      <c r="AJ39" s="56">
        <f>IF(ISNUMBER('Sanitation Data'!AJ31), IF('Sanitation Data'!AJ31=-999,"NA",IF('Sanitation Data'!AJ31&gt;99, "&gt;99", IF('Sanitation Data'!AJ31&lt;1, "&lt;1", 'Sanitation Data'!AJ31))), "-")</f>
        <v>27.52288340129877</v>
      </c>
      <c r="AK39" s="56">
        <f>IF(ISNUMBER('Sanitation Data'!AK31), IF('Sanitation Data'!AK31=-999,"NA",IF('Sanitation Data'!AK31&gt;99, "&gt;99", IF('Sanitation Data'!AK31&lt;1, "&lt;1", 'Sanitation Data'!AK31))), "-")</f>
        <v>30.93638787229694</v>
      </c>
      <c r="AL39" s="56">
        <f>IF(ISNUMBER('Sanitation Data'!AL31), IF('Sanitation Data'!AL31=-999,"NA",IF('Sanitation Data'!AL31&gt;99, "&gt;99", IF('Sanitation Data'!AL31&lt;1, "&lt;1", 'Sanitation Data'!AL31))), "-")</f>
        <v>26.68736046208835</v>
      </c>
      <c r="AM39" s="56">
        <f>IF(ISNUMBER('Sanitation Data'!AM31), IF('Sanitation Data'!AM31=-999,"NA",IF('Sanitation Data'!AM31&gt;99, "&gt;99", IF('Sanitation Data'!AM31&lt;1, "&lt;1", 'Sanitation Data'!AM31))), "-")</f>
        <v>31.440532350151866</v>
      </c>
      <c r="AN39" s="55">
        <f>IF(ISNUMBER('Sanitation Data'!AN31), IF('Sanitation Data'!AN31=-999,"NA",IF('Sanitation Data'!AN31&gt;99, "&gt;99", IF('Sanitation Data'!AN31&lt;1, "&lt;1", 'Sanitation Data'!AN31))), "-")</f>
        <v>62.365880304592466</v>
      </c>
      <c r="AO39" s="56">
        <f>IF(ISNUMBER('Sanitation Data'!AO31), IF('Sanitation Data'!AO31=-999,"NA",IF('Sanitation Data'!AO31&gt;99, "&gt;99", IF('Sanitation Data'!AO31&lt;1, "&lt;1", 'Sanitation Data'!AO31))), "-")</f>
        <v>5.2609656609312241</v>
      </c>
      <c r="AP39" s="56" t="str">
        <f>IF(ISNUMBER('Sanitation Data'!AP31), IF('Sanitation Data'!AP31=-999,"NA",IF('Sanitation Data'!AP31&gt;99, "&gt;99", IF('Sanitation Data'!AP31&lt;1, "&lt;1", 'Sanitation Data'!AP31))), "-")</f>
        <v>-</v>
      </c>
      <c r="AQ39" s="56">
        <f>IF(ISNUMBER('Sanitation Data'!AQ31), IF('Sanitation Data'!AQ31=-999,"NA",IF('Sanitation Data'!AQ31&gt;99, "&gt;99", IF('Sanitation Data'!AQ31&lt;1, "&lt;1", 'Sanitation Data'!AQ31))), "-")</f>
        <v>57.104914643661239</v>
      </c>
      <c r="AR39" s="56">
        <f>IF(ISNUMBER('Sanitation Data'!AR31), IF('Sanitation Data'!AR31=-999,"NA",IF('Sanitation Data'!AR31&gt;99, "&gt;99", IF('Sanitation Data'!AR31&lt;1, "&lt;1", 'Sanitation Data'!AR31))), "-")</f>
        <v>7.1400172885299078</v>
      </c>
      <c r="AS39" s="56">
        <f>IF(ISNUMBER('Sanitation Data'!AS31), IF('Sanitation Data'!AS31=-999,"NA",IF('Sanitation Data'!AS31&gt;99, "&gt;99", IF('Sanitation Data'!AS31&lt;1, "&lt;1", 'Sanitation Data'!AS31))), "-")</f>
        <v>16.792375642698463</v>
      </c>
      <c r="AT39" s="56">
        <f>IF(ISNUMBER('Sanitation Data'!AT31), IF('Sanitation Data'!AT31=-999,"NA",IF('Sanitation Data'!AT31&gt;99, "&gt;99", IF('Sanitation Data'!AT31&lt;1, "&lt;1", 'Sanitation Data'!AT31))), "-")</f>
        <v>73.534234789974334</v>
      </c>
    </row>
    <row r="40" spans="1:47" x14ac:dyDescent="0.15">
      <c r="A40" s="141" t="str">
        <f>IF(ISBLANK('Sanitation Data'!A32), "", 'Sanitation Data'!A32)</f>
        <v>High income</v>
      </c>
      <c r="B40" s="50">
        <f>IF(ISBLANK('Sanitation Data'!B32), "", 'Sanitation Data'!B32)</f>
        <v>2015</v>
      </c>
      <c r="C40" s="51">
        <f>IF(ISNUMBER('Sanitation Data'!C32), 'Sanitation Data'!C32, "-")</f>
        <v>1188496.7733163834</v>
      </c>
      <c r="D40" s="52">
        <f>IF(ISNUMBER('Sanitation Data'!D32), 'Sanitation Data'!D32, "-")</f>
        <v>80.387779235839844</v>
      </c>
      <c r="E40" s="53" t="str">
        <f>IF(ISNUMBER('Sanitation Data'!E32), IF('Sanitation Data'!E32=-999,"NA",IF('Sanitation Data'!E32&gt;99, "&gt;99", IF('Sanitation Data'!E32&lt;1, "&lt;1", 'Sanitation Data'!E32))), "-")</f>
        <v>&gt;99</v>
      </c>
      <c r="F40" s="65" t="str">
        <f>IF(ISNUMBER('Sanitation Data'!F32), IF('Sanitation Data'!F32=-999,"NA",IF('Sanitation Data'!F32&gt;99, "&gt;99", IF('Sanitation Data'!F32&lt;1, "&lt;1", 'Sanitation Data'!F32))), "-")</f>
        <v>&lt;1</v>
      </c>
      <c r="G40" s="65" t="str">
        <f>IF(ISNUMBER('Sanitation Data'!G32), IF('Sanitation Data'!G32=-999,"NA",IF('Sanitation Data'!G32&gt;99, "&gt;99", IF('Sanitation Data'!G32&lt;1, "&lt;1", 'Sanitation Data'!G32))), "-")</f>
        <v>&lt;1</v>
      </c>
      <c r="H40" s="54" t="str">
        <f>IF(ISNUMBER('Sanitation Data'!H32), IF('Sanitation Data'!H32=-999,"NA",IF('Sanitation Data'!H32&gt;99, "&gt;99", IF('Sanitation Data'!H32&lt;1, "&lt;1", 'Sanitation Data'!H32))), "-")</f>
        <v>&lt;1</v>
      </c>
      <c r="I40" s="151">
        <f>IF(ISNUMBER('Sanitation Data'!I32), IF('Sanitation Data'!I32=-999,"NA",'Sanitation Data'!I32), "-")</f>
        <v>3.7762697786092758E-2</v>
      </c>
      <c r="J40" s="151">
        <f>IF(ISNUMBER('Sanitation Data'!J32), IF('Sanitation Data'!J32=-999,"NA",'Sanitation Data'!J32), "-")</f>
        <v>-2.5333783123642206E-3</v>
      </c>
      <c r="K40" s="53">
        <f>IF(ISNUMBER('Sanitation Data'!K32), IF('Sanitation Data'!K32=-999,"NA",IF('Sanitation Data'!K32&gt;99, "&gt;99", IF('Sanitation Data'!K32&lt;1, "&lt;1", 'Sanitation Data'!K32))), "-")</f>
        <v>97.616947466851116</v>
      </c>
      <c r="L40" s="65" t="str">
        <f>IF(ISNUMBER('Sanitation Data'!L32), IF('Sanitation Data'!L32=-999,"NA",IF('Sanitation Data'!L32&gt;99, "&gt;99", IF('Sanitation Data'!L32&lt;1, "&lt;1", 'Sanitation Data'!L32))), "-")</f>
        <v>&lt;1</v>
      </c>
      <c r="M40" s="65">
        <f>IF(ISNUMBER('Sanitation Data'!M32), IF('Sanitation Data'!M32=-999,"NA",IF('Sanitation Data'!M32&gt;99, "&gt;99", IF('Sanitation Data'!M32&lt;1, "&lt;1", 'Sanitation Data'!M32))), "-")</f>
        <v>1.8498394774849838</v>
      </c>
      <c r="N40" s="54" t="str">
        <f>IF(ISNUMBER('Sanitation Data'!N32), IF('Sanitation Data'!N32=-999,"NA",IF('Sanitation Data'!N32&gt;99, "&gt;99", IF('Sanitation Data'!N32&lt;1, "&lt;1", 'Sanitation Data'!N32))), "-")</f>
        <v>&lt;1</v>
      </c>
      <c r="O40" s="151">
        <f>IF(ISNUMBER('Sanitation Data'!O32), IF('Sanitation Data'!O32=-999,"NA",'Sanitation Data'!O32), "-")</f>
        <v>7.9533644020557404E-2</v>
      </c>
      <c r="P40" s="151">
        <f>IF(ISNUMBER('Sanitation Data'!P32), IF('Sanitation Data'!P32=-999,"NA",'Sanitation Data'!P32), "-")</f>
        <v>-1.5561599284410477E-3</v>
      </c>
      <c r="Q40" s="53" t="str">
        <f>IF(ISNUMBER('Sanitation Data'!Q32), IF('Sanitation Data'!Q32=-999,"NA",IF('Sanitation Data'!Q32&gt;99, "&gt;99", IF('Sanitation Data'!Q32&lt;1, "&lt;1", 'Sanitation Data'!Q32))), "-")</f>
        <v>&gt;99</v>
      </c>
      <c r="R40" s="65" t="str">
        <f>IF(ISNUMBER('Sanitation Data'!R32), IF('Sanitation Data'!R32=-999,"NA",IF('Sanitation Data'!R32&gt;99, "&gt;99", IF('Sanitation Data'!R32&lt;1, "&lt;1", 'Sanitation Data'!R32))), "-")</f>
        <v>&lt;1</v>
      </c>
      <c r="S40" s="65" t="str">
        <f>IF(ISNUMBER('Sanitation Data'!S32), IF('Sanitation Data'!S32=-999,"NA",IF('Sanitation Data'!S32&gt;99, "&gt;99", IF('Sanitation Data'!S32&lt;1, "&lt;1", 'Sanitation Data'!S32))), "-")</f>
        <v>&lt;1</v>
      </c>
      <c r="T40" s="54" t="str">
        <f>IF(ISNUMBER('Sanitation Data'!T32), IF('Sanitation Data'!T32=-999,"NA",IF('Sanitation Data'!T32&gt;99, "&gt;99", IF('Sanitation Data'!T32&lt;1, "&lt;1", 'Sanitation Data'!T32))), "-")</f>
        <v>&lt;1</v>
      </c>
      <c r="U40" s="151">
        <f>IF(ISNUMBER('Sanitation Data'!U32), IF('Sanitation Data'!U32=-999,"NA",'Sanitation Data'!U32), "-")</f>
        <v>1.9191261380910873E-2</v>
      </c>
      <c r="V40" s="151">
        <f>IF(ISNUMBER('Sanitation Data'!V32), IF('Sanitation Data'!V32=-999,"NA",'Sanitation Data'!V32), "-")</f>
        <v>-2.2846213541924953E-3</v>
      </c>
      <c r="W40" s="122"/>
      <c r="X40" s="141" t="str">
        <f>IF(ISBLANK('Sanitation Data'!X32), "", 'Sanitation Data'!X32)</f>
        <v>High income</v>
      </c>
      <c r="Y40" s="50">
        <f>IF(ISNUMBER('Sanitation Data'!Y32), IF('Sanitation Data'!Y32=-999,"NA",'Sanitation Data'!Y32), "-")</f>
        <v>2015</v>
      </c>
      <c r="Z40" s="55">
        <f>IF(ISNUMBER('Sanitation Data'!Z32), IF('Sanitation Data'!Z32=-999,"NA",IF('Sanitation Data'!Z32&gt;99, "&gt;99", IF('Sanitation Data'!Z32&lt;1, "&lt;1", 'Sanitation Data'!Z32))), "-")</f>
        <v>84.550686872588074</v>
      </c>
      <c r="AA40" s="56">
        <f>IF(ISNUMBER('Sanitation Data'!AA32), IF('Sanitation Data'!AA32=-999,"NA",IF('Sanitation Data'!AA32&gt;99, "&gt;99", IF('Sanitation Data'!AA32&lt;1, "&lt;1", 'Sanitation Data'!AA32))), "-")</f>
        <v>3.9749304425088132</v>
      </c>
      <c r="AB40" s="56" t="str">
        <f>IF(ISNUMBER('Sanitation Data'!AB32), IF('Sanitation Data'!AB32=-999,"NA",IF('Sanitation Data'!AB32&gt;99, "&gt;99", IF('Sanitation Data'!AB32&lt;1, "&lt;1", 'Sanitation Data'!AB32))), "-")</f>
        <v>-</v>
      </c>
      <c r="AC40" s="56">
        <f>IF(ISNUMBER('Sanitation Data'!AC32), IF('Sanitation Data'!AC32=-999,"NA",IF('Sanitation Data'!AC32&gt;99, "&gt;99", IF('Sanitation Data'!AC32&lt;1, "&lt;1", 'Sanitation Data'!AC32))), "-")</f>
        <v>80.575756430079267</v>
      </c>
      <c r="AD40" s="56">
        <f>IF(ISNUMBER('Sanitation Data'!AD32), IF('Sanitation Data'!AD32=-999,"NA",IF('Sanitation Data'!AD32&gt;99, "&gt;99", IF('Sanitation Data'!AD32&lt;1, "&lt;1", 'Sanitation Data'!AD32))), "-")</f>
        <v>1.8767563398496125</v>
      </c>
      <c r="AE40" s="56">
        <f>IF(ISNUMBER('Sanitation Data'!AE32), IF('Sanitation Data'!AE32=-999,"NA",IF('Sanitation Data'!AE32&gt;99, "&gt;99", IF('Sanitation Data'!AE32&lt;1, "&lt;1", 'Sanitation Data'!AE32))), "-")</f>
        <v>13.792360858834293</v>
      </c>
      <c r="AF40" s="56">
        <f>IF(ISNUMBER('Sanitation Data'!AF32), IF('Sanitation Data'!AF32=-999,"NA",IF('Sanitation Data'!AF32&gt;99, "&gt;99", IF('Sanitation Data'!AF32&lt;1, "&lt;1", 'Sanitation Data'!AF32))), "-")</f>
        <v>83.745091663630006</v>
      </c>
      <c r="AG40" s="55">
        <f>IF(ISNUMBER('Sanitation Data'!AG32), IF('Sanitation Data'!AG32=-999,"NA",IF('Sanitation Data'!AG32&gt;99, "&gt;99", IF('Sanitation Data'!AG32&lt;1, "&lt;1", 'Sanitation Data'!AG32))), "-")</f>
        <v>55.857532246649001</v>
      </c>
      <c r="AH40" s="56" t="str">
        <f>IF(ISNUMBER('Sanitation Data'!AH32), IF('Sanitation Data'!AH32=-999,"NA",IF('Sanitation Data'!AH32&gt;99, "&gt;99", IF('Sanitation Data'!AH32&lt;1, "&lt;1", 'Sanitation Data'!AH32))), "-")</f>
        <v>-</v>
      </c>
      <c r="AI40" s="56" t="str">
        <f>IF(ISNUMBER('Sanitation Data'!AI32), IF('Sanitation Data'!AI32=-999,"NA",IF('Sanitation Data'!AI32&gt;99, "&gt;99", IF('Sanitation Data'!AI32&lt;1, "&lt;1", 'Sanitation Data'!AI32))), "-")</f>
        <v>-</v>
      </c>
      <c r="AJ40" s="56">
        <f>IF(ISNUMBER('Sanitation Data'!AJ32), IF('Sanitation Data'!AJ32=-999,"NA",IF('Sanitation Data'!AJ32&gt;99, "&gt;99", IF('Sanitation Data'!AJ32&lt;1, "&lt;1", 'Sanitation Data'!AJ32))), "-")</f>
        <v>55.857532246649001</v>
      </c>
      <c r="AK40" s="56">
        <f>IF(ISNUMBER('Sanitation Data'!AK32), IF('Sanitation Data'!AK32=-999,"NA",IF('Sanitation Data'!AK32&gt;99, "&gt;99", IF('Sanitation Data'!AK32&lt;1, "&lt;1", 'Sanitation Data'!AK32))), "-")</f>
        <v>3.8653559856715689</v>
      </c>
      <c r="AL40" s="56">
        <f>IF(ISNUMBER('Sanitation Data'!AL32), IF('Sanitation Data'!AL32=-999,"NA",IF('Sanitation Data'!AL32&gt;99, "&gt;99", IF('Sanitation Data'!AL32&lt;1, "&lt;1", 'Sanitation Data'!AL32))), "-")</f>
        <v>36.508493245084345</v>
      </c>
      <c r="AM40" s="56">
        <f>IF(ISNUMBER('Sanitation Data'!AM32), IF('Sanitation Data'!AM32=-999,"NA",IF('Sanitation Data'!AM32&gt;99, "&gt;99", IF('Sanitation Data'!AM32&lt;1, "&lt;1", 'Sanitation Data'!AM32))), "-")</f>
        <v>57.676990315138724</v>
      </c>
      <c r="AN40" s="55">
        <f>IF(ISNUMBER('Sanitation Data'!AN32), IF('Sanitation Data'!AN32=-999,"NA",IF('Sanitation Data'!AN32&gt;99, "&gt;99", IF('Sanitation Data'!AN32&lt;1, "&lt;1", 'Sanitation Data'!AN32))), "-")</f>
        <v>86.608363738573473</v>
      </c>
      <c r="AO40" s="56" t="str">
        <f>IF(ISNUMBER('Sanitation Data'!AO32), IF('Sanitation Data'!AO32=-999,"NA",IF('Sanitation Data'!AO32&gt;99, "&gt;99", IF('Sanitation Data'!AO32&lt;1, "&lt;1", 'Sanitation Data'!AO32))), "-")</f>
        <v>-</v>
      </c>
      <c r="AP40" s="56" t="str">
        <f>IF(ISNUMBER('Sanitation Data'!AP32), IF('Sanitation Data'!AP32=-999,"NA",IF('Sanitation Data'!AP32&gt;99, "&gt;99", IF('Sanitation Data'!AP32&lt;1, "&lt;1", 'Sanitation Data'!AP32))), "-")</f>
        <v>-</v>
      </c>
      <c r="AQ40" s="56">
        <f>IF(ISNUMBER('Sanitation Data'!AQ32), IF('Sanitation Data'!AQ32=-999,"NA",IF('Sanitation Data'!AQ32&gt;99, "&gt;99", IF('Sanitation Data'!AQ32&lt;1, "&lt;1", 'Sanitation Data'!AQ32))), "-")</f>
        <v>86.608363738573473</v>
      </c>
      <c r="AR40" s="56">
        <f>IF(ISNUMBER('Sanitation Data'!AR32), IF('Sanitation Data'!AR32=-999,"NA",IF('Sanitation Data'!AR32&gt;99, "&gt;99", IF('Sanitation Data'!AR32&lt;1, "&lt;1", 'Sanitation Data'!AR32))), "-")</f>
        <v>1.3917423025190212</v>
      </c>
      <c r="AS40" s="56">
        <f>IF(ISNUMBER('Sanitation Data'!AS32), IF('Sanitation Data'!AS32=-999,"NA",IF('Sanitation Data'!AS32&gt;99, "&gt;99", IF('Sanitation Data'!AS32&lt;1, "&lt;1", 'Sanitation Data'!AS32))), "-")</f>
        <v>8.2516710623601295</v>
      </c>
      <c r="AT40" s="56">
        <f>IF(ISNUMBER('Sanitation Data'!AT32), IF('Sanitation Data'!AT32=-999,"NA",IF('Sanitation Data'!AT32&gt;99, "&gt;99", IF('Sanitation Data'!AT32&lt;1, "&lt;1", 'Sanitation Data'!AT32))), "-")</f>
        <v>90.10709710333667</v>
      </c>
    </row>
    <row r="41" spans="1:47" x14ac:dyDescent="0.15">
      <c r="A41" s="142"/>
      <c r="B41" s="50">
        <f>IF(ISBLANK('Sanitation Data'!B33), "", 'Sanitation Data'!B33)</f>
        <v>2020</v>
      </c>
      <c r="C41" s="51">
        <f>IF(ISNUMBER('Sanitation Data'!C33), 'Sanitation Data'!C33, "-")</f>
        <v>1214600.679523468</v>
      </c>
      <c r="D41" s="52">
        <f>IF(ISNUMBER('Sanitation Data'!D33), 'Sanitation Data'!D33, "-")</f>
        <v>81.271804809570312</v>
      </c>
      <c r="E41" s="53" t="str">
        <f>IF(ISNUMBER('Sanitation Data'!E33), IF('Sanitation Data'!E33=-999,"NA",IF('Sanitation Data'!E33&gt;99, "&gt;99", IF('Sanitation Data'!E33&lt;1, "&lt;1", 'Sanitation Data'!E33))), "-")</f>
        <v>&gt;99</v>
      </c>
      <c r="F41" s="65" t="str">
        <f>IF(ISNUMBER('Sanitation Data'!F33), IF('Sanitation Data'!F33=-999,"NA",IF('Sanitation Data'!F33&gt;99, "&gt;99", IF('Sanitation Data'!F33&lt;1, "&lt;1", 'Sanitation Data'!F33))), "-")</f>
        <v>&lt;1</v>
      </c>
      <c r="G41" s="65" t="str">
        <f>IF(ISNUMBER('Sanitation Data'!G33), IF('Sanitation Data'!G33=-999,"NA",IF('Sanitation Data'!G33&gt;99, "&gt;99", IF('Sanitation Data'!G33&lt;1, "&lt;1", 'Sanitation Data'!G33))), "-")</f>
        <v>&lt;1</v>
      </c>
      <c r="H41" s="54" t="str">
        <f>IF(ISNUMBER('Sanitation Data'!H33), IF('Sanitation Data'!H33=-999,"NA",IF('Sanitation Data'!H33&gt;99, "&gt;99", IF('Sanitation Data'!H33&lt;1, "&lt;1", 'Sanitation Data'!H33))), "-")</f>
        <v>&lt;1</v>
      </c>
      <c r="I41" s="152"/>
      <c r="J41" s="152"/>
      <c r="K41" s="53">
        <f>IF(ISNUMBER('Sanitation Data'!K33), IF('Sanitation Data'!K33=-999,"NA",IF('Sanitation Data'!K33&gt;99, "&gt;99", IF('Sanitation Data'!K33&lt;1, "&lt;1", 'Sanitation Data'!K33))), "-")</f>
        <v>97.718608077016015</v>
      </c>
      <c r="L41" s="65" t="str">
        <f>IF(ISNUMBER('Sanitation Data'!L33), IF('Sanitation Data'!L33=-999,"NA",IF('Sanitation Data'!L33&gt;99, "&gt;99", IF('Sanitation Data'!L33&lt;1, "&lt;1", 'Sanitation Data'!L33))), "-")</f>
        <v>&lt;1</v>
      </c>
      <c r="M41" s="65">
        <f>IF(ISNUMBER('Sanitation Data'!M33), IF('Sanitation Data'!M33=-999,"NA",IF('Sanitation Data'!M33&gt;99, "&gt;99", IF('Sanitation Data'!M33&lt;1, "&lt;1", 'Sanitation Data'!M33))), "-")</f>
        <v>1.648900819839678</v>
      </c>
      <c r="N41" s="54" t="str">
        <f>IF(ISNUMBER('Sanitation Data'!N33), IF('Sanitation Data'!N33=-999,"NA",IF('Sanitation Data'!N33&gt;99, "&gt;99", IF('Sanitation Data'!N33&lt;1, "&lt;1", 'Sanitation Data'!N33))), "-")</f>
        <v>&lt;1</v>
      </c>
      <c r="O41" s="152"/>
      <c r="P41" s="152"/>
      <c r="Q41" s="53" t="str">
        <f>IF(ISNUMBER('Sanitation Data'!Q33), IF('Sanitation Data'!Q33=-999,"NA",IF('Sanitation Data'!Q33&gt;99, "&gt;99", IF('Sanitation Data'!Q33&lt;1, "&lt;1", 'Sanitation Data'!Q33))), "-")</f>
        <v>&gt;99</v>
      </c>
      <c r="R41" s="65" t="str">
        <f>IF(ISNUMBER('Sanitation Data'!R33), IF('Sanitation Data'!R33=-999,"NA",IF('Sanitation Data'!R33&gt;99, "&gt;99", IF('Sanitation Data'!R33&lt;1, "&lt;1", 'Sanitation Data'!R33))), "-")</f>
        <v>&lt;1</v>
      </c>
      <c r="S41" s="65" t="str">
        <f>IF(ISNUMBER('Sanitation Data'!S33), IF('Sanitation Data'!S33=-999,"NA",IF('Sanitation Data'!S33&gt;99, "&gt;99", IF('Sanitation Data'!S33&lt;1, "&lt;1", 'Sanitation Data'!S33))), "-")</f>
        <v>&lt;1</v>
      </c>
      <c r="T41" s="54" t="str">
        <f>IF(ISNUMBER('Sanitation Data'!T33), IF('Sanitation Data'!T33=-999,"NA",IF('Sanitation Data'!T33&gt;99, "&gt;99", IF('Sanitation Data'!T33&lt;1, "&lt;1", 'Sanitation Data'!T33))), "-")</f>
        <v>&lt;1</v>
      </c>
      <c r="U41" s="152"/>
      <c r="V41" s="152"/>
      <c r="W41" s="122"/>
      <c r="X41" s="142"/>
      <c r="Y41" s="50">
        <f>IF(ISNUMBER('Sanitation Data'!Y33), IF('Sanitation Data'!Y33=-999,"NA",'Sanitation Data'!Y33), "-")</f>
        <v>2020</v>
      </c>
      <c r="Z41" s="55">
        <f>IF(ISNUMBER('Sanitation Data'!Z33), IF('Sanitation Data'!Z33=-999,"NA",IF('Sanitation Data'!Z33&gt;99, "&gt;99", IF('Sanitation Data'!Z33&lt;1, "&lt;1", 'Sanitation Data'!Z33))), "-")</f>
        <v>86.566757307218722</v>
      </c>
      <c r="AA41" s="56">
        <f>IF(ISNUMBER('Sanitation Data'!AA33), IF('Sanitation Data'!AA33=-999,"NA",IF('Sanitation Data'!AA33&gt;99, "&gt;99", IF('Sanitation Data'!AA33&lt;1, "&lt;1", 'Sanitation Data'!AA33))), "-")</f>
        <v>3.5835235314536327</v>
      </c>
      <c r="AB41" s="56" t="str">
        <f>IF(ISNUMBER('Sanitation Data'!AB33), IF('Sanitation Data'!AB33=-999,"NA",IF('Sanitation Data'!AB33&gt;99, "&gt;99", IF('Sanitation Data'!AB33&lt;1, "&lt;1", 'Sanitation Data'!AB33))), "-")</f>
        <v>-</v>
      </c>
      <c r="AC41" s="56">
        <f>IF(ISNUMBER('Sanitation Data'!AC33), IF('Sanitation Data'!AC33=-999,"NA",IF('Sanitation Data'!AC33&gt;99, "&gt;99", IF('Sanitation Data'!AC33&lt;1, "&lt;1", 'Sanitation Data'!AC33))), "-")</f>
        <v>82.983233775765086</v>
      </c>
      <c r="AD41" s="56">
        <f>IF(ISNUMBER('Sanitation Data'!AD33), IF('Sanitation Data'!AD33=-999,"NA",IF('Sanitation Data'!AD33&gt;99, "&gt;99", IF('Sanitation Data'!AD33&lt;1, "&lt;1", 'Sanitation Data'!AD33))), "-")</f>
        <v>1.3999710118795714</v>
      </c>
      <c r="AE41" s="56">
        <f>IF(ISNUMBER('Sanitation Data'!AE33), IF('Sanitation Data'!AE33=-999,"NA",IF('Sanitation Data'!AE33&gt;99, "&gt;99", IF('Sanitation Data'!AE33&lt;1, "&lt;1", 'Sanitation Data'!AE33))), "-")</f>
        <v>12.370405581652992</v>
      </c>
      <c r="AF41" s="56">
        <f>IF(ISNUMBER('Sanitation Data'!AF33), IF('Sanitation Data'!AF33=-999,"NA",IF('Sanitation Data'!AF33&gt;99, "&gt;99", IF('Sanitation Data'!AF33&lt;1, "&lt;1", 'Sanitation Data'!AF33))), "-")</f>
        <v>85.723681242615314</v>
      </c>
      <c r="AG41" s="55">
        <f>IF(ISNUMBER('Sanitation Data'!AG33), IF('Sanitation Data'!AG33=-999,"NA",IF('Sanitation Data'!AG33&gt;99, "&gt;99", IF('Sanitation Data'!AG33&lt;1, "&lt;1", 'Sanitation Data'!AG33))), "-")</f>
        <v>58.397870155232262</v>
      </c>
      <c r="AH41" s="56" t="str">
        <f>IF(ISNUMBER('Sanitation Data'!AH33), IF('Sanitation Data'!AH33=-999,"NA",IF('Sanitation Data'!AH33&gt;99, "&gt;99", IF('Sanitation Data'!AH33&lt;1, "&lt;1", 'Sanitation Data'!AH33))), "-")</f>
        <v>-</v>
      </c>
      <c r="AI41" s="56" t="str">
        <f>IF(ISNUMBER('Sanitation Data'!AI33), IF('Sanitation Data'!AI33=-999,"NA",IF('Sanitation Data'!AI33&gt;99, "&gt;99", IF('Sanitation Data'!AI33&lt;1, "&lt;1", 'Sanitation Data'!AI33))), "-")</f>
        <v>-</v>
      </c>
      <c r="AJ41" s="56">
        <f>IF(ISNUMBER('Sanitation Data'!AJ33), IF('Sanitation Data'!AJ33=-999,"NA",IF('Sanitation Data'!AJ33&gt;99, "&gt;99", IF('Sanitation Data'!AJ33&lt;1, "&lt;1", 'Sanitation Data'!AJ33))), "-")</f>
        <v>58.397870155232262</v>
      </c>
      <c r="AK41" s="56">
        <f>IF(ISNUMBER('Sanitation Data'!AK33), IF('Sanitation Data'!AK33=-999,"NA",IF('Sanitation Data'!AK33&gt;99, "&gt;99", IF('Sanitation Data'!AK33&lt;1, "&lt;1", 'Sanitation Data'!AK33))), "-")</f>
        <v>3.3623881979765948</v>
      </c>
      <c r="AL41" s="56">
        <f>IF(ISNUMBER('Sanitation Data'!AL33), IF('Sanitation Data'!AL33=-999,"NA",IF('Sanitation Data'!AL33&gt;99, "&gt;99", IF('Sanitation Data'!AL33&lt;1, "&lt;1", 'Sanitation Data'!AL33))), "-")</f>
        <v>34.805967389751139</v>
      </c>
      <c r="AM41" s="56">
        <f>IF(ISNUMBER('Sanitation Data'!AM33), IF('Sanitation Data'!AM33=-999,"NA",IF('Sanitation Data'!AM33&gt;99, "&gt;99", IF('Sanitation Data'!AM33&lt;1, "&lt;1", 'Sanitation Data'!AM33))), "-")</f>
        <v>60.007725763271559</v>
      </c>
      <c r="AN41" s="55">
        <f>IF(ISNUMBER('Sanitation Data'!AN33), IF('Sanitation Data'!AN33=-999,"NA",IF('Sanitation Data'!AN33&gt;99, "&gt;99", IF('Sanitation Data'!AN33&lt;1, "&lt;1", 'Sanitation Data'!AN33))), "-")</f>
        <v>88.650947929585357</v>
      </c>
      <c r="AO41" s="56" t="str">
        <f>IF(ISNUMBER('Sanitation Data'!AO33), IF('Sanitation Data'!AO33=-999,"NA",IF('Sanitation Data'!AO33&gt;99, "&gt;99", IF('Sanitation Data'!AO33&lt;1, "&lt;1", 'Sanitation Data'!AO33))), "-")</f>
        <v>-</v>
      </c>
      <c r="AP41" s="56" t="str">
        <f>IF(ISNUMBER('Sanitation Data'!AP33), IF('Sanitation Data'!AP33=-999,"NA",IF('Sanitation Data'!AP33&gt;99, "&gt;99", IF('Sanitation Data'!AP33&lt;1, "&lt;1", 'Sanitation Data'!AP33))), "-")</f>
        <v>-</v>
      </c>
      <c r="AQ41" s="56">
        <f>IF(ISNUMBER('Sanitation Data'!AQ33), IF('Sanitation Data'!AQ33=-999,"NA",IF('Sanitation Data'!AQ33&gt;99, "&gt;99", IF('Sanitation Data'!AQ33&lt;1, "&lt;1", 'Sanitation Data'!AQ33))), "-")</f>
        <v>88.650947929585357</v>
      </c>
      <c r="AR41" s="56" t="str">
        <f>IF(ISNUMBER('Sanitation Data'!AR33), IF('Sanitation Data'!AR33=-999,"NA",IF('Sanitation Data'!AR33&gt;99, "&gt;99", IF('Sanitation Data'!AR33&lt;1, "&lt;1", 'Sanitation Data'!AR33))), "-")</f>
        <v>&lt;1</v>
      </c>
      <c r="AS41" s="56">
        <f>IF(ISNUMBER('Sanitation Data'!AS33), IF('Sanitation Data'!AS33=-999,"NA",IF('Sanitation Data'!AS33&gt;99, "&gt;99", IF('Sanitation Data'!AS33&lt;1, "&lt;1", 'Sanitation Data'!AS33))), "-")</f>
        <v>7.201740246843781</v>
      </c>
      <c r="AT41" s="56">
        <f>IF(ISNUMBER('Sanitation Data'!AT33), IF('Sanitation Data'!AT33=-999,"NA",IF('Sanitation Data'!AT33&gt;99, "&gt;99", IF('Sanitation Data'!AT33&lt;1, "&lt;1", 'Sanitation Data'!AT33))), "-")</f>
        <v>91.651990918521321</v>
      </c>
    </row>
    <row r="42" spans="1:47" x14ac:dyDescent="0.15">
      <c r="A42" s="125"/>
      <c r="B42" s="50"/>
      <c r="C42" s="51"/>
      <c r="D42" s="52"/>
      <c r="E42" s="53"/>
      <c r="F42" s="65"/>
      <c r="G42" s="65"/>
      <c r="H42" s="54"/>
      <c r="I42" s="126"/>
      <c r="J42" s="126"/>
      <c r="K42" s="53"/>
      <c r="L42" s="65"/>
      <c r="M42" s="65"/>
      <c r="N42" s="54"/>
      <c r="O42" s="126"/>
      <c r="P42" s="126"/>
      <c r="Q42" s="53"/>
      <c r="R42" s="65"/>
      <c r="S42" s="65"/>
      <c r="T42" s="54"/>
      <c r="U42" s="126"/>
      <c r="V42" s="126"/>
      <c r="W42" s="122"/>
      <c r="X42" s="125"/>
      <c r="Y42" s="50"/>
      <c r="Z42" s="55"/>
      <c r="AA42" s="56"/>
      <c r="AB42" s="56"/>
      <c r="AC42" s="56"/>
      <c r="AD42" s="56"/>
      <c r="AE42" s="56"/>
      <c r="AF42" s="56"/>
      <c r="AG42" s="55"/>
      <c r="AH42" s="56"/>
      <c r="AI42" s="56"/>
      <c r="AJ42" s="56"/>
      <c r="AK42" s="56"/>
      <c r="AL42" s="56"/>
      <c r="AM42" s="56"/>
      <c r="AN42" s="55"/>
      <c r="AO42" s="56"/>
      <c r="AP42" s="56"/>
      <c r="AQ42" s="56"/>
      <c r="AR42" s="56"/>
      <c r="AS42" s="56"/>
      <c r="AT42" s="56"/>
    </row>
    <row r="43" spans="1:47" x14ac:dyDescent="0.15">
      <c r="A43" s="144" t="str">
        <f>IF(ISBLANK('Sanitation Data'!A34), "", 'Sanitation Data'!A34)</f>
        <v>World</v>
      </c>
      <c r="B43" s="50">
        <f>IF(ISBLANK('Sanitation Data'!B34), "", 'Sanitation Data'!B34)</f>
        <v>2015</v>
      </c>
      <c r="C43" s="51">
        <f>IF(ISNUMBER('Sanitation Data'!C34), 'Sanitation Data'!C34, "-")</f>
        <v>7379796.9657933116</v>
      </c>
      <c r="D43" s="52">
        <f>IF(ISNUMBER('Sanitation Data'!D34), 'Sanitation Data'!D34, "-")</f>
        <v>53.935043334960938</v>
      </c>
      <c r="E43" s="53">
        <f>IF(ISNUMBER('Sanitation Data'!E34), IF('Sanitation Data'!E34=-999,"NA",IF('Sanitation Data'!E34&gt;99, "&gt;99", IF('Sanitation Data'!E34&lt;1, "&lt;1", 'Sanitation Data'!E34))), "-")</f>
        <v>72.854692430025963</v>
      </c>
      <c r="F43" s="65">
        <f>IF(ISNUMBER('Sanitation Data'!F34), IF('Sanitation Data'!F34=-999,"NA",IF('Sanitation Data'!F34&gt;99, "&gt;99", IF('Sanitation Data'!F34&lt;1, "&lt;1", 'Sanitation Data'!F34))), "-")</f>
        <v>7.2700563470091364</v>
      </c>
      <c r="G43" s="65">
        <f>IF(ISNUMBER('Sanitation Data'!G34), IF('Sanitation Data'!G34=-999,"NA",IF('Sanitation Data'!G34&gt;99, "&gt;99", IF('Sanitation Data'!G34&lt;1, "&lt;1", 'Sanitation Data'!G34))), "-")</f>
        <v>9.8675527187315808</v>
      </c>
      <c r="H43" s="54">
        <f>IF(ISNUMBER('Sanitation Data'!H34), IF('Sanitation Data'!H34=-999,"NA",IF('Sanitation Data'!H34&gt;99, "&gt;99", IF('Sanitation Data'!H34&lt;1, "&lt;1", 'Sanitation Data'!H34))), "-")</f>
        <v>10.007698504233316</v>
      </c>
      <c r="I43" s="151">
        <f>IF(ISNUMBER('Sanitation Data'!I34), IF('Sanitation Data'!I34=-999,"NA",'Sanitation Data'!I34), "-")</f>
        <v>1.1293085813522339</v>
      </c>
      <c r="J43" s="151">
        <f>IF(ISNUMBER('Sanitation Data'!J34), IF('Sanitation Data'!J34=-999,"NA",'Sanitation Data'!J34), "-")</f>
        <v>-0.75542467832565308</v>
      </c>
      <c r="K43" s="53">
        <f>IF(ISNUMBER('Sanitation Data'!K34), IF('Sanitation Data'!K34=-999,"NA",IF('Sanitation Data'!K34&gt;99, "&gt;99", IF('Sanitation Data'!K34&lt;1, "&lt;1", 'Sanitation Data'!K34))), "-")</f>
        <v>58.225444668020657</v>
      </c>
      <c r="L43" s="65">
        <f>IF(ISNUMBER('Sanitation Data'!L34), IF('Sanitation Data'!L34=-999,"NA",IF('Sanitation Data'!L34&gt;99, "&gt;99", IF('Sanitation Data'!L34&lt;1, "&lt;1", 'Sanitation Data'!L34))), "-")</f>
        <v>6.429649399476066</v>
      </c>
      <c r="M43" s="65">
        <f>IF(ISNUMBER('Sanitation Data'!M34), IF('Sanitation Data'!M34=-999,"NA",IF('Sanitation Data'!M34&gt;99, "&gt;99", IF('Sanitation Data'!M34&lt;1, "&lt;1", 'Sanitation Data'!M34))), "-")</f>
        <v>15.857006068399679</v>
      </c>
      <c r="N43" s="54">
        <f>IF(ISNUMBER('Sanitation Data'!N34), IF('Sanitation Data'!N34=-999,"NA",IF('Sanitation Data'!N34&gt;99, "&gt;99", IF('Sanitation Data'!N34&lt;1, "&lt;1", 'Sanitation Data'!N34))), "-")</f>
        <v>19.487899864103596</v>
      </c>
      <c r="O43" s="151">
        <f>IF(ISNUMBER('Sanitation Data'!O34), IF('Sanitation Data'!O34=-999,"NA",'Sanitation Data'!O34), "-")</f>
        <v>1.5529111623764038</v>
      </c>
      <c r="P43" s="151">
        <f>IF(ISNUMBER('Sanitation Data'!P34), IF('Sanitation Data'!P34=-999,"NA",'Sanitation Data'!P34), "-")</f>
        <v>-1.1398435831069946</v>
      </c>
      <c r="Q43" s="53">
        <f>IF(ISNUMBER('Sanitation Data'!Q34), IF('Sanitation Data'!Q34=-999,"NA",IF('Sanitation Data'!Q34&gt;99, "&gt;99", IF('Sanitation Data'!Q34&lt;1, "&lt;1", 'Sanitation Data'!Q34))), "-")</f>
        <v>85.349936867002597</v>
      </c>
      <c r="R43" s="65">
        <f>IF(ISNUMBER('Sanitation Data'!R34), IF('Sanitation Data'!R34=-999,"NA",IF('Sanitation Data'!R34&gt;99, "&gt;99", IF('Sanitation Data'!R34&lt;1, "&lt;1", 'Sanitation Data'!R34))), "-")</f>
        <v>7.9879064256961225</v>
      </c>
      <c r="S43" s="65">
        <f>IF(ISNUMBER('Sanitation Data'!S34), IF('Sanitation Data'!S34=-999,"NA",IF('Sanitation Data'!S34&gt;99, "&gt;99", IF('Sanitation Data'!S34&lt;1, "&lt;1", 'Sanitation Data'!S34))), "-")</f>
        <v>4.7511051443315182</v>
      </c>
      <c r="T43" s="54">
        <f>IF(ISNUMBER('Sanitation Data'!T34), IF('Sanitation Data'!T34=-999,"NA",IF('Sanitation Data'!T34&gt;99, "&gt;99", IF('Sanitation Data'!T34&lt;1, "&lt;1", 'Sanitation Data'!T34))), "-")</f>
        <v>1.9110515629697584</v>
      </c>
      <c r="U43" s="151">
        <f>IF(ISNUMBER('Sanitation Data'!U34), IF('Sanitation Data'!U34=-999,"NA",'Sanitation Data'!U34), "-")</f>
        <v>0.42687535285949707</v>
      </c>
      <c r="V43" s="151">
        <f>IF(ISNUMBER('Sanitation Data'!V34), IF('Sanitation Data'!V34=-999,"NA",'Sanitation Data'!V34), "-")</f>
        <v>-0.1902555525302887</v>
      </c>
      <c r="W43" s="122"/>
      <c r="X43" s="144" t="str">
        <f>IF(ISBLANK('Sanitation Data'!X34), "", 'Sanitation Data'!X34)</f>
        <v>World</v>
      </c>
      <c r="Y43" s="50">
        <f>IF(ISNUMBER('Sanitation Data'!Y34), IF('Sanitation Data'!Y34=-999,"NA",'Sanitation Data'!Y34), "-")</f>
        <v>2015</v>
      </c>
      <c r="Z43" s="55">
        <f>IF(ISNUMBER('Sanitation Data'!Z34), IF('Sanitation Data'!Z34=-999,"NA",IF('Sanitation Data'!Z34&gt;99, "&gt;99", IF('Sanitation Data'!Z34&lt;1, "&lt;1", 'Sanitation Data'!Z34))), "-")</f>
        <v>47.144336689954571</v>
      </c>
      <c r="AA43" s="56">
        <f>IF(ISNUMBER('Sanitation Data'!AA34), IF('Sanitation Data'!AA34=-999,"NA",IF('Sanitation Data'!AA34&gt;99, "&gt;99", IF('Sanitation Data'!AA34&lt;1, "&lt;1", 'Sanitation Data'!AA34))), "-")</f>
        <v>17.611333644061368</v>
      </c>
      <c r="AB43" s="56" t="str">
        <f>IF(ISNUMBER('Sanitation Data'!AB34), IF('Sanitation Data'!AB34=-999,"NA",IF('Sanitation Data'!AB34&gt;99, "&gt;99", IF('Sanitation Data'!AB34&lt;1, "&lt;1", 'Sanitation Data'!AB34))), "-")</f>
        <v>-</v>
      </c>
      <c r="AC43" s="56">
        <f>IF(ISNUMBER('Sanitation Data'!AC34), IF('Sanitation Data'!AC34=-999,"NA",IF('Sanitation Data'!AC34&gt;99, "&gt;99", IF('Sanitation Data'!AC34&lt;1, "&lt;1", 'Sanitation Data'!AC34))), "-")</f>
        <v>29.533003045893203</v>
      </c>
      <c r="AD43" s="56">
        <f>IF(ISNUMBER('Sanitation Data'!AD34), IF('Sanitation Data'!AD34=-999,"NA",IF('Sanitation Data'!AD34&gt;99, "&gt;99", IF('Sanitation Data'!AD34&lt;1, "&lt;1", 'Sanitation Data'!AD34))), "-")</f>
        <v>19.484877267266409</v>
      </c>
      <c r="AE43" s="56">
        <f>IF(ISNUMBER('Sanitation Data'!AE34), IF('Sanitation Data'!AE34=-999,"NA",IF('Sanitation Data'!AE34&gt;99, "&gt;99", IF('Sanitation Data'!AE34&lt;1, "&lt;1", 'Sanitation Data'!AE34))), "-")</f>
        <v>20.059888767705033</v>
      </c>
      <c r="AF43" s="56">
        <f>IF(ISNUMBER('Sanitation Data'!AF34), IF('Sanitation Data'!AF34=-999,"NA",IF('Sanitation Data'!AF34&gt;99, "&gt;99", IF('Sanitation Data'!AF34&lt;1, "&lt;1", 'Sanitation Data'!AF34))), "-")</f>
        <v>40.579982742063677</v>
      </c>
      <c r="AG43" s="55">
        <f>IF(ISNUMBER('Sanitation Data'!AG34), IF('Sanitation Data'!AG34=-999,"NA",IF('Sanitation Data'!AG34&gt;99, "&gt;99", IF('Sanitation Data'!AG34&lt;1, "&lt;1", 'Sanitation Data'!AG34))), "-")</f>
        <v>35.79986562040358</v>
      </c>
      <c r="AH43" s="56">
        <f>IF(ISNUMBER('Sanitation Data'!AH34), IF('Sanitation Data'!AH34=-999,"NA",IF('Sanitation Data'!AH34&gt;99, "&gt;99", IF('Sanitation Data'!AH34&lt;1, "&lt;1", 'Sanitation Data'!AH34))), "-")</f>
        <v>25.385646622552962</v>
      </c>
      <c r="AI43" s="56" t="str">
        <f>IF(ISNUMBER('Sanitation Data'!AI34), IF('Sanitation Data'!AI34=-999,"NA",IF('Sanitation Data'!AI34&gt;99, "&gt;99", IF('Sanitation Data'!AI34&lt;1, "&lt;1", 'Sanitation Data'!AI34))), "-")</f>
        <v>-</v>
      </c>
      <c r="AJ43" s="56">
        <f>IF(ISNUMBER('Sanitation Data'!AJ34), IF('Sanitation Data'!AJ34=-999,"NA",IF('Sanitation Data'!AJ34&gt;99, "&gt;99", IF('Sanitation Data'!AJ34&lt;1, "&lt;1", 'Sanitation Data'!AJ34))), "-")</f>
        <v>10.414218997850615</v>
      </c>
      <c r="AK43" s="56">
        <f>IF(ISNUMBER('Sanitation Data'!AK34), IF('Sanitation Data'!AK34=-999,"NA",IF('Sanitation Data'!AK34&gt;99, "&gt;99", IF('Sanitation Data'!AK34&lt;1, "&lt;1", 'Sanitation Data'!AK34))), "-")</f>
        <v>29.846158547303858</v>
      </c>
      <c r="AL43" s="56">
        <f>IF(ISNUMBER('Sanitation Data'!AL34), IF('Sanitation Data'!AL34=-999,"NA",IF('Sanitation Data'!AL34&gt;99, "&gt;99", IF('Sanitation Data'!AL34&lt;1, "&lt;1", 'Sanitation Data'!AL34))), "-")</f>
        <v>21.248131175787204</v>
      </c>
      <c r="AM43" s="56">
        <f>IF(ISNUMBER('Sanitation Data'!AM34), IF('Sanitation Data'!AM34=-999,"NA",IF('Sanitation Data'!AM34&gt;99, "&gt;99", IF('Sanitation Data'!AM34&lt;1, "&lt;1", 'Sanitation Data'!AM34))), "-")</f>
        <v>13.560804344405675</v>
      </c>
      <c r="AN43" s="55">
        <f>IF(ISNUMBER('Sanitation Data'!AN34), IF('Sanitation Data'!AN34=-999,"NA",IF('Sanitation Data'!AN34&gt;99, "&gt;99", IF('Sanitation Data'!AN34&lt;1, "&lt;1", 'Sanitation Data'!AN34))), "-")</f>
        <v>56.833855640049165</v>
      </c>
      <c r="AO43" s="56">
        <f>IF(ISNUMBER('Sanitation Data'!AO34), IF('Sanitation Data'!AO34=-999,"NA",IF('Sanitation Data'!AO34&gt;99, "&gt;99", IF('Sanitation Data'!AO34&lt;1, "&lt;1", 'Sanitation Data'!AO34))), "-")</f>
        <v>10.97172286463123</v>
      </c>
      <c r="AP43" s="56" t="str">
        <f>IF(ISNUMBER('Sanitation Data'!AP34), IF('Sanitation Data'!AP34=-999,"NA",IF('Sanitation Data'!AP34&gt;99, "&gt;99", IF('Sanitation Data'!AP34&lt;1, "&lt;1", 'Sanitation Data'!AP34))), "-")</f>
        <v>-</v>
      </c>
      <c r="AQ43" s="56">
        <f>IF(ISNUMBER('Sanitation Data'!AQ34), IF('Sanitation Data'!AQ34=-999,"NA",IF('Sanitation Data'!AQ34&gt;99, "&gt;99", IF('Sanitation Data'!AQ34&lt;1, "&lt;1", 'Sanitation Data'!AQ34))), "-")</f>
        <v>45.862132775417933</v>
      </c>
      <c r="AR43" s="56">
        <f>IF(ISNUMBER('Sanitation Data'!AR34), IF('Sanitation Data'!AR34=-999,"NA",IF('Sanitation Data'!AR34&gt;99, "&gt;99", IF('Sanitation Data'!AR34&lt;1, "&lt;1", 'Sanitation Data'!AR34))), "-")</f>
        <v>10.635834303444039</v>
      </c>
      <c r="AS43" s="56">
        <f>IF(ISNUMBER('Sanitation Data'!AS34), IF('Sanitation Data'!AS34=-999,"NA",IF('Sanitation Data'!AS34&gt;99, "&gt;99", IF('Sanitation Data'!AS34&lt;1, "&lt;1", 'Sanitation Data'!AS34))), "-")</f>
        <v>19.045275391620301</v>
      </c>
      <c r="AT43" s="56">
        <f>IF(ISNUMBER('Sanitation Data'!AT34), IF('Sanitation Data'!AT34=-999,"NA",IF('Sanitation Data'!AT34&gt;99, "&gt;99", IF('Sanitation Data'!AT34&lt;1, "&lt;1", 'Sanitation Data'!AT34))), "-")</f>
        <v>63.656733597634407</v>
      </c>
    </row>
    <row r="44" spans="1:47" x14ac:dyDescent="0.15">
      <c r="A44" s="145"/>
      <c r="B44" s="50">
        <f>IF(ISBLANK('Sanitation Data'!B35), "", 'Sanitation Data'!B35)</f>
        <v>2020</v>
      </c>
      <c r="C44" s="51">
        <f>IF(ISNUMBER('Sanitation Data'!C35), 'Sanitation Data'!C35, "-")</f>
        <v>7794798.7077153921</v>
      </c>
      <c r="D44" s="52">
        <f>IF(ISNUMBER('Sanitation Data'!D35), 'Sanitation Data'!D35, "-")</f>
        <v>56.185604095458984</v>
      </c>
      <c r="E44" s="53">
        <f>IF(ISNUMBER('Sanitation Data'!E35), IF('Sanitation Data'!E35=-999,"NA",IF('Sanitation Data'!E35&gt;99, "&gt;99", IF('Sanitation Data'!E35&lt;1, "&lt;1", 'Sanitation Data'!E35))), "-")</f>
        <v>78.311388713011581</v>
      </c>
      <c r="F44" s="65">
        <f>IF(ISNUMBER('Sanitation Data'!F35), IF('Sanitation Data'!F35=-999,"NA",IF('Sanitation Data'!F35&gt;99, "&gt;99", IF('Sanitation Data'!F35&lt;1, "&lt;1", 'Sanitation Data'!F35))), "-")</f>
        <v>7.4417738154944857</v>
      </c>
      <c r="G44" s="65">
        <f>IF(ISNUMBER('Sanitation Data'!G35), IF('Sanitation Data'!G35=-999,"NA",IF('Sanitation Data'!G35&gt;99, "&gt;99", IF('Sanitation Data'!G35&lt;1, "&lt;1", 'Sanitation Data'!G35))), "-")</f>
        <v>7.907365164719808</v>
      </c>
      <c r="H44" s="54">
        <f>IF(ISNUMBER('Sanitation Data'!H35), IF('Sanitation Data'!H35=-999,"NA",IF('Sanitation Data'!H35&gt;99, "&gt;99", IF('Sanitation Data'!H35&lt;1, "&lt;1", 'Sanitation Data'!H35))), "-")</f>
        <v>6.3394723067741285</v>
      </c>
      <c r="I44" s="152"/>
      <c r="J44" s="152"/>
      <c r="K44" s="53">
        <f>IF(ISNUMBER('Sanitation Data'!K35), IF('Sanitation Data'!K35=-999,"NA",IF('Sanitation Data'!K35&gt;99, "&gt;99", IF('Sanitation Data'!K35&lt;1, "&lt;1", 'Sanitation Data'!K35))), "-")</f>
        <v>66.264741161385459</v>
      </c>
      <c r="L44" s="65">
        <f>IF(ISNUMBER('Sanitation Data'!L35), IF('Sanitation Data'!L35=-999,"NA",IF('Sanitation Data'!L35&gt;99, "&gt;99", IF('Sanitation Data'!L35&lt;1, "&lt;1", 'Sanitation Data'!L35))), "-")</f>
        <v>6.803865148629372</v>
      </c>
      <c r="M44" s="65">
        <f>IF(ISNUMBER('Sanitation Data'!M35), IF('Sanitation Data'!M35=-999,"NA",IF('Sanitation Data'!M35&gt;99, "&gt;99", IF('Sanitation Data'!M35&lt;1, "&lt;1", 'Sanitation Data'!M35))), "-")</f>
        <v>13.645493049253592</v>
      </c>
      <c r="N44" s="54">
        <f>IF(ISNUMBER('Sanitation Data'!N35), IF('Sanitation Data'!N35=-999,"NA",IF('Sanitation Data'!N35&gt;99, "&gt;99", IF('Sanitation Data'!N35&lt;1, "&lt;1", 'Sanitation Data'!N35))), "-")</f>
        <v>13.285900640731581</v>
      </c>
      <c r="O44" s="152"/>
      <c r="P44" s="152"/>
      <c r="Q44" s="53">
        <f>IF(ISNUMBER('Sanitation Data'!Q35), IF('Sanitation Data'!Q35=-999,"NA",IF('Sanitation Data'!Q35&gt;99, "&gt;99", IF('Sanitation Data'!Q35&lt;1, "&lt;1", 'Sanitation Data'!Q35))), "-")</f>
        <v>87.706283777687446</v>
      </c>
      <c r="R44" s="65">
        <f>IF(ISNUMBER('Sanitation Data'!R35), IF('Sanitation Data'!R35=-999,"NA",IF('Sanitation Data'!R35&gt;99, "&gt;99", IF('Sanitation Data'!R35&lt;1, "&lt;1", 'Sanitation Data'!R35))), "-")</f>
        <v>7.9393001864772428</v>
      </c>
      <c r="S44" s="65">
        <f>IF(ISNUMBER('Sanitation Data'!S35), IF('Sanitation Data'!S35=-999,"NA",IF('Sanitation Data'!S35&gt;99, "&gt;99", IF('Sanitation Data'!S35&lt;1, "&lt;1", 'Sanitation Data'!S35))), "-")</f>
        <v>3.4317279926151607</v>
      </c>
      <c r="T44" s="54" t="str">
        <f>IF(ISNUMBER('Sanitation Data'!T35), IF('Sanitation Data'!T35=-999,"NA",IF('Sanitation Data'!T35&gt;99, "&gt;99", IF('Sanitation Data'!T35&lt;1, "&lt;1", 'Sanitation Data'!T35))), "-")</f>
        <v>&lt;1</v>
      </c>
      <c r="U44" s="152"/>
      <c r="V44" s="152"/>
      <c r="W44" s="122"/>
      <c r="X44" s="145"/>
      <c r="Y44" s="50">
        <f>IF(ISNUMBER('Sanitation Data'!Y35), IF('Sanitation Data'!Y35=-999,"NA",'Sanitation Data'!Y35), "-")</f>
        <v>2020</v>
      </c>
      <c r="Z44" s="55">
        <f>IF(ISNUMBER('Sanitation Data'!Z35), IF('Sanitation Data'!Z35=-999,"NA",IF('Sanitation Data'!Z35&gt;99, "&gt;99", IF('Sanitation Data'!Z35&lt;1, "&lt;1", 'Sanitation Data'!Z35))), "-")</f>
        <v>53.950146302680679</v>
      </c>
      <c r="AA44" s="56">
        <f>IF(ISNUMBER('Sanitation Data'!AA35), IF('Sanitation Data'!AA35=-999,"NA",IF('Sanitation Data'!AA35&gt;99, "&gt;99", IF('Sanitation Data'!AA35&lt;1, "&lt;1", 'Sanitation Data'!AA35))), "-")</f>
        <v>20.385986325665474</v>
      </c>
      <c r="AB44" s="56" t="str">
        <f>IF(ISNUMBER('Sanitation Data'!AB35), IF('Sanitation Data'!AB35=-999,"NA",IF('Sanitation Data'!AB35&gt;99, "&gt;99", IF('Sanitation Data'!AB35&lt;1, "&lt;1", 'Sanitation Data'!AB35))), "-")</f>
        <v>-</v>
      </c>
      <c r="AC44" s="56">
        <f>IF(ISNUMBER('Sanitation Data'!AC35), IF('Sanitation Data'!AC35=-999,"NA",IF('Sanitation Data'!AC35&gt;99, "&gt;99", IF('Sanitation Data'!AC35&lt;1, "&lt;1", 'Sanitation Data'!AC35))), "-")</f>
        <v>33.564159977015201</v>
      </c>
      <c r="AD44" s="56">
        <f>IF(ISNUMBER('Sanitation Data'!AD35), IF('Sanitation Data'!AD35=-999,"NA",IF('Sanitation Data'!AD35&gt;99, "&gt;99", IF('Sanitation Data'!AD35&lt;1, "&lt;1", 'Sanitation Data'!AD35))), "-")</f>
        <v>21.03995102799756</v>
      </c>
      <c r="AE44" s="56">
        <f>IF(ISNUMBER('Sanitation Data'!AE35), IF('Sanitation Data'!AE35=-999,"NA",IF('Sanitation Data'!AE35&gt;99, "&gt;99", IF('Sanitation Data'!AE35&lt;1, "&lt;1", 'Sanitation Data'!AE35))), "-")</f>
        <v>21.944492829021691</v>
      </c>
      <c r="AF44" s="56">
        <f>IF(ISNUMBER('Sanitation Data'!AF35), IF('Sanitation Data'!AF35=-999,"NA",IF('Sanitation Data'!AF35&gt;99, "&gt;99", IF('Sanitation Data'!AF35&lt;1, "&lt;1", 'Sanitation Data'!AF35))), "-")</f>
        <v>42.768718671486781</v>
      </c>
      <c r="AG44" s="55">
        <f>IF(ISNUMBER('Sanitation Data'!AG35), IF('Sanitation Data'!AG35=-999,"NA",IF('Sanitation Data'!AG35&gt;99, "&gt;99", IF('Sanitation Data'!AG35&lt;1, "&lt;1", 'Sanitation Data'!AG35))), "-")</f>
        <v>44.257418331671687</v>
      </c>
      <c r="AH44" s="56">
        <f>IF(ISNUMBER('Sanitation Data'!AH35), IF('Sanitation Data'!AH35=-999,"NA",IF('Sanitation Data'!AH35&gt;99, "&gt;99", IF('Sanitation Data'!AH35&lt;1, "&lt;1", 'Sanitation Data'!AH35))), "-")</f>
        <v>31.393371476363619</v>
      </c>
      <c r="AI44" s="56" t="str">
        <f>IF(ISNUMBER('Sanitation Data'!AI35), IF('Sanitation Data'!AI35=-999,"NA",IF('Sanitation Data'!AI35&gt;99, "&gt;99", IF('Sanitation Data'!AI35&lt;1, "&lt;1", 'Sanitation Data'!AI35))), "-")</f>
        <v>-</v>
      </c>
      <c r="AJ44" s="56">
        <f>IF(ISNUMBER('Sanitation Data'!AJ35), IF('Sanitation Data'!AJ35=-999,"NA",IF('Sanitation Data'!AJ35&gt;99, "&gt;99", IF('Sanitation Data'!AJ35&lt;1, "&lt;1", 'Sanitation Data'!AJ35))), "-")</f>
        <v>12.864046855308068</v>
      </c>
      <c r="AK44" s="56">
        <f>IF(ISNUMBER('Sanitation Data'!AK35), IF('Sanitation Data'!AK35=-999,"NA",IF('Sanitation Data'!AK35&gt;99, "&gt;99", IF('Sanitation Data'!AK35&lt;1, "&lt;1", 'Sanitation Data'!AK35))), "-")</f>
        <v>34.015667018467965</v>
      </c>
      <c r="AL44" s="56">
        <f>IF(ISNUMBER('Sanitation Data'!AL35), IF('Sanitation Data'!AL35=-999,"NA",IF('Sanitation Data'!AL35&gt;99, "&gt;99", IF('Sanitation Data'!AL35&lt;1, "&lt;1", 'Sanitation Data'!AL35))), "-")</f>
        <v>23.892437314210429</v>
      </c>
      <c r="AM44" s="56">
        <f>IF(ISNUMBER('Sanitation Data'!AM35), IF('Sanitation Data'!AM35=-999,"NA",IF('Sanitation Data'!AM35&gt;99, "&gt;99", IF('Sanitation Data'!AM35&lt;1, "&lt;1", 'Sanitation Data'!AM35))), "-")</f>
        <v>15.160501977336541</v>
      </c>
      <c r="AN44" s="55">
        <f>IF(ISNUMBER('Sanitation Data'!AN35), IF('Sanitation Data'!AN35=-999,"NA",IF('Sanitation Data'!AN35&gt;99, "&gt;99", IF('Sanitation Data'!AN35&lt;1, "&lt;1", 'Sanitation Data'!AN35))), "-")</f>
        <v>61.509174857849764</v>
      </c>
      <c r="AO44" s="56">
        <f>IF(ISNUMBER('Sanitation Data'!AO35), IF('Sanitation Data'!AO35=-999,"NA",IF('Sanitation Data'!AO35&gt;99, "&gt;99", IF('Sanitation Data'!AO35&lt;1, "&lt;1", 'Sanitation Data'!AO35))), "-")</f>
        <v>11.802606229067173</v>
      </c>
      <c r="AP44" s="56" t="str">
        <f>IF(ISNUMBER('Sanitation Data'!AP35), IF('Sanitation Data'!AP35=-999,"NA",IF('Sanitation Data'!AP35&gt;99, "&gt;99", IF('Sanitation Data'!AP35&lt;1, "&lt;1", 'Sanitation Data'!AP35))), "-")</f>
        <v>-</v>
      </c>
      <c r="AQ44" s="56">
        <f>IF(ISNUMBER('Sanitation Data'!AQ35), IF('Sanitation Data'!AQ35=-999,"NA",IF('Sanitation Data'!AQ35&gt;99, "&gt;99", IF('Sanitation Data'!AQ35&lt;1, "&lt;1", 'Sanitation Data'!AQ35))), "-")</f>
        <v>49.706568628782591</v>
      </c>
      <c r="AR44" s="56">
        <f>IF(ISNUMBER('Sanitation Data'!AR35), IF('Sanitation Data'!AR35=-999,"NA",IF('Sanitation Data'!AR35&gt;99, "&gt;99", IF('Sanitation Data'!AR35&lt;1, "&lt;1", 'Sanitation Data'!AR35))), "-")</f>
        <v>10.921665373936522</v>
      </c>
      <c r="AS44" s="56">
        <f>IF(ISNUMBER('Sanitation Data'!AS35), IF('Sanitation Data'!AS35=-999,"NA",IF('Sanitation Data'!AS35&gt;99, "&gt;99", IF('Sanitation Data'!AS35&lt;1, "&lt;1", 'Sanitation Data'!AS35))), "-")</f>
        <v>20.425720566764262</v>
      </c>
      <c r="AT44" s="56">
        <f>IF(ISNUMBER('Sanitation Data'!AT35), IF('Sanitation Data'!AT35=-999,"NA",IF('Sanitation Data'!AT35&gt;99, "&gt;99", IF('Sanitation Data'!AT35&lt;1, "&lt;1", 'Sanitation Data'!AT35))), "-")</f>
        <v>64.298198023463968</v>
      </c>
    </row>
  </sheetData>
  <mergeCells count="162">
    <mergeCell ref="V26:V27"/>
    <mergeCell ref="X24:X25"/>
    <mergeCell ref="J24:J25"/>
    <mergeCell ref="O24:O25"/>
    <mergeCell ref="P24:P25"/>
    <mergeCell ref="U24:U25"/>
    <mergeCell ref="V24:V25"/>
    <mergeCell ref="J43:J44"/>
    <mergeCell ref="X34:X35"/>
    <mergeCell ref="X28:X29"/>
    <mergeCell ref="X30:X31"/>
    <mergeCell ref="X26:X27"/>
    <mergeCell ref="O38:O39"/>
    <mergeCell ref="P38:P39"/>
    <mergeCell ref="O40:O41"/>
    <mergeCell ref="P40:P41"/>
    <mergeCell ref="O43:O44"/>
    <mergeCell ref="P43:P44"/>
    <mergeCell ref="J38:J39"/>
    <mergeCell ref="J40:J41"/>
    <mergeCell ref="V6:V7"/>
    <mergeCell ref="U10:U11"/>
    <mergeCell ref="V10:V11"/>
    <mergeCell ref="U12:U13"/>
    <mergeCell ref="V12:V13"/>
    <mergeCell ref="U36:U37"/>
    <mergeCell ref="V36:V37"/>
    <mergeCell ref="U38:U39"/>
    <mergeCell ref="V38:V39"/>
    <mergeCell ref="U40:U41"/>
    <mergeCell ref="V40:V41"/>
    <mergeCell ref="U43:U44"/>
    <mergeCell ref="V43:V44"/>
    <mergeCell ref="O28:O29"/>
    <mergeCell ref="P28:P29"/>
    <mergeCell ref="U28:U29"/>
    <mergeCell ref="X10:X11"/>
    <mergeCell ref="X12:X13"/>
    <mergeCell ref="X36:X37"/>
    <mergeCell ref="X38:X39"/>
    <mergeCell ref="X40:X41"/>
    <mergeCell ref="X43:X44"/>
    <mergeCell ref="A10:A11"/>
    <mergeCell ref="J8:J9"/>
    <mergeCell ref="J10:J11"/>
    <mergeCell ref="J12:J13"/>
    <mergeCell ref="J36:J37"/>
    <mergeCell ref="I28:I29"/>
    <mergeCell ref="J28:J29"/>
    <mergeCell ref="I8:I9"/>
    <mergeCell ref="I10:I11"/>
    <mergeCell ref="I12:I13"/>
    <mergeCell ref="I36:I37"/>
    <mergeCell ref="I38:I39"/>
    <mergeCell ref="I40:I41"/>
    <mergeCell ref="I43:I44"/>
    <mergeCell ref="O8:O9"/>
    <mergeCell ref="O10:O11"/>
    <mergeCell ref="P10:P11"/>
    <mergeCell ref="O12:O13"/>
    <mergeCell ref="A12:A13"/>
    <mergeCell ref="A36:A37"/>
    <mergeCell ref="A38:A39"/>
    <mergeCell ref="A40:A41"/>
    <mergeCell ref="A43:A44"/>
    <mergeCell ref="V34:V35"/>
    <mergeCell ref="A34:A35"/>
    <mergeCell ref="I34:I35"/>
    <mergeCell ref="J34:J35"/>
    <mergeCell ref="O34:O35"/>
    <mergeCell ref="P34:P35"/>
    <mergeCell ref="U34:U35"/>
    <mergeCell ref="V28:V29"/>
    <mergeCell ref="A30:A31"/>
    <mergeCell ref="I30:I31"/>
    <mergeCell ref="J30:J31"/>
    <mergeCell ref="O30:O31"/>
    <mergeCell ref="P30:P31"/>
    <mergeCell ref="U30:U31"/>
    <mergeCell ref="V30:V31"/>
    <mergeCell ref="A28:A29"/>
    <mergeCell ref="P12:P13"/>
    <mergeCell ref="O36:O37"/>
    <mergeCell ref="P36:P37"/>
    <mergeCell ref="A26:A27"/>
    <mergeCell ref="I26:I27"/>
    <mergeCell ref="J26:J27"/>
    <mergeCell ref="O26:O27"/>
    <mergeCell ref="P26:P27"/>
    <mergeCell ref="U26:U27"/>
    <mergeCell ref="V18:V19"/>
    <mergeCell ref="X18:X19"/>
    <mergeCell ref="A20:A21"/>
    <mergeCell ref="I20:I21"/>
    <mergeCell ref="J20:J21"/>
    <mergeCell ref="O20:O21"/>
    <mergeCell ref="P20:P21"/>
    <mergeCell ref="U20:U21"/>
    <mergeCell ref="V20:V21"/>
    <mergeCell ref="X20:X21"/>
    <mergeCell ref="A18:A19"/>
    <mergeCell ref="I18:I19"/>
    <mergeCell ref="J18:J19"/>
    <mergeCell ref="O18:O19"/>
    <mergeCell ref="P18:P19"/>
    <mergeCell ref="U18:U19"/>
    <mergeCell ref="A24:A25"/>
    <mergeCell ref="I24:I25"/>
    <mergeCell ref="V14:V15"/>
    <mergeCell ref="X14:X15"/>
    <mergeCell ref="A16:A17"/>
    <mergeCell ref="I16:I17"/>
    <mergeCell ref="J16:J17"/>
    <mergeCell ref="O16:O17"/>
    <mergeCell ref="P16:P17"/>
    <mergeCell ref="U16:U17"/>
    <mergeCell ref="V16:V17"/>
    <mergeCell ref="X16:X17"/>
    <mergeCell ref="A14:A15"/>
    <mergeCell ref="I14:I15"/>
    <mergeCell ref="J14:J15"/>
    <mergeCell ref="O14:O15"/>
    <mergeCell ref="P14:P15"/>
    <mergeCell ref="U14:U15"/>
    <mergeCell ref="E1:J2"/>
    <mergeCell ref="K1:P2"/>
    <mergeCell ref="P8:P9"/>
    <mergeCell ref="U8:U9"/>
    <mergeCell ref="V8:V9"/>
    <mergeCell ref="X8:X9"/>
    <mergeCell ref="A6:A7"/>
    <mergeCell ref="I6:I7"/>
    <mergeCell ref="J6:J7"/>
    <mergeCell ref="O6:O7"/>
    <mergeCell ref="P6:P7"/>
    <mergeCell ref="U6:U7"/>
    <mergeCell ref="A8:A9"/>
    <mergeCell ref="X6:X7"/>
    <mergeCell ref="AN2:AQ2"/>
    <mergeCell ref="AR2:AT2"/>
    <mergeCell ref="A4:A5"/>
    <mergeCell ref="I4:I5"/>
    <mergeCell ref="J4:J5"/>
    <mergeCell ref="O4:O5"/>
    <mergeCell ref="P4:P5"/>
    <mergeCell ref="U4:U5"/>
    <mergeCell ref="V4:V5"/>
    <mergeCell ref="X4:X5"/>
    <mergeCell ref="Q1:V2"/>
    <mergeCell ref="X1:X2"/>
    <mergeCell ref="Y1:Y3"/>
    <mergeCell ref="Z1:AF1"/>
    <mergeCell ref="AG1:AM1"/>
    <mergeCell ref="AN1:AT1"/>
    <mergeCell ref="Z2:AC2"/>
    <mergeCell ref="AD2:AF2"/>
    <mergeCell ref="AG2:AJ2"/>
    <mergeCell ref="AK2:AM2"/>
    <mergeCell ref="A1:A2"/>
    <mergeCell ref="B1:B3"/>
    <mergeCell ref="C1:C3"/>
    <mergeCell ref="D1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5794-126C-4A88-B4B6-A673F97282A8}">
  <sheetPr codeName="Sheet4"/>
  <dimension ref="A1:R447"/>
  <sheetViews>
    <sheetView zoomScale="90" zoomScaleNormal="90" workbookViewId="0">
      <pane xSplit="1" ySplit="2" topLeftCell="B3" activePane="bottomRight" state="frozen"/>
      <selection activeCell="C16" sqref="C16"/>
      <selection pane="topRight" activeCell="C16" sqref="C16"/>
      <selection pane="bottomLeft" activeCell="C16" sqref="C16"/>
      <selection pane="bottomRight" activeCell="B3" sqref="B3"/>
    </sheetView>
  </sheetViews>
  <sheetFormatPr baseColWidth="10" defaultColWidth="9.1640625" defaultRowHeight="15" x14ac:dyDescent="0.2"/>
  <cols>
    <col min="1" max="1" width="50" style="9" customWidth="1"/>
    <col min="2" max="2" width="9.1640625" style="9"/>
    <col min="3" max="3" width="13.5" style="9" customWidth="1"/>
    <col min="4" max="4" width="9.1640625" style="74" customWidth="1"/>
    <col min="5" max="16" width="9.83203125" style="9" customWidth="1"/>
    <col min="17" max="17" width="12.5" style="67" hidden="1" customWidth="1"/>
    <col min="18" max="18" width="15.83203125" style="67" hidden="1" customWidth="1"/>
    <col min="19" max="16384" width="9.1640625" style="67"/>
  </cols>
  <sheetData>
    <row r="1" spans="1:18" x14ac:dyDescent="0.2">
      <c r="A1" s="66" t="s">
        <v>140</v>
      </c>
      <c r="B1" s="134" t="s">
        <v>103</v>
      </c>
      <c r="C1" s="134" t="s">
        <v>104</v>
      </c>
      <c r="D1" s="133" t="s">
        <v>105</v>
      </c>
      <c r="E1" s="158" t="s">
        <v>141</v>
      </c>
      <c r="F1" s="149"/>
      <c r="G1" s="149"/>
      <c r="H1" s="150"/>
      <c r="I1" s="158" t="s">
        <v>142</v>
      </c>
      <c r="J1" s="149"/>
      <c r="K1" s="149"/>
      <c r="L1" s="150"/>
      <c r="M1" s="159" t="s">
        <v>143</v>
      </c>
      <c r="N1" s="160"/>
      <c r="O1" s="160"/>
      <c r="P1" s="160"/>
    </row>
    <row r="2" spans="1:18" ht="132" customHeight="1" x14ac:dyDescent="0.2">
      <c r="A2" s="68" t="s">
        <v>144</v>
      </c>
      <c r="B2" s="134" t="s">
        <v>103</v>
      </c>
      <c r="C2" s="134"/>
      <c r="D2" s="133"/>
      <c r="E2" s="69" t="s">
        <v>145</v>
      </c>
      <c r="F2" s="70" t="s">
        <v>146</v>
      </c>
      <c r="G2" s="71" t="s">
        <v>147</v>
      </c>
      <c r="H2" s="45" t="s">
        <v>115</v>
      </c>
      <c r="I2" s="69" t="s">
        <v>145</v>
      </c>
      <c r="J2" s="42" t="s">
        <v>146</v>
      </c>
      <c r="K2" s="71" t="s">
        <v>147</v>
      </c>
      <c r="L2" s="45" t="s">
        <v>115</v>
      </c>
      <c r="M2" s="69" t="s">
        <v>145</v>
      </c>
      <c r="N2" s="42" t="s">
        <v>146</v>
      </c>
      <c r="O2" s="71" t="s">
        <v>147</v>
      </c>
      <c r="P2" s="45" t="s">
        <v>115</v>
      </c>
      <c r="Q2" s="67" t="s">
        <v>122</v>
      </c>
      <c r="R2" s="67" t="s">
        <v>148</v>
      </c>
    </row>
    <row r="3" spans="1:18" x14ac:dyDescent="0.2">
      <c r="A3" s="137" t="s">
        <v>123</v>
      </c>
      <c r="B3" s="20" t="s">
        <v>124</v>
      </c>
      <c r="C3" s="20" t="s">
        <v>124</v>
      </c>
      <c r="D3" s="20" t="s">
        <v>124</v>
      </c>
      <c r="E3" s="72" t="s">
        <v>124</v>
      </c>
      <c r="F3" s="24" t="s">
        <v>124</v>
      </c>
      <c r="G3" s="24" t="s">
        <v>124</v>
      </c>
      <c r="H3" s="24"/>
      <c r="I3" s="72" t="s">
        <v>124</v>
      </c>
      <c r="J3" s="24" t="s">
        <v>124</v>
      </c>
      <c r="K3" s="24" t="s">
        <v>124</v>
      </c>
      <c r="L3" s="24"/>
      <c r="M3" s="72" t="s">
        <v>124</v>
      </c>
      <c r="N3" s="24" t="s">
        <v>124</v>
      </c>
      <c r="O3" s="24" t="s">
        <v>124</v>
      </c>
      <c r="P3" s="24"/>
      <c r="Q3" s="20"/>
      <c r="R3" s="20"/>
    </row>
    <row r="4" spans="1:18" x14ac:dyDescent="0.2">
      <c r="A4" s="138" t="e">
        <v>#REF!</v>
      </c>
      <c r="B4" s="20" t="s">
        <v>124</v>
      </c>
      <c r="C4" s="20" t="s">
        <v>124</v>
      </c>
      <c r="D4" s="20" t="s">
        <v>124</v>
      </c>
      <c r="E4" s="72" t="s">
        <v>124</v>
      </c>
      <c r="F4" s="24" t="s">
        <v>124</v>
      </c>
      <c r="G4" s="24" t="s">
        <v>124</v>
      </c>
      <c r="H4" s="24"/>
      <c r="I4" s="72" t="s">
        <v>124</v>
      </c>
      <c r="J4" s="24" t="s">
        <v>124</v>
      </c>
      <c r="K4" s="24" t="s">
        <v>124</v>
      </c>
      <c r="L4" s="24"/>
      <c r="M4" s="72" t="s">
        <v>124</v>
      </c>
      <c r="N4" s="24" t="s">
        <v>124</v>
      </c>
      <c r="O4" s="24" t="s">
        <v>124</v>
      </c>
      <c r="P4" s="24"/>
      <c r="Q4" s="20"/>
      <c r="R4" s="20"/>
    </row>
    <row r="5" spans="1:18" x14ac:dyDescent="0.2">
      <c r="A5" s="156" t="str">
        <f>IF(ISBLANK('Sanitation Data'!A2), "", 'Sanitation Data'!A2)</f>
        <v>Australia and New Zealand</v>
      </c>
      <c r="B5" s="98">
        <f>IF(ISNUMBER('Hygiene Data'!B2), 'Hygiene Data'!B2, "-")</f>
        <v>2015</v>
      </c>
      <c r="C5" s="86">
        <f>IF(ISNUMBER('Hygiene Data'!C2), 'Hygiene Data'!C2, "-")</f>
        <v>28547.02490234375</v>
      </c>
      <c r="D5" s="87">
        <f>IF(ISNUMBER('Hygiene Data'!D2), 'Hygiene Data'!D2, "-")</f>
        <v>85.804458618164062</v>
      </c>
      <c r="E5" s="88" t="str">
        <f>IF(ISNUMBER('Hygiene Data'!E2), IF('Hygiene Data'!E2&gt;99, "&gt;99", IF('Hygiene Data'!E2&lt;1, "&lt;1", 'Hygiene Data'!E2)), "-")</f>
        <v>-</v>
      </c>
      <c r="F5" s="89" t="str">
        <f>IF(ISNUMBER('Hygiene Data'!F2), IF('Hygiene Data'!F2&gt;99, "&gt;99", IF('Hygiene Data'!F2&lt;1, "&lt;1", 'Hygiene Data'!F2)), "-")</f>
        <v>-</v>
      </c>
      <c r="G5" s="89" t="str">
        <f>IF(ISNUMBER('Hygiene Data'!G2), IF('Hygiene Data'!G2&gt;99, "&gt;99", IF('Hygiene Data'!G2&lt;1, "&lt;1", 'Hygiene Data'!G2)), "-")</f>
        <v>-</v>
      </c>
      <c r="H5" s="161" t="str">
        <f>IF(ISNUMBER('Hygiene Data'!H2), 'Hygiene Data'!H2, "-")</f>
        <v>-</v>
      </c>
      <c r="I5" s="88" t="str">
        <f>IF(ISNUMBER('Hygiene Data'!I2), IF('Hygiene Data'!I2&gt;99, "&gt;99", IF('Hygiene Data'!I2&lt;1, "&lt;1", 'Hygiene Data'!I2)), "-")</f>
        <v>-</v>
      </c>
      <c r="J5" s="89" t="str">
        <f>IF(ISNUMBER('Hygiene Data'!J2), IF('Hygiene Data'!J2&gt;99, "&gt;99", IF('Hygiene Data'!J2&lt;1, "&lt;1", 'Hygiene Data'!J2)), "-")</f>
        <v>-</v>
      </c>
      <c r="K5" s="89" t="str">
        <f>IF(ISNUMBER('Hygiene Data'!K2), IF('Hygiene Data'!K2&gt;99, "&gt;99", IF('Hygiene Data'!K2&lt;1, "&lt;1", 'Hygiene Data'!K2)), "-")</f>
        <v>-</v>
      </c>
      <c r="L5" s="161" t="str">
        <f>IF(ISNUMBER('Hygiene Data'!L2), 'Hygiene Data'!L2, "-")</f>
        <v>-</v>
      </c>
      <c r="M5" s="88" t="str">
        <f>IF(ISNUMBER('Hygiene Data'!M2), IF('Hygiene Data'!M2&gt;99, "&gt;99", IF('Hygiene Data'!M2&lt;1, "&lt;1", 'Hygiene Data'!M2)), "-")</f>
        <v>-</v>
      </c>
      <c r="N5" s="89" t="str">
        <f>IF(ISNUMBER('Hygiene Data'!N2), IF('Hygiene Data'!N2&gt;99, "&gt;99", IF('Hygiene Data'!N2&lt;1, "&lt;1", 'Hygiene Data'!N2)), "-")</f>
        <v>-</v>
      </c>
      <c r="O5" s="89" t="str">
        <f>IF(ISNUMBER('Hygiene Data'!O2), IF('Hygiene Data'!O2&gt;99, "&gt;99", IF('Hygiene Data'!O2&lt;1, "&lt;1", 'Hygiene Data'!O2)), "-")</f>
        <v>-</v>
      </c>
      <c r="P5" s="161" t="str">
        <f>IF(ISNUMBER('Hygiene Data'!P2), 'Hygiene Data'!P2, "-")</f>
        <v>-</v>
      </c>
      <c r="Q5" s="20">
        <v>1</v>
      </c>
      <c r="R5" s="20">
        <v>0</v>
      </c>
    </row>
    <row r="6" spans="1:18" x14ac:dyDescent="0.2">
      <c r="A6" s="157"/>
      <c r="B6" s="99">
        <f>IF(ISNUMBER('Hygiene Data'!B3), 'Hygiene Data'!B3, "-")</f>
        <v>2020</v>
      </c>
      <c r="C6" s="90">
        <f>IF(ISNUMBER('Hygiene Data'!C3), 'Hygiene Data'!C3, "-")</f>
        <v>30322.11376953125</v>
      </c>
      <c r="D6" s="91">
        <f>IF(ISNUMBER('Hygiene Data'!D3), 'Hygiene Data'!D3, "-")</f>
        <v>86.313835144042969</v>
      </c>
      <c r="E6" s="92" t="str">
        <f>IF(ISNUMBER('Hygiene Data'!E3), IF('Hygiene Data'!E3&gt;99, "&gt;99", IF('Hygiene Data'!E3&lt;1, "&lt;1", 'Hygiene Data'!E3)), "-")</f>
        <v>-</v>
      </c>
      <c r="F6" s="93" t="str">
        <f>IF(ISNUMBER('Hygiene Data'!F3), IF('Hygiene Data'!F3&gt;99, "&gt;99", IF('Hygiene Data'!F3&lt;1, "&lt;1", 'Hygiene Data'!F3)), "-")</f>
        <v>-</v>
      </c>
      <c r="G6" s="93" t="str">
        <f>IF(ISNUMBER('Hygiene Data'!G3), IF('Hygiene Data'!G3&gt;99, "&gt;99", IF('Hygiene Data'!G3&lt;1, "&lt;1", 'Hygiene Data'!G3)), "-")</f>
        <v>-</v>
      </c>
      <c r="H6" s="161"/>
      <c r="I6" s="92" t="str">
        <f>IF(ISNUMBER('Hygiene Data'!I3), IF('Hygiene Data'!I3&gt;99, "&gt;99", IF('Hygiene Data'!I3&lt;1, "&lt;1", 'Hygiene Data'!I3)), "-")</f>
        <v>-</v>
      </c>
      <c r="J6" s="93" t="str">
        <f>IF(ISNUMBER('Hygiene Data'!J3), IF('Hygiene Data'!J3&gt;99, "&gt;99", IF('Hygiene Data'!J3&lt;1, "&lt;1", 'Hygiene Data'!J3)), "-")</f>
        <v>-</v>
      </c>
      <c r="K6" s="93" t="str">
        <f>IF(ISNUMBER('Hygiene Data'!K3), IF('Hygiene Data'!K3&gt;99, "&gt;99", IF('Hygiene Data'!K3&lt;1, "&lt;1", 'Hygiene Data'!K3)), "-")</f>
        <v>-</v>
      </c>
      <c r="L6" s="161"/>
      <c r="M6" s="92" t="str">
        <f>IF(ISNUMBER('Hygiene Data'!M3), IF('Hygiene Data'!M3&gt;99, "&gt;99", IF('Hygiene Data'!M3&lt;1, "&lt;1", 'Hygiene Data'!M3)), "-")</f>
        <v>-</v>
      </c>
      <c r="N6" s="93" t="str">
        <f>IF(ISNUMBER('Hygiene Data'!N3), IF('Hygiene Data'!N3&gt;99, "&gt;99", IF('Hygiene Data'!N3&lt;1, "&lt;1", 'Hygiene Data'!N3)), "-")</f>
        <v>-</v>
      </c>
      <c r="O6" s="93" t="str">
        <f>IF(ISNUMBER('Hygiene Data'!O3), IF('Hygiene Data'!O3&gt;99, "&gt;99", IF('Hygiene Data'!O3&lt;1, "&lt;1", 'Hygiene Data'!O3)), "-")</f>
        <v>-</v>
      </c>
      <c r="P6" s="161"/>
      <c r="Q6" s="20"/>
      <c r="R6" s="20"/>
    </row>
    <row r="7" spans="1:18" x14ac:dyDescent="0.2">
      <c r="A7" s="156" t="str">
        <f>IF(ISBLANK('Sanitation Data'!A4), "", 'Sanitation Data'!A4)</f>
        <v>Central and Southern Asia</v>
      </c>
      <c r="B7" s="99">
        <f>IF(ISNUMBER('Hygiene Data'!B4), 'Hygiene Data'!B4, "-")</f>
        <v>2015</v>
      </c>
      <c r="C7" s="90">
        <f>IF(ISNUMBER('Hygiene Data'!C4), 'Hygiene Data'!C4, "-")</f>
        <v>1896327.2716674805</v>
      </c>
      <c r="D7" s="91">
        <f>IF(ISNUMBER('Hygiene Data'!D4), 'Hygiene Data'!D4, "-")</f>
        <v>34.974178314208984</v>
      </c>
      <c r="E7" s="92">
        <f>IF(ISNUMBER('Hygiene Data'!E4), IF('Hygiene Data'!E4&gt;99, "&gt;99", IF('Hygiene Data'!E4&lt;1, "&lt;1", 'Hygiene Data'!E4)), "-")</f>
        <v>65.262512079434501</v>
      </c>
      <c r="F7" s="93">
        <f>IF(ISNUMBER('Hygiene Data'!F4), IF('Hygiene Data'!F4&gt;99, "&gt;99", IF('Hygiene Data'!F4&lt;1, "&lt;1", 'Hygiene Data'!F4)), "-")</f>
        <v>30.561410486336921</v>
      </c>
      <c r="G7" s="93">
        <f>IF(ISNUMBER('Hygiene Data'!G4), IF('Hygiene Data'!G4&gt;99, "&gt;99", IF('Hygiene Data'!G4&lt;1, "&lt;1", 'Hygiene Data'!G4)), "-")</f>
        <v>4.1760774479076286</v>
      </c>
      <c r="H7" s="161">
        <f>IF(ISNUMBER('Hygiene Data'!H4), 'Hygiene Data'!H4, "-")</f>
        <v>0.71739202737808228</v>
      </c>
      <c r="I7" s="92">
        <f>IF(ISNUMBER('Hygiene Data'!I4), IF('Hygiene Data'!I4&gt;99, "&gt;99", IF('Hygiene Data'!I4&lt;1, "&lt;1", 'Hygiene Data'!I4)), "-")</f>
        <v>57.002208290991106</v>
      </c>
      <c r="J7" s="93">
        <f>IF(ISNUMBER('Hygiene Data'!J4), IF('Hygiene Data'!J4&gt;99, "&gt;99", IF('Hygiene Data'!J4&lt;1, "&lt;1", 'Hygiene Data'!J4)), "-")</f>
        <v>37.886826694573223</v>
      </c>
      <c r="K7" s="93">
        <f>IF(ISNUMBER('Hygiene Data'!K4), IF('Hygiene Data'!K4&gt;99, "&gt;99", IF('Hygiene Data'!K4&lt;1, "&lt;1", 'Hygiene Data'!K4)), "-")</f>
        <v>5.110965014435668</v>
      </c>
      <c r="L7" s="161">
        <f>IF(ISNUMBER('Hygiene Data'!L4), 'Hygiene Data'!L4, "-")</f>
        <v>0.81344485282897949</v>
      </c>
      <c r="M7" s="92">
        <f>IF(ISNUMBER('Hygiene Data'!M4), IF('Hygiene Data'!M4&gt;99, "&gt;99", IF('Hygiene Data'!M4&lt;1, "&lt;1", 'Hygiene Data'!M4)), "-")</f>
        <v>80.620501196497102</v>
      </c>
      <c r="N7" s="93">
        <f>IF(ISNUMBER('Hygiene Data'!N4), IF('Hygiene Data'!N4&gt;99, "&gt;99", IF('Hygiene Data'!N4&lt;1, "&lt;1", 'Hygiene Data'!N4)), "-")</f>
        <v>16.9416132523458</v>
      </c>
      <c r="O7" s="93">
        <f>IF(ISNUMBER('Hygiene Data'!O4), IF('Hygiene Data'!O4&gt;99, "&gt;99", IF('Hygiene Data'!O4&lt;1, "&lt;1", 'Hygiene Data'!O4)), "-")</f>
        <v>2.4378855511570969</v>
      </c>
      <c r="P7" s="161">
        <f>IF(ISNUMBER('Hygiene Data'!P4), 'Hygiene Data'!P4, "-")</f>
        <v>0.28500905632972717</v>
      </c>
      <c r="Q7" s="20"/>
      <c r="R7" s="20"/>
    </row>
    <row r="8" spans="1:18" x14ac:dyDescent="0.2">
      <c r="A8" s="157"/>
      <c r="B8" s="99">
        <f>IF(ISNUMBER('Hygiene Data'!B5), 'Hygiene Data'!B5, "-")</f>
        <v>2020</v>
      </c>
      <c r="C8" s="90">
        <f>IF(ISNUMBER('Hygiene Data'!C5), 'Hygiene Data'!C5, "-")</f>
        <v>2014708.5250854492</v>
      </c>
      <c r="D8" s="91">
        <f>IF(ISNUMBER('Hygiene Data'!D5), 'Hygiene Data'!D5, "-")</f>
        <v>37.089992523193359</v>
      </c>
      <c r="E8" s="92">
        <f>IF(ISNUMBER('Hygiene Data'!E5), IF('Hygiene Data'!E5&gt;99, "&gt;99", IF('Hygiene Data'!E5&lt;1, "&lt;1", 'Hygiene Data'!E5)), "-")</f>
        <v>68.849472177767808</v>
      </c>
      <c r="F8" s="93">
        <f>IF(ISNUMBER('Hygiene Data'!F5), IF('Hygiene Data'!F5&gt;99, "&gt;99", IF('Hygiene Data'!F5&lt;1, "&lt;1", 'Hygiene Data'!F5)), "-")</f>
        <v>27.815225901379943</v>
      </c>
      <c r="G8" s="93">
        <f>IF(ISNUMBER('Hygiene Data'!G5), IF('Hygiene Data'!G5&gt;99, "&gt;99", IF('Hygiene Data'!G5&lt;1, "&lt;1", 'Hygiene Data'!G5)), "-")</f>
        <v>3.3353032167115648</v>
      </c>
      <c r="H8" s="161"/>
      <c r="I8" s="92">
        <f>IF(ISNUMBER('Hygiene Data'!I5), IF('Hygiene Data'!I5&gt;99, "&gt;99", IF('Hygiene Data'!I5&lt;1, "&lt;1", 'Hygiene Data'!I5)), "-")</f>
        <v>61.069432623553233</v>
      </c>
      <c r="J8" s="93">
        <f>IF(ISNUMBER('Hygiene Data'!J5), IF('Hygiene Data'!J5&gt;99, "&gt;99", IF('Hygiene Data'!J5&lt;1, "&lt;1", 'Hygiene Data'!J5)), "-")</f>
        <v>34.811409211029655</v>
      </c>
      <c r="K8" s="93">
        <f>IF(ISNUMBER('Hygiene Data'!K5), IF('Hygiene Data'!K5&gt;99, "&gt;99", IF('Hygiene Data'!K5&lt;1, "&lt;1", 'Hygiene Data'!K5)), "-")</f>
        <v>4.1191581654171152</v>
      </c>
      <c r="L8" s="161"/>
      <c r="M8" s="92">
        <f>IF(ISNUMBER('Hygiene Data'!M5), IF('Hygiene Data'!M5&gt;99, "&gt;99", IF('Hygiene Data'!M5&lt;1, "&lt;1", 'Hygiene Data'!M5)), "-")</f>
        <v>82.045546461654382</v>
      </c>
      <c r="N8" s="93">
        <f>IF(ISNUMBER('Hygiene Data'!N5), IF('Hygiene Data'!N5&gt;99, "&gt;99", IF('Hygiene Data'!N5&lt;1, "&lt;1", 'Hygiene Data'!N5)), "-")</f>
        <v>15.948682241232042</v>
      </c>
      <c r="O8" s="93">
        <f>IF(ISNUMBER('Hygiene Data'!O5), IF('Hygiene Data'!O5&gt;99, "&gt;99", IF('Hygiene Data'!O5&lt;1, "&lt;1", 'Hygiene Data'!O5)), "-")</f>
        <v>2.0057712971135748</v>
      </c>
      <c r="P8" s="161"/>
      <c r="Q8" s="20"/>
      <c r="R8" s="20"/>
    </row>
    <row r="9" spans="1:18" x14ac:dyDescent="0.2">
      <c r="A9" s="156" t="str">
        <f>IF(ISBLANK('Sanitation Data'!A6), "", 'Sanitation Data'!A6)</f>
        <v>Eastern and South-Eastern Asia</v>
      </c>
      <c r="B9" s="99">
        <f>IF(ISNUMBER('Hygiene Data'!B6), 'Hygiene Data'!B6, "-")</f>
        <v>2015</v>
      </c>
      <c r="C9" s="90">
        <f>IF(ISNUMBER('Hygiene Data'!C6), 'Hygiene Data'!C6, "-")</f>
        <v>2279489.632019043</v>
      </c>
      <c r="D9" s="91">
        <f>IF(ISNUMBER('Hygiene Data'!D6), 'Hygiene Data'!D6, "-")</f>
        <v>56.235481262207031</v>
      </c>
      <c r="E9" s="92" t="str">
        <f>IF(ISNUMBER('Hygiene Data'!E6), IF('Hygiene Data'!E6&gt;99, "&gt;99", IF('Hygiene Data'!E6&lt;1, "&lt;1", 'Hygiene Data'!E6)), "-")</f>
        <v>-</v>
      </c>
      <c r="F9" s="93" t="str">
        <f>IF(ISNUMBER('Hygiene Data'!F6), IF('Hygiene Data'!F6&gt;99, "&gt;99", IF('Hygiene Data'!F6&lt;1, "&lt;1", 'Hygiene Data'!F6)), "-")</f>
        <v>-</v>
      </c>
      <c r="G9" s="93" t="str">
        <f>IF(ISNUMBER('Hygiene Data'!G6), IF('Hygiene Data'!G6&gt;99, "&gt;99", IF('Hygiene Data'!G6&lt;1, "&lt;1", 'Hygiene Data'!G6)), "-")</f>
        <v>-</v>
      </c>
      <c r="H9" s="161" t="str">
        <f>IF(ISNUMBER('Hygiene Data'!H6), 'Hygiene Data'!H6, "-")</f>
        <v>-</v>
      </c>
      <c r="I9" s="92" t="str">
        <f>IF(ISNUMBER('Hygiene Data'!I6), IF('Hygiene Data'!I6&gt;99, "&gt;99", IF('Hygiene Data'!I6&lt;1, "&lt;1", 'Hygiene Data'!I6)), "-")</f>
        <v>-</v>
      </c>
      <c r="J9" s="93" t="str">
        <f>IF(ISNUMBER('Hygiene Data'!J6), IF('Hygiene Data'!J6&gt;99, "&gt;99", IF('Hygiene Data'!J6&lt;1, "&lt;1", 'Hygiene Data'!J6)), "-")</f>
        <v>-</v>
      </c>
      <c r="K9" s="93" t="str">
        <f>IF(ISNUMBER('Hygiene Data'!K6), IF('Hygiene Data'!K6&gt;99, "&gt;99", IF('Hygiene Data'!K6&lt;1, "&lt;1", 'Hygiene Data'!K6)), "-")</f>
        <v>-</v>
      </c>
      <c r="L9" s="161" t="str">
        <f>IF(ISNUMBER('Hygiene Data'!L6), 'Hygiene Data'!L6, "-")</f>
        <v>-</v>
      </c>
      <c r="M9" s="92" t="str">
        <f>IF(ISNUMBER('Hygiene Data'!M6), IF('Hygiene Data'!M6&gt;99, "&gt;99", IF('Hygiene Data'!M6&lt;1, "&lt;1", 'Hygiene Data'!M6)), "-")</f>
        <v>-</v>
      </c>
      <c r="N9" s="93" t="str">
        <f>IF(ISNUMBER('Hygiene Data'!N6), IF('Hygiene Data'!N6&gt;99, "&gt;99", IF('Hygiene Data'!N6&lt;1, "&lt;1", 'Hygiene Data'!N6)), "-")</f>
        <v>-</v>
      </c>
      <c r="O9" s="93" t="str">
        <f>IF(ISNUMBER('Hygiene Data'!O6), IF('Hygiene Data'!O6&gt;99, "&gt;99", IF('Hygiene Data'!O6&lt;1, "&lt;1", 'Hygiene Data'!O6)), "-")</f>
        <v>-</v>
      </c>
      <c r="P9" s="161" t="str">
        <f>IF(ISNUMBER('Hygiene Data'!P6), 'Hygiene Data'!P6, "-")</f>
        <v>-</v>
      </c>
      <c r="Q9" s="20"/>
      <c r="R9" s="20"/>
    </row>
    <row r="10" spans="1:18" x14ac:dyDescent="0.2">
      <c r="A10" s="157"/>
      <c r="B10" s="99">
        <f>IF(ISNUMBER('Hygiene Data'!B7), 'Hygiene Data'!B7, "-")</f>
        <v>2020</v>
      </c>
      <c r="C10" s="90">
        <f>IF(ISNUMBER('Hygiene Data'!C7), 'Hygiene Data'!C7, "-")</f>
        <v>2346709.4398498535</v>
      </c>
      <c r="D10" s="91">
        <f>IF(ISNUMBER('Hygiene Data'!D7), 'Hygiene Data'!D7, "-")</f>
        <v>60.577842712402344</v>
      </c>
      <c r="E10" s="92" t="str">
        <f>IF(ISNUMBER('Hygiene Data'!E7), IF('Hygiene Data'!E7&gt;99, "&gt;99", IF('Hygiene Data'!E7&lt;1, "&lt;1", 'Hygiene Data'!E7)), "-")</f>
        <v>-</v>
      </c>
      <c r="F10" s="93" t="str">
        <f>IF(ISNUMBER('Hygiene Data'!F7), IF('Hygiene Data'!F7&gt;99, "&gt;99", IF('Hygiene Data'!F7&lt;1, "&lt;1", 'Hygiene Data'!F7)), "-")</f>
        <v>-</v>
      </c>
      <c r="G10" s="93" t="str">
        <f>IF(ISNUMBER('Hygiene Data'!G7), IF('Hygiene Data'!G7&gt;99, "&gt;99", IF('Hygiene Data'!G7&lt;1, "&lt;1", 'Hygiene Data'!G7)), "-")</f>
        <v>-</v>
      </c>
      <c r="H10" s="161"/>
      <c r="I10" s="92" t="str">
        <f>IF(ISNUMBER('Hygiene Data'!I7), IF('Hygiene Data'!I7&gt;99, "&gt;99", IF('Hygiene Data'!I7&lt;1, "&lt;1", 'Hygiene Data'!I7)), "-")</f>
        <v>-</v>
      </c>
      <c r="J10" s="93" t="str">
        <f>IF(ISNUMBER('Hygiene Data'!J7), IF('Hygiene Data'!J7&gt;99, "&gt;99", IF('Hygiene Data'!J7&lt;1, "&lt;1", 'Hygiene Data'!J7)), "-")</f>
        <v>-</v>
      </c>
      <c r="K10" s="93" t="str">
        <f>IF(ISNUMBER('Hygiene Data'!K7), IF('Hygiene Data'!K7&gt;99, "&gt;99", IF('Hygiene Data'!K7&lt;1, "&lt;1", 'Hygiene Data'!K7)), "-")</f>
        <v>-</v>
      </c>
      <c r="L10" s="161"/>
      <c r="M10" s="92" t="str">
        <f>IF(ISNUMBER('Hygiene Data'!M7), IF('Hygiene Data'!M7&gt;99, "&gt;99", IF('Hygiene Data'!M7&lt;1, "&lt;1", 'Hygiene Data'!M7)), "-")</f>
        <v>-</v>
      </c>
      <c r="N10" s="93" t="str">
        <f>IF(ISNUMBER('Hygiene Data'!N7), IF('Hygiene Data'!N7&gt;99, "&gt;99", IF('Hygiene Data'!N7&lt;1, "&lt;1", 'Hygiene Data'!N7)), "-")</f>
        <v>-</v>
      </c>
      <c r="O10" s="93" t="str">
        <f>IF(ISNUMBER('Hygiene Data'!O7), IF('Hygiene Data'!O7&gt;99, "&gt;99", IF('Hygiene Data'!O7&lt;1, "&lt;1", 'Hygiene Data'!O7)), "-")</f>
        <v>-</v>
      </c>
      <c r="P10" s="161"/>
      <c r="Q10" s="20"/>
      <c r="R10" s="20"/>
    </row>
    <row r="11" spans="1:18" x14ac:dyDescent="0.2">
      <c r="A11" s="156" t="str">
        <f>IF(ISBLANK('Sanitation Data'!A8), "", 'Sanitation Data'!A8)</f>
        <v>Latin America and the Caribbean</v>
      </c>
      <c r="B11" s="99">
        <f>IF(ISNUMBER('Hygiene Data'!B8), 'Hygiene Data'!B8, "-")</f>
        <v>2015</v>
      </c>
      <c r="C11" s="90">
        <f>IF(ISNUMBER('Hygiene Data'!C8), 'Hygiene Data'!C8, "-")</f>
        <v>623934.12982749939</v>
      </c>
      <c r="D11" s="91">
        <f>IF(ISNUMBER('Hygiene Data'!D8), 'Hygiene Data'!D8, "-")</f>
        <v>79.864181518554688</v>
      </c>
      <c r="E11" s="92" t="str">
        <f>IF(ISNUMBER('Hygiene Data'!E8), IF('Hygiene Data'!E8&gt;99, "&gt;99", IF('Hygiene Data'!E8&lt;1, "&lt;1", 'Hygiene Data'!E8)), "-")</f>
        <v>-</v>
      </c>
      <c r="F11" s="93" t="str">
        <f>IF(ISNUMBER('Hygiene Data'!F8), IF('Hygiene Data'!F8&gt;99, "&gt;99", IF('Hygiene Data'!F8&lt;1, "&lt;1", 'Hygiene Data'!F8)), "-")</f>
        <v>-</v>
      </c>
      <c r="G11" s="93" t="str">
        <f>IF(ISNUMBER('Hygiene Data'!G8), IF('Hygiene Data'!G8&gt;99, "&gt;99", IF('Hygiene Data'!G8&lt;1, "&lt;1", 'Hygiene Data'!G8)), "-")</f>
        <v>-</v>
      </c>
      <c r="H11" s="161" t="str">
        <f>IF(ISNUMBER('Hygiene Data'!H8), 'Hygiene Data'!H8, "-")</f>
        <v>-</v>
      </c>
      <c r="I11" s="92">
        <f>IF(ISNUMBER('Hygiene Data'!I8), IF('Hygiene Data'!I8&gt;99, "&gt;99", IF('Hygiene Data'!I8&lt;1, "&lt;1", 'Hygiene Data'!I8)), "-")</f>
        <v>60.325897704310961</v>
      </c>
      <c r="J11" s="93">
        <f>IF(ISNUMBER('Hygiene Data'!J8), IF('Hygiene Data'!J8&gt;99, "&gt;99", IF('Hygiene Data'!J8&lt;1, "&lt;1", 'Hygiene Data'!J8)), "-")</f>
        <v>19.613816369847481</v>
      </c>
      <c r="K11" s="93">
        <f>IF(ISNUMBER('Hygiene Data'!K8), IF('Hygiene Data'!K8&gt;99, "&gt;99", IF('Hygiene Data'!K8&lt;1, "&lt;1", 'Hygiene Data'!K8)), "-")</f>
        <v>20.060285925841558</v>
      </c>
      <c r="L11" s="161" t="str">
        <f>IF(ISNUMBER('Hygiene Data'!L8), 'Hygiene Data'!L8, "-")</f>
        <v>-</v>
      </c>
      <c r="M11" s="92" t="str">
        <f>IF(ISNUMBER('Hygiene Data'!M8), IF('Hygiene Data'!M8&gt;99, "&gt;99", IF('Hygiene Data'!M8&lt;1, "&lt;1", 'Hygiene Data'!M8)), "-")</f>
        <v>-</v>
      </c>
      <c r="N11" s="93" t="str">
        <f>IF(ISNUMBER('Hygiene Data'!N8), IF('Hygiene Data'!N8&gt;99, "&gt;99", IF('Hygiene Data'!N8&lt;1, "&lt;1", 'Hygiene Data'!N8)), "-")</f>
        <v>-</v>
      </c>
      <c r="O11" s="93" t="str">
        <f>IF(ISNUMBER('Hygiene Data'!O8), IF('Hygiene Data'!O8&gt;99, "&gt;99", IF('Hygiene Data'!O8&lt;1, "&lt;1", 'Hygiene Data'!O8)), "-")</f>
        <v>-</v>
      </c>
      <c r="P11" s="161" t="str">
        <f>IF(ISNUMBER('Hygiene Data'!P8), 'Hygiene Data'!P8, "-")</f>
        <v>-</v>
      </c>
      <c r="Q11" s="20">
        <v>1</v>
      </c>
      <c r="R11" s="20" t="s">
        <v>149</v>
      </c>
    </row>
    <row r="12" spans="1:18" x14ac:dyDescent="0.2">
      <c r="A12" s="157"/>
      <c r="B12" s="99">
        <f>IF(ISNUMBER('Hygiene Data'!B9), 'Hygiene Data'!B9, "-")</f>
        <v>2020</v>
      </c>
      <c r="C12" s="90">
        <f>IF(ISNUMBER('Hygiene Data'!C9), 'Hygiene Data'!C9, "-")</f>
        <v>653962.3287665844</v>
      </c>
      <c r="D12" s="91">
        <f>IF(ISNUMBER('Hygiene Data'!D9), 'Hygiene Data'!D9, "-")</f>
        <v>81.072471618652344</v>
      </c>
      <c r="E12" s="92" t="str">
        <f>IF(ISNUMBER('Hygiene Data'!E9), IF('Hygiene Data'!E9&gt;99, "&gt;99", IF('Hygiene Data'!E9&lt;1, "&lt;1", 'Hygiene Data'!E9)), "-")</f>
        <v>-</v>
      </c>
      <c r="F12" s="93" t="str">
        <f>IF(ISNUMBER('Hygiene Data'!F9), IF('Hygiene Data'!F9&gt;99, "&gt;99", IF('Hygiene Data'!F9&lt;1, "&lt;1", 'Hygiene Data'!F9)), "-")</f>
        <v>-</v>
      </c>
      <c r="G12" s="93" t="str">
        <f>IF(ISNUMBER('Hygiene Data'!G9), IF('Hygiene Data'!G9&gt;99, "&gt;99", IF('Hygiene Data'!G9&lt;1, "&lt;1", 'Hygiene Data'!G9)), "-")</f>
        <v>-</v>
      </c>
      <c r="H12" s="161"/>
      <c r="I12" s="92" t="str">
        <f>IF(ISNUMBER('Hygiene Data'!I9), IF('Hygiene Data'!I9&gt;99, "&gt;99", IF('Hygiene Data'!I9&lt;1, "&lt;1", 'Hygiene Data'!I9)), "-")</f>
        <v>-</v>
      </c>
      <c r="J12" s="93" t="str">
        <f>IF(ISNUMBER('Hygiene Data'!J9), IF('Hygiene Data'!J9&gt;99, "&gt;99", IF('Hygiene Data'!J9&lt;1, "&lt;1", 'Hygiene Data'!J9)), "-")</f>
        <v>-</v>
      </c>
      <c r="K12" s="93" t="str">
        <f>IF(ISNUMBER('Hygiene Data'!K9), IF('Hygiene Data'!K9&gt;99, "&gt;99", IF('Hygiene Data'!K9&lt;1, "&lt;1", 'Hygiene Data'!K9)), "-")</f>
        <v>-</v>
      </c>
      <c r="L12" s="161"/>
      <c r="M12" s="92" t="str">
        <f>IF(ISNUMBER('Hygiene Data'!M9), IF('Hygiene Data'!M9&gt;99, "&gt;99", IF('Hygiene Data'!M9&lt;1, "&lt;1", 'Hygiene Data'!M9)), "-")</f>
        <v>-</v>
      </c>
      <c r="N12" s="93" t="str">
        <f>IF(ISNUMBER('Hygiene Data'!N9), IF('Hygiene Data'!N9&gt;99, "&gt;99", IF('Hygiene Data'!N9&lt;1, "&lt;1", 'Hygiene Data'!N9)), "-")</f>
        <v>-</v>
      </c>
      <c r="O12" s="93" t="str">
        <f>IF(ISNUMBER('Hygiene Data'!O9), IF('Hygiene Data'!O9&gt;99, "&gt;99", IF('Hygiene Data'!O9&lt;1, "&lt;1", 'Hygiene Data'!O9)), "-")</f>
        <v>-</v>
      </c>
      <c r="P12" s="161"/>
      <c r="Q12" s="20">
        <v>18</v>
      </c>
      <c r="R12" s="20" t="s">
        <v>149</v>
      </c>
    </row>
    <row r="13" spans="1:18" x14ac:dyDescent="0.2">
      <c r="A13" s="156" t="str">
        <f>IF(ISBLANK('Sanitation Data'!A10), "", 'Sanitation Data'!A10)</f>
        <v>Northern America and Europe</v>
      </c>
      <c r="B13" s="99">
        <f>IF(ISNUMBER('Hygiene Data'!B10), 'Hygiene Data'!B10, "-")</f>
        <v>2015</v>
      </c>
      <c r="C13" s="90">
        <f>IF(ISNUMBER('Hygiene Data'!C10), 'Hygiene Data'!C10, "-")</f>
        <v>1100090.0271363854</v>
      </c>
      <c r="D13" s="91">
        <f>IF(ISNUMBER('Hygiene Data'!D10), 'Hygiene Data'!D10, "-")</f>
        <v>76.384849548339844</v>
      </c>
      <c r="E13" s="92" t="str">
        <f>IF(ISNUMBER('Hygiene Data'!E10), IF('Hygiene Data'!E10&gt;99, "&gt;99", IF('Hygiene Data'!E10&lt;1, "&lt;1", 'Hygiene Data'!E10)), "-")</f>
        <v>-</v>
      </c>
      <c r="F13" s="93" t="str">
        <f>IF(ISNUMBER('Hygiene Data'!F10), IF('Hygiene Data'!F10&gt;99, "&gt;99", IF('Hygiene Data'!F10&lt;1, "&lt;1", 'Hygiene Data'!F10)), "-")</f>
        <v>-</v>
      </c>
      <c r="G13" s="93" t="str">
        <f>IF(ISNUMBER('Hygiene Data'!G10), IF('Hygiene Data'!G10&gt;99, "&gt;99", IF('Hygiene Data'!G10&lt;1, "&lt;1", 'Hygiene Data'!G10)), "-")</f>
        <v>-</v>
      </c>
      <c r="H13" s="161" t="str">
        <f>IF(ISNUMBER('Hygiene Data'!H10), 'Hygiene Data'!H10, "-")</f>
        <v>-</v>
      </c>
      <c r="I13" s="92" t="str">
        <f>IF(ISNUMBER('Hygiene Data'!I10), IF('Hygiene Data'!I10&gt;99, "&gt;99", IF('Hygiene Data'!I10&lt;1, "&lt;1", 'Hygiene Data'!I10)), "-")</f>
        <v>-</v>
      </c>
      <c r="J13" s="93" t="str">
        <f>IF(ISNUMBER('Hygiene Data'!J10), IF('Hygiene Data'!J10&gt;99, "&gt;99", IF('Hygiene Data'!J10&lt;1, "&lt;1", 'Hygiene Data'!J10)), "-")</f>
        <v>-</v>
      </c>
      <c r="K13" s="93" t="str">
        <f>IF(ISNUMBER('Hygiene Data'!K10), IF('Hygiene Data'!K10&gt;99, "&gt;99", IF('Hygiene Data'!K10&lt;1, "&lt;1", 'Hygiene Data'!K10)), "-")</f>
        <v>-</v>
      </c>
      <c r="L13" s="161" t="str">
        <f>IF(ISNUMBER('Hygiene Data'!L10), 'Hygiene Data'!L10, "-")</f>
        <v>-</v>
      </c>
      <c r="M13" s="92" t="str">
        <f>IF(ISNUMBER('Hygiene Data'!M10), IF('Hygiene Data'!M10&gt;99, "&gt;99", IF('Hygiene Data'!M10&lt;1, "&lt;1", 'Hygiene Data'!M10)), "-")</f>
        <v>-</v>
      </c>
      <c r="N13" s="93" t="str">
        <f>IF(ISNUMBER('Hygiene Data'!N10), IF('Hygiene Data'!N10&gt;99, "&gt;99", IF('Hygiene Data'!N10&lt;1, "&lt;1", 'Hygiene Data'!N10)), "-")</f>
        <v>-</v>
      </c>
      <c r="O13" s="93" t="str">
        <f>IF(ISNUMBER('Hygiene Data'!O10), IF('Hygiene Data'!O10&gt;99, "&gt;99", IF('Hygiene Data'!O10&lt;1, "&lt;1", 'Hygiene Data'!O10)), "-")</f>
        <v>-</v>
      </c>
      <c r="P13" s="161" t="str">
        <f>IF(ISNUMBER('Hygiene Data'!P10), 'Hygiene Data'!P10, "-")</f>
        <v>-</v>
      </c>
      <c r="Q13" s="20"/>
      <c r="R13" s="20"/>
    </row>
    <row r="14" spans="1:18" x14ac:dyDescent="0.2">
      <c r="A14" s="157"/>
      <c r="B14" s="99">
        <f>IF(ISNUMBER('Hygiene Data'!B11), 'Hygiene Data'!B11, "-")</f>
        <v>2020</v>
      </c>
      <c r="C14" s="90">
        <f>IF(ISNUMBER('Hygiene Data'!C11), 'Hygiene Data'!C11, "-")</f>
        <v>1116505.6918334961</v>
      </c>
      <c r="D14" s="91">
        <f>IF(ISNUMBER('Hygiene Data'!D11), 'Hygiene Data'!D11, "-")</f>
        <v>77.420684814453125</v>
      </c>
      <c r="E14" s="92" t="str">
        <f>IF(ISNUMBER('Hygiene Data'!E11), IF('Hygiene Data'!E11&gt;99, "&gt;99", IF('Hygiene Data'!E11&lt;1, "&lt;1", 'Hygiene Data'!E11)), "-")</f>
        <v>-</v>
      </c>
      <c r="F14" s="93" t="str">
        <f>IF(ISNUMBER('Hygiene Data'!F11), IF('Hygiene Data'!F11&gt;99, "&gt;99", IF('Hygiene Data'!F11&lt;1, "&lt;1", 'Hygiene Data'!F11)), "-")</f>
        <v>-</v>
      </c>
      <c r="G14" s="93" t="str">
        <f>IF(ISNUMBER('Hygiene Data'!G11), IF('Hygiene Data'!G11&gt;99, "&gt;99", IF('Hygiene Data'!G11&lt;1, "&lt;1", 'Hygiene Data'!G11)), "-")</f>
        <v>-</v>
      </c>
      <c r="H14" s="161"/>
      <c r="I14" s="92" t="str">
        <f>IF(ISNUMBER('Hygiene Data'!I11), IF('Hygiene Data'!I11&gt;99, "&gt;99", IF('Hygiene Data'!I11&lt;1, "&lt;1", 'Hygiene Data'!I11)), "-")</f>
        <v>-</v>
      </c>
      <c r="J14" s="93" t="str">
        <f>IF(ISNUMBER('Hygiene Data'!J11), IF('Hygiene Data'!J11&gt;99, "&gt;99", IF('Hygiene Data'!J11&lt;1, "&lt;1", 'Hygiene Data'!J11)), "-")</f>
        <v>-</v>
      </c>
      <c r="K14" s="93" t="str">
        <f>IF(ISNUMBER('Hygiene Data'!K11), IF('Hygiene Data'!K11&gt;99, "&gt;99", IF('Hygiene Data'!K11&lt;1, "&lt;1", 'Hygiene Data'!K11)), "-")</f>
        <v>-</v>
      </c>
      <c r="L14" s="161"/>
      <c r="M14" s="92" t="str">
        <f>IF(ISNUMBER('Hygiene Data'!M11), IF('Hygiene Data'!M11&gt;99, "&gt;99", IF('Hygiene Data'!M11&lt;1, "&lt;1", 'Hygiene Data'!M11)), "-")</f>
        <v>-</v>
      </c>
      <c r="N14" s="93" t="str">
        <f>IF(ISNUMBER('Hygiene Data'!N11), IF('Hygiene Data'!N11&gt;99, "&gt;99", IF('Hygiene Data'!N11&lt;1, "&lt;1", 'Hygiene Data'!N11)), "-")</f>
        <v>-</v>
      </c>
      <c r="O14" s="93" t="str">
        <f>IF(ISNUMBER('Hygiene Data'!O11), IF('Hygiene Data'!O11&gt;99, "&gt;99", IF('Hygiene Data'!O11&lt;1, "&lt;1", 'Hygiene Data'!O11)), "-")</f>
        <v>-</v>
      </c>
      <c r="P14" s="161"/>
      <c r="Q14" s="20"/>
      <c r="R14" s="20"/>
    </row>
    <row r="15" spans="1:18" x14ac:dyDescent="0.2">
      <c r="A15" s="156" t="str">
        <f>IF(ISBLANK('Sanitation Data'!A12), "", 'Sanitation Data'!A12)</f>
        <v>Oceania</v>
      </c>
      <c r="B15" s="99">
        <f>IF(ISNUMBER('Hygiene Data'!B12), 'Hygiene Data'!B12, "-")</f>
        <v>2015</v>
      </c>
      <c r="C15" s="90">
        <f>IF(ISNUMBER('Hygiene Data'!C12), 'Hygiene Data'!C12, "-")</f>
        <v>11311.666971802711</v>
      </c>
      <c r="D15" s="91">
        <f>IF(ISNUMBER('Hygiene Data'!D12), 'Hygiene Data'!D12, "-")</f>
        <v>22.737190246582031</v>
      </c>
      <c r="E15" s="92">
        <f>IF(ISNUMBER('Hygiene Data'!E12), IF('Hygiene Data'!E12&gt;99, "&gt;99", IF('Hygiene Data'!E12&lt;1, "&lt;1", 'Hygiene Data'!E12)), "-")</f>
        <v>35.931249487704342</v>
      </c>
      <c r="F15" s="93">
        <f>IF(ISNUMBER('Hygiene Data'!F12), IF('Hygiene Data'!F12&gt;99, "&gt;99", IF('Hygiene Data'!F12&lt;1, "&lt;1", 'Hygiene Data'!F12)), "-")</f>
        <v>29.186772266660192</v>
      </c>
      <c r="G15" s="93">
        <f>IF(ISNUMBER('Hygiene Data'!G12), IF('Hygiene Data'!G12&gt;99, "&gt;99", IF('Hygiene Data'!G12&lt;1, "&lt;1", 'Hygiene Data'!G12)), "-")</f>
        <v>34.88197728662162</v>
      </c>
      <c r="H15" s="161">
        <f>IF(ISNUMBER('Hygiene Data'!H12), 'Hygiene Data'!H12, "-")</f>
        <v>9.242866188287735E-3</v>
      </c>
      <c r="I15" s="92">
        <f>IF(ISNUMBER('Hygiene Data'!I12), IF('Hygiene Data'!I12&gt;99, "&gt;99", IF('Hygiene Data'!I12&lt;1, "&lt;1", 'Hygiene Data'!I12)), "-")</f>
        <v>27.146540885631669</v>
      </c>
      <c r="J15" s="93">
        <f>IF(ISNUMBER('Hygiene Data'!J12), IF('Hygiene Data'!J12&gt;99, "&gt;99", IF('Hygiene Data'!J12&lt;1, "&lt;1", 'Hygiene Data'!J12)), "-")</f>
        <v>30.878411787850766</v>
      </c>
      <c r="K15" s="93">
        <f>IF(ISNUMBER('Hygiene Data'!K12), IF('Hygiene Data'!K12&gt;99, "&gt;99", IF('Hygiene Data'!K12&lt;1, "&lt;1", 'Hygiene Data'!K12)), "-")</f>
        <v>41.975047326517569</v>
      </c>
      <c r="L15" s="161">
        <f>IF(ISNUMBER('Hygiene Data'!L12), 'Hygiene Data'!L12, "-")</f>
        <v>8.4311943501234055E-3</v>
      </c>
      <c r="M15" s="92">
        <f>IF(ISNUMBER('Hygiene Data'!M12), IF('Hygiene Data'!M12&gt;99, "&gt;99", IF('Hygiene Data'!M12&lt;1, "&lt;1", 'Hygiene Data'!M12)), "-")</f>
        <v>65.782399716094048</v>
      </c>
      <c r="N15" s="93">
        <f>IF(ISNUMBER('Hygiene Data'!N12), IF('Hygiene Data'!N12&gt;99, "&gt;99", IF('Hygiene Data'!N12&lt;1, "&lt;1", 'Hygiene Data'!N12)), "-")</f>
        <v>23.438445897662184</v>
      </c>
      <c r="O15" s="93">
        <f>IF(ISNUMBER('Hygiene Data'!O12), IF('Hygiene Data'!O12&gt;99, "&gt;99", IF('Hygiene Data'!O12&lt;1, "&lt;1", 'Hygiene Data'!O12)), "-")</f>
        <v>10.779154386243766</v>
      </c>
      <c r="P15" s="161" t="str">
        <f>IF(ISNUMBER('Hygiene Data'!P12), 'Hygiene Data'!P12, "-")</f>
        <v>-</v>
      </c>
      <c r="Q15" s="20">
        <v>19</v>
      </c>
      <c r="R15" s="20" t="s">
        <v>149</v>
      </c>
    </row>
    <row r="16" spans="1:18" x14ac:dyDescent="0.2">
      <c r="A16" s="157"/>
      <c r="B16" s="99">
        <f>IF(ISNUMBER('Hygiene Data'!B13), 'Hygiene Data'!B13, "-")</f>
        <v>2020</v>
      </c>
      <c r="C16" s="90">
        <f>IF(ISNUMBER('Hygiene Data'!C13), 'Hygiene Data'!C13, "-")</f>
        <v>12355.695293068886</v>
      </c>
      <c r="D16" s="91">
        <f>IF(ISNUMBER('Hygiene Data'!D13), 'Hygiene Data'!D13, "-")</f>
        <v>22.987398147583008</v>
      </c>
      <c r="E16" s="92">
        <f>IF(ISNUMBER('Hygiene Data'!E13), IF('Hygiene Data'!E13&gt;99, "&gt;99", IF('Hygiene Data'!E13&lt;1, "&lt;1", 'Hygiene Data'!E13)), "-")</f>
        <v>35.977463820389907</v>
      </c>
      <c r="F16" s="93">
        <f>IF(ISNUMBER('Hygiene Data'!F13), IF('Hygiene Data'!F13&gt;99, "&gt;99", IF('Hygiene Data'!F13&lt;1, "&lt;1", 'Hygiene Data'!F13)), "-")</f>
        <v>28.459156500347909</v>
      </c>
      <c r="G16" s="93">
        <f>IF(ISNUMBER('Hygiene Data'!G13), IF('Hygiene Data'!G13&gt;99, "&gt;99", IF('Hygiene Data'!G13&lt;1, "&lt;1", 'Hygiene Data'!G13)), "-")</f>
        <v>35.563379679262177</v>
      </c>
      <c r="H16" s="161"/>
      <c r="I16" s="92">
        <f>IF(ISNUMBER('Hygiene Data'!I13), IF('Hygiene Data'!I13&gt;99, "&gt;99", IF('Hygiene Data'!I13&lt;1, "&lt;1", 'Hygiene Data'!I13)), "-")</f>
        <v>27.188696857819355</v>
      </c>
      <c r="J16" s="93">
        <f>IF(ISNUMBER('Hygiene Data'!J13), IF('Hygiene Data'!J13&gt;99, "&gt;99", IF('Hygiene Data'!J13&lt;1, "&lt;1", 'Hygiene Data'!J13)), "-")</f>
        <v>29.656822556934891</v>
      </c>
      <c r="K16" s="93">
        <f>IF(ISNUMBER('Hygiene Data'!K13), IF('Hygiene Data'!K13&gt;99, "&gt;99", IF('Hygiene Data'!K13&lt;1, "&lt;1", 'Hygiene Data'!K13)), "-")</f>
        <v>43.154480585245757</v>
      </c>
      <c r="L16" s="161"/>
      <c r="M16" s="92" t="str">
        <f>IF(ISNUMBER('Hygiene Data'!M13), IF('Hygiene Data'!M13&gt;99, "&gt;99", IF('Hygiene Data'!M13&lt;1, "&lt;1", 'Hygiene Data'!M13)), "-")</f>
        <v>-</v>
      </c>
      <c r="N16" s="93" t="str">
        <f>IF(ISNUMBER('Hygiene Data'!N13), IF('Hygiene Data'!N13&gt;99, "&gt;99", IF('Hygiene Data'!N13&lt;1, "&lt;1", 'Hygiene Data'!N13)), "-")</f>
        <v>-</v>
      </c>
      <c r="O16" s="93" t="str">
        <f>IF(ISNUMBER('Hygiene Data'!O13), IF('Hygiene Data'!O13&gt;99, "&gt;99", IF('Hygiene Data'!O13&lt;1, "&lt;1", 'Hygiene Data'!O13)), "-")</f>
        <v>-</v>
      </c>
      <c r="P16" s="161"/>
      <c r="Q16" s="20">
        <v>36</v>
      </c>
      <c r="R16" s="20" t="s">
        <v>149</v>
      </c>
    </row>
    <row r="17" spans="1:18" x14ac:dyDescent="0.2">
      <c r="A17" s="156" t="str">
        <f>IF(ISBLANK('Sanitation Data'!A14), "", 'Sanitation Data'!A14)</f>
        <v>Sub-Saharan Africa</v>
      </c>
      <c r="B17" s="99">
        <f>IF(ISNUMBER('Hygiene Data'!B14), 'Hygiene Data'!B14, "-")</f>
        <v>2015</v>
      </c>
      <c r="C17" s="90">
        <f>IF(ISNUMBER('Hygiene Data'!C14), 'Hygiene Data'!C14, "-")</f>
        <v>958577.19660615921</v>
      </c>
      <c r="D17" s="91">
        <f>IF(ISNUMBER('Hygiene Data'!D14), 'Hygiene Data'!D14, "-")</f>
        <v>38.875560760498047</v>
      </c>
      <c r="E17" s="92">
        <f>IF(ISNUMBER('Hygiene Data'!E14), IF('Hygiene Data'!E14&gt;99, "&gt;99", IF('Hygiene Data'!E14&lt;1, "&lt;1", 'Hygiene Data'!E14)), "-")</f>
        <v>24.848057497248082</v>
      </c>
      <c r="F17" s="93">
        <f>IF(ISNUMBER('Hygiene Data'!F14), IF('Hygiene Data'!F14&gt;99, "&gt;99", IF('Hygiene Data'!F14&lt;1, "&lt;1", 'Hygiene Data'!F14)), "-")</f>
        <v>40.308474840620228</v>
      </c>
      <c r="G17" s="93">
        <f>IF(ISNUMBER('Hygiene Data'!G14), IF('Hygiene Data'!G14&gt;99, "&gt;99", IF('Hygiene Data'!G14&lt;1, "&lt;1", 'Hygiene Data'!G14)), "-")</f>
        <v>34.843467431218819</v>
      </c>
      <c r="H17" s="161">
        <f>IF(ISNUMBER('Hygiene Data'!H14), 'Hygiene Data'!H14, "-")</f>
        <v>0.21935303509235382</v>
      </c>
      <c r="I17" s="92">
        <f>IF(ISNUMBER('Hygiene Data'!I14), IF('Hygiene Data'!I14&gt;99, "&gt;99", IF('Hygiene Data'!I14&lt;1, "&lt;1", 'Hygiene Data'!I14)), "-")</f>
        <v>17.06333639094904</v>
      </c>
      <c r="J17" s="93">
        <f>IF(ISNUMBER('Hygiene Data'!J14), IF('Hygiene Data'!J14&gt;99, "&gt;99", IF('Hygiene Data'!J14&lt;1, "&lt;1", 'Hygiene Data'!J14)), "-")</f>
        <v>43.488133139984633</v>
      </c>
      <c r="K17" s="93">
        <f>IF(ISNUMBER('Hygiene Data'!K14), IF('Hygiene Data'!K14&gt;99, "&gt;99", IF('Hygiene Data'!K14&lt;1, "&lt;1", 'Hygiene Data'!K14)), "-")</f>
        <v>39.44853046906632</v>
      </c>
      <c r="L17" s="161">
        <f>IF(ISNUMBER('Hygiene Data'!L14), 'Hygiene Data'!L14, "-")</f>
        <v>0.14202602207660675</v>
      </c>
      <c r="M17" s="92">
        <f>IF(ISNUMBER('Hygiene Data'!M14), IF('Hygiene Data'!M14&gt;99, "&gt;99", IF('Hygiene Data'!M14&lt;1, "&lt;1", 'Hygiene Data'!M14)), "-")</f>
        <v>37.088053224661174</v>
      </c>
      <c r="N17" s="93">
        <f>IF(ISNUMBER('Hygiene Data'!N14), IF('Hygiene Data'!N14&gt;99, "&gt;99", IF('Hygiene Data'!N14&lt;1, "&lt;1", 'Hygiene Data'!N14)), "-")</f>
        <v>35.309066238272294</v>
      </c>
      <c r="O17" s="93">
        <f>IF(ISNUMBER('Hygiene Data'!O14), IF('Hygiene Data'!O14&gt;99, "&gt;99", IF('Hygiene Data'!O14&lt;1, "&lt;1", 'Hygiene Data'!O14)), "-")</f>
        <v>27.602880537066536</v>
      </c>
      <c r="P17" s="161">
        <f>IF(ISNUMBER('Hygiene Data'!P14), 'Hygiene Data'!P14, "-")</f>
        <v>6.8015344440937042E-2</v>
      </c>
      <c r="Q17" s="20">
        <v>37</v>
      </c>
      <c r="R17" s="20" t="s">
        <v>149</v>
      </c>
    </row>
    <row r="18" spans="1:18" x14ac:dyDescent="0.2">
      <c r="A18" s="157"/>
      <c r="B18" s="99">
        <f>IF(ISNUMBER('Hygiene Data'!B15), 'Hygiene Data'!B15, "-")</f>
        <v>2020</v>
      </c>
      <c r="C18" s="90">
        <f>IF(ISNUMBER('Hygiene Data'!C15), 'Hygiene Data'!C15, "-")</f>
        <v>1094365.6222848892</v>
      </c>
      <c r="D18" s="91">
        <f>IF(ISNUMBER('Hygiene Data'!D15), 'Hygiene Data'!D15, "-")</f>
        <v>41.574642181396484</v>
      </c>
      <c r="E18" s="92">
        <f>IF(ISNUMBER('Hygiene Data'!E15), IF('Hygiene Data'!E15&gt;99, "&gt;99", IF('Hygiene Data'!E15&lt;1, "&lt;1", 'Hygiene Data'!E15)), "-")</f>
        <v>25.944822636381513</v>
      </c>
      <c r="F18" s="93">
        <f>IF(ISNUMBER('Hygiene Data'!F15), IF('Hygiene Data'!F15&gt;99, "&gt;99", IF('Hygiene Data'!F15&lt;1, "&lt;1", 'Hygiene Data'!F15)), "-")</f>
        <v>40.300536943103047</v>
      </c>
      <c r="G18" s="93">
        <f>IF(ISNUMBER('Hygiene Data'!G15), IF('Hygiene Data'!G15&gt;99, "&gt;99", IF('Hygiene Data'!G15&lt;1, "&lt;1", 'Hygiene Data'!G15)), "-")</f>
        <v>33.754640077298674</v>
      </c>
      <c r="H18" s="161"/>
      <c r="I18" s="92">
        <f>IF(ISNUMBER('Hygiene Data'!I15), IF('Hygiene Data'!I15&gt;99, "&gt;99", IF('Hygiene Data'!I15&lt;1, "&lt;1", 'Hygiene Data'!I15)), "-")</f>
        <v>17.773466514786822</v>
      </c>
      <c r="J18" s="93">
        <f>IF(ISNUMBER('Hygiene Data'!J15), IF('Hygiene Data'!J15&gt;99, "&gt;99", IF('Hygiene Data'!J15&lt;1, "&lt;1", 'Hygiene Data'!J15)), "-")</f>
        <v>43.595717581662775</v>
      </c>
      <c r="K18" s="93">
        <f>IF(ISNUMBER('Hygiene Data'!K15), IF('Hygiene Data'!K15&gt;99, "&gt;99", IF('Hygiene Data'!K15&lt;1, "&lt;1", 'Hygiene Data'!K15)), "-")</f>
        <v>38.630815903550406</v>
      </c>
      <c r="L18" s="161"/>
      <c r="M18" s="92">
        <f>IF(ISNUMBER('Hygiene Data'!M15), IF('Hygiene Data'!M15&gt;99, "&gt;99", IF('Hygiene Data'!M15&lt;1, "&lt;1", 'Hygiene Data'!M15)), "-")</f>
        <v>37.428129961280582</v>
      </c>
      <c r="N18" s="93">
        <f>IF(ISNUMBER('Hygiene Data'!N15), IF('Hygiene Data'!N15&gt;99, "&gt;99", IF('Hygiene Data'!N15&lt;1, "&lt;1", 'Hygiene Data'!N15)), "-")</f>
        <v>35.669779456073428</v>
      </c>
      <c r="O18" s="93">
        <f>IF(ISNUMBER('Hygiene Data'!O15), IF('Hygiene Data'!O15&gt;99, "&gt;99", IF('Hygiene Data'!O15&lt;1, "&lt;1", 'Hygiene Data'!O15)), "-")</f>
        <v>26.90209058264599</v>
      </c>
      <c r="P18" s="161"/>
      <c r="Q18" s="20"/>
      <c r="R18" s="20"/>
    </row>
    <row r="19" spans="1:18" x14ac:dyDescent="0.2">
      <c r="A19" s="156" t="str">
        <f>IF(ISBLANK('Sanitation Data'!A16), "", 'Sanitation Data'!A16)</f>
        <v>Western Asia and Northern Africa</v>
      </c>
      <c r="B19" s="99">
        <f>IF(ISNUMBER('Hygiene Data'!B16), 'Hygiene Data'!B16, "-")</f>
        <v>2015</v>
      </c>
      <c r="C19" s="90">
        <f>IF(ISNUMBER('Hygiene Data'!C16), 'Hygiene Data'!C16, "-")</f>
        <v>481520.01666259766</v>
      </c>
      <c r="D19" s="91">
        <f>IF(ISNUMBER('Hygiene Data'!D16), 'Hygiene Data'!D16, "-")</f>
        <v>61.652507781982422</v>
      </c>
      <c r="E19" s="92">
        <f>IF(ISNUMBER('Hygiene Data'!E16), IF('Hygiene Data'!E16&gt;99, "&gt;99", IF('Hygiene Data'!E16&lt;1, "&lt;1", 'Hygiene Data'!E16)), "-")</f>
        <v>84.418269055833932</v>
      </c>
      <c r="F19" s="93">
        <f>IF(ISNUMBER('Hygiene Data'!F16), IF('Hygiene Data'!F16&gt;99, "&gt;99", IF('Hygiene Data'!F16&lt;1, "&lt;1", 'Hygiene Data'!F16)), "-")</f>
        <v>10.025738510456645</v>
      </c>
      <c r="G19" s="93">
        <f>IF(ISNUMBER('Hygiene Data'!G16), IF('Hygiene Data'!G16&gt;99, "&gt;99", IF('Hygiene Data'!G16&lt;1, "&lt;1", 'Hygiene Data'!G16)), "-")</f>
        <v>5.5559924337094246</v>
      </c>
      <c r="H19" s="161">
        <f>IF(ISNUMBER('Hygiene Data'!H16), 'Hygiene Data'!H16, "-")</f>
        <v>1.2560343742370605</v>
      </c>
      <c r="I19" s="92">
        <f>IF(ISNUMBER('Hygiene Data'!I16), IF('Hygiene Data'!I16&gt;99, "&gt;99", IF('Hygiene Data'!I16&lt;1, "&lt;1", 'Hygiene Data'!I16)), "-")</f>
        <v>75.692978371333183</v>
      </c>
      <c r="J19" s="93">
        <f>IF(ISNUMBER('Hygiene Data'!J16), IF('Hygiene Data'!J16&gt;99, "&gt;99", IF('Hygiene Data'!J16&lt;1, "&lt;1", 'Hygiene Data'!J16)), "-")</f>
        <v>15.37312385447926</v>
      </c>
      <c r="K19" s="93">
        <f>IF(ISNUMBER('Hygiene Data'!K16), IF('Hygiene Data'!K16&gt;99, "&gt;99", IF('Hygiene Data'!K16&lt;1, "&lt;1", 'Hygiene Data'!K16)), "-")</f>
        <v>8.9338977741875567</v>
      </c>
      <c r="L19" s="161">
        <f>IF(ISNUMBER('Hygiene Data'!L16), 'Hygiene Data'!L16, "-")</f>
        <v>2.2334966659545898</v>
      </c>
      <c r="M19" s="92" t="str">
        <f>IF(ISNUMBER('Hygiene Data'!M16), IF('Hygiene Data'!M16&gt;99, "&gt;99", IF('Hygiene Data'!M16&lt;1, "&lt;1", 'Hygiene Data'!M16)), "-")</f>
        <v>-</v>
      </c>
      <c r="N19" s="93" t="str">
        <f>IF(ISNUMBER('Hygiene Data'!N16), IF('Hygiene Data'!N16&gt;99, "&gt;99", IF('Hygiene Data'!N16&lt;1, "&lt;1", 'Hygiene Data'!N16)), "-")</f>
        <v>-</v>
      </c>
      <c r="O19" s="93" t="str">
        <f>IF(ISNUMBER('Hygiene Data'!O16), IF('Hygiene Data'!O16&gt;99, "&gt;99", IF('Hygiene Data'!O16&lt;1, "&lt;1", 'Hygiene Data'!O16)), "-")</f>
        <v>-</v>
      </c>
      <c r="P19" s="161" t="str">
        <f>IF(ISNUMBER('Hygiene Data'!P16), 'Hygiene Data'!P16, "-")</f>
        <v>-</v>
      </c>
      <c r="Q19" s="20"/>
      <c r="R19" s="20"/>
    </row>
    <row r="20" spans="1:18" x14ac:dyDescent="0.2">
      <c r="A20" s="157"/>
      <c r="B20" s="99">
        <f>IF(ISNUMBER('Hygiene Data'!B17), 'Hygiene Data'!B17, "-")</f>
        <v>2020</v>
      </c>
      <c r="C20" s="90">
        <f>IF(ISNUMBER('Hygiene Data'!C17), 'Hygiene Data'!C17, "-")</f>
        <v>525869.29083251953</v>
      </c>
      <c r="D20" s="91">
        <f>IF(ISNUMBER('Hygiene Data'!D17), 'Hygiene Data'!D17, "-")</f>
        <v>63.158786773681641</v>
      </c>
      <c r="E20" s="92">
        <f>IF(ISNUMBER('Hygiene Data'!E17), IF('Hygiene Data'!E17&gt;99, "&gt;99", IF('Hygiene Data'!E17&lt;1, "&lt;1", 'Hygiene Data'!E17)), "-")</f>
        <v>90.698440651476432</v>
      </c>
      <c r="F20" s="93">
        <f>IF(ISNUMBER('Hygiene Data'!F17), IF('Hygiene Data'!F17&gt;99, "&gt;99", IF('Hygiene Data'!F17&lt;1, "&lt;1", 'Hygiene Data'!F17)), "-")</f>
        <v>6.7972551293067403</v>
      </c>
      <c r="G20" s="93">
        <f>IF(ISNUMBER('Hygiene Data'!G17), IF('Hygiene Data'!G17&gt;99, "&gt;99", IF('Hygiene Data'!G17&lt;1, "&lt;1", 'Hygiene Data'!G17)), "-")</f>
        <v>2.5043038100867898</v>
      </c>
      <c r="H20" s="161"/>
      <c r="I20" s="92">
        <f>IF(ISNUMBER('Hygiene Data'!I17), IF('Hygiene Data'!I17&gt;99, "&gt;99", IF('Hygiene Data'!I17&lt;1, "&lt;1", 'Hygiene Data'!I17)), "-")</f>
        <v>86.860461550965923</v>
      </c>
      <c r="J20" s="93">
        <f>IF(ISNUMBER('Hygiene Data'!J17), IF('Hygiene Data'!J17&gt;99, "&gt;99", IF('Hygiene Data'!J17&lt;1, "&lt;1", 'Hygiene Data'!J17)), "-")</f>
        <v>9.9179718358782019</v>
      </c>
      <c r="K20" s="93">
        <f>IF(ISNUMBER('Hygiene Data'!K17), IF('Hygiene Data'!K17&gt;99, "&gt;99", IF('Hygiene Data'!K17&lt;1, "&lt;1", 'Hygiene Data'!K17)), "-")</f>
        <v>3.221566613155876</v>
      </c>
      <c r="L20" s="161"/>
      <c r="M20" s="92" t="str">
        <f>IF(ISNUMBER('Hygiene Data'!M17), IF('Hygiene Data'!M17&gt;99, "&gt;99", IF('Hygiene Data'!M17&lt;1, "&lt;1", 'Hygiene Data'!M17)), "-")</f>
        <v>-</v>
      </c>
      <c r="N20" s="93" t="str">
        <f>IF(ISNUMBER('Hygiene Data'!N17), IF('Hygiene Data'!N17&gt;99, "&gt;99", IF('Hygiene Data'!N17&lt;1, "&lt;1", 'Hygiene Data'!N17)), "-")</f>
        <v>-</v>
      </c>
      <c r="O20" s="93" t="str">
        <f>IF(ISNUMBER('Hygiene Data'!O17), IF('Hygiene Data'!O17&gt;99, "&gt;99", IF('Hygiene Data'!O17&lt;1, "&lt;1", 'Hygiene Data'!O17)), "-")</f>
        <v>-</v>
      </c>
      <c r="P20" s="161"/>
      <c r="Q20" s="20" t="e">
        <v>#REF!</v>
      </c>
      <c r="R20" s="20" t="e">
        <v>#REF!</v>
      </c>
    </row>
    <row r="21" spans="1:18" x14ac:dyDescent="0.2">
      <c r="A21" s="79"/>
      <c r="B21" s="81"/>
      <c r="C21" s="82"/>
      <c r="D21" s="76"/>
      <c r="E21" s="83"/>
      <c r="F21" s="84"/>
      <c r="G21" s="84"/>
      <c r="H21" s="85"/>
      <c r="I21" s="83"/>
      <c r="J21" s="84"/>
      <c r="K21" s="84"/>
      <c r="L21" s="85"/>
      <c r="M21" s="83"/>
      <c r="N21" s="84"/>
      <c r="O21" s="84"/>
      <c r="P21" s="85"/>
      <c r="Q21" s="20"/>
      <c r="R21" s="20"/>
    </row>
    <row r="22" spans="1:18" x14ac:dyDescent="0.2">
      <c r="A22" s="80" t="s">
        <v>127</v>
      </c>
      <c r="B22" s="81"/>
      <c r="C22" s="82"/>
      <c r="D22" s="76"/>
      <c r="E22" s="83"/>
      <c r="F22" s="84"/>
      <c r="G22" s="84"/>
      <c r="H22" s="85"/>
      <c r="I22" s="83"/>
      <c r="J22" s="84"/>
      <c r="K22" s="84"/>
      <c r="L22" s="85"/>
      <c r="M22" s="83"/>
      <c r="N22" s="84"/>
      <c r="O22" s="84"/>
      <c r="P22" s="85"/>
      <c r="Q22" s="20"/>
      <c r="R22" s="20"/>
    </row>
    <row r="23" spans="1:18" x14ac:dyDescent="0.2">
      <c r="A23" s="156" t="str">
        <f>IF(ISBLANK('Sanitation Data'!A18), "", 'Sanitation Data'!A18)</f>
        <v>Landlocked Developing Countries</v>
      </c>
      <c r="B23" s="99">
        <f>IF(ISNUMBER('Hygiene Data'!B18), 'Hygiene Data'!B18, "-")</f>
        <v>2015</v>
      </c>
      <c r="C23" s="90">
        <f>IF(ISNUMBER('Hygiene Data'!C18), 'Hygiene Data'!C18, "-")</f>
        <v>473816.85412597656</v>
      </c>
      <c r="D23" s="91">
        <f>IF(ISNUMBER('Hygiene Data'!D18), 'Hygiene Data'!D18, "-")</f>
        <v>29.985000610351562</v>
      </c>
      <c r="E23" s="92">
        <f>IF(ISNUMBER('Hygiene Data'!E18), IF('Hygiene Data'!E18&gt;99, "&gt;99", IF('Hygiene Data'!E18&lt;1, "&lt;1", 'Hygiene Data'!E18)), "-")</f>
        <v>34.679681859187099</v>
      </c>
      <c r="F23" s="93">
        <f>IF(ISNUMBER('Hygiene Data'!F18), IF('Hygiene Data'!F18&gt;99, "&gt;99", IF('Hygiene Data'!F18&lt;1, "&lt;1", 'Hygiene Data'!F18)), "-")</f>
        <v>37.156785643978978</v>
      </c>
      <c r="G23" s="93">
        <f>IF(ISNUMBER('Hygiene Data'!G18), IF('Hygiene Data'!G18&gt;99, "&gt;99", IF('Hygiene Data'!G18&lt;1, "&lt;1", 'Hygiene Data'!G18)), "-")</f>
        <v>28.163532587005065</v>
      </c>
      <c r="H23" s="161">
        <f>IF(ISNUMBER('Hygiene Data'!H18), 'Hygiene Data'!H18, "-")</f>
        <v>-3.573935478925705E-2</v>
      </c>
      <c r="I23" s="92">
        <f>IF(ISNUMBER('Hygiene Data'!I18), IF('Hygiene Data'!I18&gt;99, "&gt;99", IF('Hygiene Data'!I18&lt;1, "&lt;1", 'Hygiene Data'!I18)), "-")</f>
        <v>25.702515851726186</v>
      </c>
      <c r="J23" s="93">
        <f>IF(ISNUMBER('Hygiene Data'!J18), IF('Hygiene Data'!J18&gt;99, "&gt;99", IF('Hygiene Data'!J18&lt;1, "&lt;1", 'Hygiene Data'!J18)), "-")</f>
        <v>41.913056084985946</v>
      </c>
      <c r="K23" s="93">
        <f>IF(ISNUMBER('Hygiene Data'!K18), IF('Hygiene Data'!K18&gt;99, "&gt;99", IF('Hygiene Data'!K18&lt;1, "&lt;1", 'Hygiene Data'!K18)), "-")</f>
        <v>32.384428063287864</v>
      </c>
      <c r="L23" s="161">
        <f>IF(ISNUMBER('Hygiene Data'!L18), 'Hygiene Data'!L18, "-")</f>
        <v>3.2998539507389069E-2</v>
      </c>
      <c r="M23" s="92">
        <f>IF(ISNUMBER('Hygiene Data'!M18), IF('Hygiene Data'!M18&gt;99, "&gt;99", IF('Hygiene Data'!M18&lt;1, "&lt;1", 'Hygiene Data'!M18)), "-")</f>
        <v>55.641370570544566</v>
      </c>
      <c r="N23" s="93">
        <f>IF(ISNUMBER('Hygiene Data'!N18), IF('Hygiene Data'!N18&gt;99, "&gt;99", IF('Hygiene Data'!N18&lt;1, "&lt;1", 'Hygiene Data'!N18)), "-")</f>
        <v>26.050890773852036</v>
      </c>
      <c r="O23" s="93">
        <f>IF(ISNUMBER('Hygiene Data'!O18), IF('Hygiene Data'!O18&gt;99, "&gt;99", IF('Hygiene Data'!O18&lt;1, "&lt;1", 'Hygiene Data'!O18)), "-")</f>
        <v>18.307738655603398</v>
      </c>
      <c r="P23" s="161">
        <f>IF(ISNUMBER('Hygiene Data'!P18), 'Hygiene Data'!P18, "-")</f>
        <v>-0.4431244432926178</v>
      </c>
      <c r="Q23" s="20"/>
      <c r="R23" s="20"/>
    </row>
    <row r="24" spans="1:18" x14ac:dyDescent="0.2">
      <c r="A24" s="157"/>
      <c r="B24" s="99">
        <f>IF(ISNUMBER('Hygiene Data'!B19), 'Hygiene Data'!B19, "-")</f>
        <v>2020</v>
      </c>
      <c r="C24" s="90">
        <f>IF(ISNUMBER('Hygiene Data'!C19), 'Hygiene Data'!C19, "-")</f>
        <v>533143.39898681641</v>
      </c>
      <c r="D24" s="91">
        <f>IF(ISNUMBER('Hygiene Data'!D19), 'Hygiene Data'!D19, "-")</f>
        <v>31.328113555908203</v>
      </c>
      <c r="E24" s="92">
        <f>IF(ISNUMBER('Hygiene Data'!E19), IF('Hygiene Data'!E19&gt;99, "&gt;99", IF('Hygiene Data'!E19&lt;1, "&lt;1", 'Hygiene Data'!E19)), "-")</f>
        <v>34.500985083248636</v>
      </c>
      <c r="F24" s="93">
        <f>IF(ISNUMBER('Hygiene Data'!F19), IF('Hygiene Data'!F19&gt;99, "&gt;99", IF('Hygiene Data'!F19&lt;1, "&lt;1", 'Hygiene Data'!F19)), "-")</f>
        <v>37.176715239049472</v>
      </c>
      <c r="G24" s="93">
        <f>IF(ISNUMBER('Hygiene Data'!G19), IF('Hygiene Data'!G19&gt;99, "&gt;99", IF('Hygiene Data'!G19&lt;1, "&lt;1", 'Hygiene Data'!G19)), "-")</f>
        <v>28.322299156810203</v>
      </c>
      <c r="H24" s="161"/>
      <c r="I24" s="92">
        <f>IF(ISNUMBER('Hygiene Data'!I19), IF('Hygiene Data'!I19&gt;99, "&gt;99", IF('Hygiene Data'!I19&lt;1, "&lt;1", 'Hygiene Data'!I19)), "-")</f>
        <v>25.867508554946543</v>
      </c>
      <c r="J24" s="93">
        <f>IF(ISNUMBER('Hygiene Data'!J19), IF('Hygiene Data'!J19&gt;99, "&gt;99", IF('Hygiene Data'!J19&lt;1, "&lt;1", 'Hygiene Data'!J19)), "-")</f>
        <v>41.538734595585936</v>
      </c>
      <c r="K24" s="93">
        <f>IF(ISNUMBER('Hygiene Data'!K19), IF('Hygiene Data'!K19&gt;99, "&gt;99", IF('Hygiene Data'!K19&lt;1, "&lt;1", 'Hygiene Data'!K19)), "-")</f>
        <v>32.593756849467525</v>
      </c>
      <c r="L24" s="161"/>
      <c r="M24" s="92">
        <f>IF(ISNUMBER('Hygiene Data'!M19), IF('Hygiene Data'!M19&gt;99, "&gt;99", IF('Hygiene Data'!M19&lt;1, "&lt;1", 'Hygiene Data'!M19)), "-")</f>
        <v>53.425748381119234</v>
      </c>
      <c r="N24" s="93">
        <f>IF(ISNUMBER('Hygiene Data'!N19), IF('Hygiene Data'!N19&gt;99, "&gt;99", IF('Hygiene Data'!N19&lt;1, "&lt;1", 'Hygiene Data'!N19)), "-")</f>
        <v>27.615077385092913</v>
      </c>
      <c r="O24" s="93">
        <f>IF(ISNUMBER('Hygiene Data'!O19), IF('Hygiene Data'!O19&gt;99, "&gt;99", IF('Hygiene Data'!O19&lt;1, "&lt;1", 'Hygiene Data'!O19)), "-")</f>
        <v>18.959174233787852</v>
      </c>
      <c r="P24" s="161"/>
      <c r="Q24" s="20"/>
      <c r="R24" s="20"/>
    </row>
    <row r="25" spans="1:18" x14ac:dyDescent="0.2">
      <c r="A25" s="156" t="str">
        <f>IF(ISBLANK('Sanitation Data'!A20), "", 'Sanitation Data'!A20)</f>
        <v>Least Developed Countries</v>
      </c>
      <c r="B25" s="99">
        <f>IF(ISNUMBER('Hygiene Data'!B20), 'Hygiene Data'!B20, "-")</f>
        <v>2015</v>
      </c>
      <c r="C25" s="90">
        <f>IF(ISNUMBER('Hygiene Data'!C20), 'Hygiene Data'!C20, "-")</f>
        <v>940860.17819309235</v>
      </c>
      <c r="D25" s="91">
        <f>IF(ISNUMBER('Hygiene Data'!D20), 'Hygiene Data'!D20, "-")</f>
        <v>32.003299713134766</v>
      </c>
      <c r="E25" s="92">
        <f>IF(ISNUMBER('Hygiene Data'!E20), IF('Hygiene Data'!E20&gt;99, "&gt;99", IF('Hygiene Data'!E20&lt;1, "&lt;1", 'Hygiene Data'!E20)), "-")</f>
        <v>32.134479872501267</v>
      </c>
      <c r="F25" s="93">
        <f>IF(ISNUMBER('Hygiene Data'!F20), IF('Hygiene Data'!F20&gt;99, "&gt;99", IF('Hygiene Data'!F20&lt;1, "&lt;1", 'Hygiene Data'!F20)), "-")</f>
        <v>38.902334163642522</v>
      </c>
      <c r="G25" s="93">
        <f>IF(ISNUMBER('Hygiene Data'!G20), IF('Hygiene Data'!G20&gt;99, "&gt;99", IF('Hygiene Data'!G20&lt;1, "&lt;1", 'Hygiene Data'!G20)), "-")</f>
        <v>28.963185939934789</v>
      </c>
      <c r="H25" s="161">
        <f>IF(ISNUMBER('Hygiene Data'!H20), 'Hygiene Data'!H20, "-")</f>
        <v>0.94870513677597046</v>
      </c>
      <c r="I25" s="92">
        <f>IF(ISNUMBER('Hygiene Data'!I20), IF('Hygiene Data'!I20&gt;99, "&gt;99", IF('Hygiene Data'!I20&lt;1, "&lt;1", 'Hygiene Data'!I20)), "-")</f>
        <v>26.3529928854792</v>
      </c>
      <c r="J25" s="93">
        <f>IF(ISNUMBER('Hygiene Data'!J20), IF('Hygiene Data'!J20&gt;99, "&gt;99", IF('Hygiene Data'!J20&lt;1, "&lt;1", 'Hygiene Data'!J20)), "-")</f>
        <v>41.941314437990947</v>
      </c>
      <c r="K25" s="93">
        <f>IF(ISNUMBER('Hygiene Data'!K20), IF('Hygiene Data'!K20&gt;99, "&gt;99", IF('Hygiene Data'!K20&lt;1, "&lt;1", 'Hygiene Data'!K20)), "-")</f>
        <v>31.705692676529857</v>
      </c>
      <c r="L25" s="161">
        <f>IF(ISNUMBER('Hygiene Data'!L20), 'Hygiene Data'!L20, "-")</f>
        <v>1.0256719589233398</v>
      </c>
      <c r="M25" s="92">
        <f>IF(ISNUMBER('Hygiene Data'!M20), IF('Hygiene Data'!M20&gt;99, "&gt;99", IF('Hygiene Data'!M20&lt;1, "&lt;1", 'Hygiene Data'!M20)), "-")</f>
        <v>44.41827777083175</v>
      </c>
      <c r="N25" s="93">
        <f>IF(ISNUMBER('Hygiene Data'!N20), IF('Hygiene Data'!N20&gt;99, "&gt;99", IF('Hygiene Data'!N20&lt;1, "&lt;1", 'Hygiene Data'!N20)), "-")</f>
        <v>32.445479837100663</v>
      </c>
      <c r="O25" s="93">
        <f>IF(ISNUMBER('Hygiene Data'!O20), IF('Hygiene Data'!O20&gt;99, "&gt;99", IF('Hygiene Data'!O20&lt;1, "&lt;1", 'Hygiene Data'!O20)), "-")</f>
        <v>23.136242392067587</v>
      </c>
      <c r="P25" s="161">
        <f>IF(ISNUMBER('Hygiene Data'!P20), 'Hygiene Data'!P20, "-")</f>
        <v>0.52816092967987061</v>
      </c>
      <c r="Q25" s="20"/>
      <c r="R25" s="20"/>
    </row>
    <row r="26" spans="1:18" x14ac:dyDescent="0.2">
      <c r="A26" s="157"/>
      <c r="B26" s="99">
        <f>IF(ISNUMBER('Hygiene Data'!B21), 'Hygiene Data'!B21, "-")</f>
        <v>2020</v>
      </c>
      <c r="C26" s="90">
        <f>IF(ISNUMBER('Hygiene Data'!C21), 'Hygiene Data'!C21, "-")</f>
        <v>1057131.0293045044</v>
      </c>
      <c r="D26" s="91">
        <f>IF(ISNUMBER('Hygiene Data'!D21), 'Hygiene Data'!D21, "-")</f>
        <v>34.643383026123047</v>
      </c>
      <c r="E26" s="92">
        <f>IF(ISNUMBER('Hygiene Data'!E21), IF('Hygiene Data'!E21&gt;99, "&gt;99", IF('Hygiene Data'!E21&lt;1, "&lt;1", 'Hygiene Data'!E21)), "-")</f>
        <v>36.878005471425638</v>
      </c>
      <c r="F26" s="93">
        <f>IF(ISNUMBER('Hygiene Data'!F21), IF('Hygiene Data'!F21&gt;99, "&gt;99", IF('Hygiene Data'!F21&lt;1, "&lt;1", 'Hygiene Data'!F21)), "-")</f>
        <v>36.268268948937788</v>
      </c>
      <c r="G26" s="93">
        <f>IF(ISNUMBER('Hygiene Data'!G21), IF('Hygiene Data'!G21&gt;99, "&gt;99", IF('Hygiene Data'!G21&lt;1, "&lt;1", 'Hygiene Data'!G21)), "-")</f>
        <v>26.853725335338563</v>
      </c>
      <c r="H26" s="161"/>
      <c r="I26" s="92">
        <f>IF(ISNUMBER('Hygiene Data'!I21), IF('Hygiene Data'!I21&gt;99, "&gt;99", IF('Hygiene Data'!I21&lt;1, "&lt;1", 'Hygiene Data'!I21)), "-")</f>
        <v>31.481352933661782</v>
      </c>
      <c r="J26" s="93">
        <f>IF(ISNUMBER('Hygiene Data'!J21), IF('Hygiene Data'!J21&gt;99, "&gt;99", IF('Hygiene Data'!J21&lt;1, "&lt;1", 'Hygiene Data'!J21)), "-")</f>
        <v>38.680977488860059</v>
      </c>
      <c r="K26" s="93">
        <f>IF(ISNUMBER('Hygiene Data'!K21), IF('Hygiene Data'!K21&gt;99, "&gt;99", IF('Hygiene Data'!K21&lt;1, "&lt;1", 'Hygiene Data'!K21)), "-")</f>
        <v>29.83766957747816</v>
      </c>
      <c r="L26" s="161"/>
      <c r="M26" s="92">
        <f>IF(ISNUMBER('Hygiene Data'!M21), IF('Hygiene Data'!M21&gt;99, "&gt;99", IF('Hygiene Data'!M21&lt;1, "&lt;1", 'Hygiene Data'!M21)), "-")</f>
        <v>47.059082377443715</v>
      </c>
      <c r="N26" s="93">
        <f>IF(ISNUMBER('Hygiene Data'!N21), IF('Hygiene Data'!N21&gt;99, "&gt;99", IF('Hygiene Data'!N21&lt;1, "&lt;1", 'Hygiene Data'!N21)), "-")</f>
        <v>31.716564162091217</v>
      </c>
      <c r="O26" s="93">
        <f>IF(ISNUMBER('Hygiene Data'!O21), IF('Hygiene Data'!O21&gt;99, "&gt;99", IF('Hygiene Data'!O21&lt;1, "&lt;1", 'Hygiene Data'!O21)), "-")</f>
        <v>21.224353460465068</v>
      </c>
      <c r="P26" s="161"/>
      <c r="Q26" s="20"/>
      <c r="R26" s="20"/>
    </row>
    <row r="27" spans="1:18" x14ac:dyDescent="0.2">
      <c r="A27" s="156" t="str">
        <f>IF(ISBLANK('Sanitation Data'!A22), "", 'Sanitation Data'!A22)</f>
        <v>Small Island Developing States</v>
      </c>
      <c r="B27" s="99">
        <f>IF(ISNUMBER('Hygiene Data'!B22), 'Hygiene Data'!B22, "-")</f>
        <v>2015</v>
      </c>
      <c r="C27" s="90">
        <f>IF(ISNUMBER('Hygiene Data'!C22), 'Hygiene Data'!C22, "-")</f>
        <v>66522.539109110832</v>
      </c>
      <c r="D27" s="91">
        <f>IF(ISNUMBER('Hygiene Data'!D22), 'Hygiene Data'!D22, "-")</f>
        <v>60.57098388671875</v>
      </c>
      <c r="E27" s="92">
        <f>IF(ISNUMBER('Hygiene Data'!E22), IF('Hygiene Data'!E22&gt;99, "&gt;99", IF('Hygiene Data'!E22&lt;1, "&lt;1", 'Hygiene Data'!E22)), "-")</f>
        <v>53.115208476992954</v>
      </c>
      <c r="F27" s="93">
        <f>IF(ISNUMBER('Hygiene Data'!F22), IF('Hygiene Data'!F22&gt;99, "&gt;99", IF('Hygiene Data'!F22&lt;1, "&lt;1", 'Hygiene Data'!F22)), "-")</f>
        <v>23.53780591616955</v>
      </c>
      <c r="G27" s="93">
        <f>IF(ISNUMBER('Hygiene Data'!G22), IF('Hygiene Data'!G22&gt;99, "&gt;99", IF('Hygiene Data'!G22&lt;1, "&lt;1", 'Hygiene Data'!G22)), "-")</f>
        <v>23.346985266758136</v>
      </c>
      <c r="H27" s="161">
        <f>IF(ISNUMBER('Hygiene Data'!H22), 'Hygiene Data'!H22, "-")</f>
        <v>-0.26228940486907959</v>
      </c>
      <c r="I27" s="92">
        <f>IF(ISNUMBER('Hygiene Data'!I22), IF('Hygiene Data'!I22&gt;99, "&gt;99", IF('Hygiene Data'!I22&lt;1, "&lt;1", 'Hygiene Data'!I22)), "-")</f>
        <v>36.174390841538901</v>
      </c>
      <c r="J27" s="93">
        <f>IF(ISNUMBER('Hygiene Data'!J22), IF('Hygiene Data'!J22&gt;99, "&gt;99", IF('Hygiene Data'!J22&lt;1, "&lt;1", 'Hygiene Data'!J22)), "-")</f>
        <v>30.718700156093426</v>
      </c>
      <c r="K27" s="93">
        <f>IF(ISNUMBER('Hygiene Data'!K22), IF('Hygiene Data'!K22&gt;99, "&gt;99", IF('Hygiene Data'!K22&lt;1, "&lt;1", 'Hygiene Data'!K22)), "-")</f>
        <v>33.106909002367672</v>
      </c>
      <c r="L27" s="161">
        <f>IF(ISNUMBER('Hygiene Data'!L22), 'Hygiene Data'!L22, "-")</f>
        <v>-0.59455657005310059</v>
      </c>
      <c r="M27" s="92">
        <f>IF(ISNUMBER('Hygiene Data'!M22), IF('Hygiene Data'!M22&gt;99, "&gt;99", IF('Hygiene Data'!M22&lt;1, "&lt;1", 'Hygiene Data'!M22)), "-")</f>
        <v>64.142926560395921</v>
      </c>
      <c r="N27" s="93">
        <f>IF(ISNUMBER('Hygiene Data'!N22), IF('Hygiene Data'!N22&gt;99, "&gt;99", IF('Hygiene Data'!N22&lt;1, "&lt;1", 'Hygiene Data'!N22)), "-")</f>
        <v>18.863363714595636</v>
      </c>
      <c r="O27" s="93">
        <f>IF(ISNUMBER('Hygiene Data'!O22), IF('Hygiene Data'!O22&gt;99, "&gt;99", IF('Hygiene Data'!O22&lt;1, "&lt;1", 'Hygiene Data'!O22)), "-")</f>
        <v>16.993709725008443</v>
      </c>
      <c r="P27" s="161">
        <f>IF(ISNUMBER('Hygiene Data'!P22), 'Hygiene Data'!P22, "-")</f>
        <v>-0.13546225428581238</v>
      </c>
      <c r="Q27" s="20"/>
      <c r="R27" s="20"/>
    </row>
    <row r="28" spans="1:18" x14ac:dyDescent="0.2">
      <c r="A28" s="157"/>
      <c r="B28" s="99">
        <f>IF(ISNUMBER('Hygiene Data'!B23), 'Hygiene Data'!B23, "-")</f>
        <v>2020</v>
      </c>
      <c r="C28" s="90">
        <f>IF(ISNUMBER('Hygiene Data'!C23), 'Hygiene Data'!C23, "-")</f>
        <v>69410.089661121368</v>
      </c>
      <c r="D28" s="91">
        <f>IF(ISNUMBER('Hygiene Data'!D23), 'Hygiene Data'!D23, "-")</f>
        <v>61.466259002685547</v>
      </c>
      <c r="E28" s="92">
        <f>IF(ISNUMBER('Hygiene Data'!E23), IF('Hygiene Data'!E23&gt;99, "&gt;99", IF('Hygiene Data'!E23&lt;1, "&lt;1", 'Hygiene Data'!E23)), "-")</f>
        <v>51.803761441197523</v>
      </c>
      <c r="F28" s="93">
        <f>IF(ISNUMBER('Hygiene Data'!F23), IF('Hygiene Data'!F23&gt;99, "&gt;99", IF('Hygiene Data'!F23&lt;1, "&lt;1", 'Hygiene Data'!F23)), "-")</f>
        <v>28.028655180270121</v>
      </c>
      <c r="G28" s="93">
        <f>IF(ISNUMBER('Hygiene Data'!G23), IF('Hygiene Data'!G23&gt;99, "&gt;99", IF('Hygiene Data'!G23&lt;1, "&lt;1", 'Hygiene Data'!G23)), "-")</f>
        <v>20.167583225935736</v>
      </c>
      <c r="H28" s="161"/>
      <c r="I28" s="92">
        <f>IF(ISNUMBER('Hygiene Data'!I23), IF('Hygiene Data'!I23&gt;99, "&gt;99", IF('Hygiene Data'!I23&lt;1, "&lt;1", 'Hygiene Data'!I23)), "-")</f>
        <v>33.201608085122878</v>
      </c>
      <c r="J28" s="93">
        <f>IF(ISNUMBER('Hygiene Data'!J23), IF('Hygiene Data'!J23&gt;99, "&gt;99", IF('Hygiene Data'!J23&lt;1, "&lt;1", 'Hygiene Data'!J23)), "-")</f>
        <v>36.69442005870129</v>
      </c>
      <c r="K28" s="93">
        <f>IF(ISNUMBER('Hygiene Data'!K23), IF('Hygiene Data'!K23&gt;99, "&gt;99", IF('Hygiene Data'!K23&lt;1, "&lt;1", 'Hygiene Data'!K23)), "-")</f>
        <v>30.103971856175839</v>
      </c>
      <c r="L28" s="161"/>
      <c r="M28" s="92">
        <f>IF(ISNUMBER('Hygiene Data'!M23), IF('Hygiene Data'!M23&gt;99, "&gt;99", IF('Hygiene Data'!M23&lt;1, "&lt;1", 'Hygiene Data'!M23)), "-")</f>
        <v>63.465615258841389</v>
      </c>
      <c r="N28" s="93">
        <f>IF(ISNUMBER('Hygiene Data'!N23), IF('Hygiene Data'!N23&gt;99, "&gt;99", IF('Hygiene Data'!N23&lt;1, "&lt;1", 'Hygiene Data'!N23)), "-")</f>
        <v>22.596010965000833</v>
      </c>
      <c r="O28" s="93">
        <f>IF(ISNUMBER('Hygiene Data'!O23), IF('Hygiene Data'!O23&gt;99, "&gt;99", IF('Hygiene Data'!O23&lt;1, "&lt;1", 'Hygiene Data'!O23)), "-")</f>
        <v>13.938373776157778</v>
      </c>
      <c r="P28" s="161"/>
      <c r="Q28" s="20"/>
      <c r="R28" s="20"/>
    </row>
    <row r="29" spans="1:18" x14ac:dyDescent="0.2">
      <c r="A29" s="156" t="str">
        <f>IF(ISBLANK('Sanitation Data'!A24), "", 'Sanitation Data'!A24)</f>
        <v>Fragile or Extremely Fragile</v>
      </c>
      <c r="B29" s="99">
        <f>IF(ISNUMBER('Hygiene Data'!B24), 'Hygiene Data'!B24, "-")</f>
        <v>2015</v>
      </c>
      <c r="C29" s="90">
        <f>IF(ISNUMBER('Hygiene Data'!C24), 'Hygiene Data'!C24, "-")</f>
        <v>1600666.714050293</v>
      </c>
      <c r="D29" s="91">
        <f>IF(ISNUMBER('Hygiene Data'!D24), 'Hygiene Data'!D24, "-")</f>
        <v>40.305305480957031</v>
      </c>
      <c r="E29" s="92">
        <f>IF(ISNUMBER('Hygiene Data'!E24), IF('Hygiene Data'!E24&gt;99, "&gt;99", IF('Hygiene Data'!E24&lt;1, "&lt;1", 'Hygiene Data'!E24)), "-")</f>
        <v>43.164364290827294</v>
      </c>
      <c r="F29" s="93">
        <f>IF(ISNUMBER('Hygiene Data'!F24), IF('Hygiene Data'!F24&gt;99, "&gt;99", IF('Hygiene Data'!F24&lt;1, "&lt;1", 'Hygiene Data'!F24)), "-")</f>
        <v>34.005555118951378</v>
      </c>
      <c r="G29" s="93">
        <f>IF(ISNUMBER('Hygiene Data'!G24), IF('Hygiene Data'!G24&gt;99, "&gt;99", IF('Hygiene Data'!G24&lt;1, "&lt;1", 'Hygiene Data'!G24)), "-")</f>
        <v>22.830080526351765</v>
      </c>
      <c r="H29" s="161">
        <f>IF(ISNUMBER('Hygiene Data'!H24), 'Hygiene Data'!H24, "-")</f>
        <v>0.98177933692932129</v>
      </c>
      <c r="I29" s="92">
        <f>IF(ISNUMBER('Hygiene Data'!I24), IF('Hygiene Data'!I24&gt;99, "&gt;99", IF('Hygiene Data'!I24&lt;1, "&lt;1", 'Hygiene Data'!I24)), "-")</f>
        <v>33.047860937718156</v>
      </c>
      <c r="J29" s="93">
        <f>IF(ISNUMBER('Hygiene Data'!J24), IF('Hygiene Data'!J24&gt;99, "&gt;99", IF('Hygiene Data'!J24&lt;1, "&lt;1", 'Hygiene Data'!J24)), "-")</f>
        <v>39.993565063082912</v>
      </c>
      <c r="K29" s="93">
        <f>IF(ISNUMBER('Hygiene Data'!K24), IF('Hygiene Data'!K24&gt;99, "&gt;99", IF('Hygiene Data'!K24&lt;1, "&lt;1", 'Hygiene Data'!K24)), "-")</f>
        <v>26.958573999198936</v>
      </c>
      <c r="L29" s="161">
        <f>IF(ISNUMBER('Hygiene Data'!L24), 'Hygiene Data'!L24, "-")</f>
        <v>1.3280743360519409</v>
      </c>
      <c r="M29" s="92">
        <f>IF(ISNUMBER('Hygiene Data'!M24), IF('Hygiene Data'!M24&gt;99, "&gt;99", IF('Hygiene Data'!M24&lt;1, "&lt;1", 'Hygiene Data'!M24)), "-")</f>
        <v>58.147542955716524</v>
      </c>
      <c r="N29" s="93">
        <f>IF(ISNUMBER('Hygiene Data'!N24), IF('Hygiene Data'!N24&gt;99, "&gt;99", IF('Hygiene Data'!N24&lt;1, "&lt;1", 'Hygiene Data'!N24)), "-")</f>
        <v>25.136935324765624</v>
      </c>
      <c r="O29" s="93">
        <f>IF(ISNUMBER('Hygiene Data'!O24), IF('Hygiene Data'!O24&gt;99, "&gt;99", IF('Hygiene Data'!O24&lt;1, "&lt;1", 'Hygiene Data'!O24)), "-")</f>
        <v>16.715521719517852</v>
      </c>
      <c r="P29" s="161">
        <f>IF(ISNUMBER('Hygiene Data'!P24), 'Hygiene Data'!P24, "-")</f>
        <v>0.25017407536506653</v>
      </c>
      <c r="Q29" s="20"/>
      <c r="R29" s="20"/>
    </row>
    <row r="30" spans="1:18" x14ac:dyDescent="0.2">
      <c r="A30" s="157"/>
      <c r="B30" s="99">
        <f>IF(ISNUMBER('Hygiene Data'!B25), 'Hygiene Data'!B25, "-")</f>
        <v>2020</v>
      </c>
      <c r="C30" s="90">
        <f>IF(ISNUMBER('Hygiene Data'!C25), 'Hygiene Data'!C25, "-")</f>
        <v>1782108.9766845703</v>
      </c>
      <c r="D30" s="91">
        <f>IF(ISNUMBER('Hygiene Data'!D25), 'Hygiene Data'!D25, "-")</f>
        <v>42.541610717773438</v>
      </c>
      <c r="E30" s="92">
        <f>IF(ISNUMBER('Hygiene Data'!E25), IF('Hygiene Data'!E25&gt;99, "&gt;99", IF('Hygiene Data'!E25&lt;1, "&lt;1", 'Hygiene Data'!E25)), "-")</f>
        <v>48.073260959599757</v>
      </c>
      <c r="F30" s="93">
        <f>IF(ISNUMBER('Hygiene Data'!F25), IF('Hygiene Data'!F25&gt;99, "&gt;99", IF('Hygiene Data'!F25&lt;1, "&lt;1", 'Hygiene Data'!F25)), "-")</f>
        <v>30.922757130838697</v>
      </c>
      <c r="G30" s="93">
        <f>IF(ISNUMBER('Hygiene Data'!G25), IF('Hygiene Data'!G25&gt;99, "&gt;99", IF('Hygiene Data'!G25&lt;1, "&lt;1", 'Hygiene Data'!G25)), "-")</f>
        <v>21.00398119033601</v>
      </c>
      <c r="H30" s="161"/>
      <c r="I30" s="92">
        <f>IF(ISNUMBER('Hygiene Data'!I25), IF('Hygiene Data'!I25&gt;99, "&gt;99", IF('Hygiene Data'!I25&lt;1, "&lt;1", 'Hygiene Data'!I25)), "-")</f>
        <v>39.688232908250228</v>
      </c>
      <c r="J30" s="93">
        <f>IF(ISNUMBER('Hygiene Data'!J25), IF('Hygiene Data'!J25&gt;99, "&gt;99", IF('Hygiene Data'!J25&lt;1, "&lt;1", 'Hygiene Data'!J25)), "-")</f>
        <v>35.61088638802714</v>
      </c>
      <c r="K30" s="93">
        <f>IF(ISNUMBER('Hygiene Data'!K25), IF('Hygiene Data'!K25&gt;99, "&gt;99", IF('Hygiene Data'!K25&lt;1, "&lt;1", 'Hygiene Data'!K25)), "-")</f>
        <v>24.700880703722632</v>
      </c>
      <c r="L30" s="161"/>
      <c r="M30" s="92">
        <f>IF(ISNUMBER('Hygiene Data'!M25), IF('Hygiene Data'!M25&gt;99, "&gt;99", IF('Hygiene Data'!M25&lt;1, "&lt;1", 'Hygiene Data'!M25)), "-")</f>
        <v>59.398413366667683</v>
      </c>
      <c r="N30" s="93">
        <f>IF(ISNUMBER('Hygiene Data'!N25), IF('Hygiene Data'!N25&gt;99, "&gt;99", IF('Hygiene Data'!N25&lt;1, "&lt;1", 'Hygiene Data'!N25)), "-")</f>
        <v>24.590784259351341</v>
      </c>
      <c r="O30" s="93">
        <f>IF(ISNUMBER('Hygiene Data'!O25), IF('Hygiene Data'!O25&gt;99, "&gt;99", IF('Hygiene Data'!O25&lt;1, "&lt;1", 'Hygiene Data'!O25)), "-")</f>
        <v>16.010802373980976</v>
      </c>
      <c r="P30" s="161"/>
      <c r="Q30" s="20"/>
      <c r="R30" s="20"/>
    </row>
    <row r="31" spans="1:18" x14ac:dyDescent="0.2">
      <c r="A31" s="79"/>
      <c r="B31" s="81"/>
      <c r="C31" s="82"/>
      <c r="D31" s="76"/>
      <c r="E31" s="83"/>
      <c r="F31" s="84"/>
      <c r="G31" s="84"/>
      <c r="H31" s="85"/>
      <c r="I31" s="83"/>
      <c r="J31" s="84"/>
      <c r="K31" s="84"/>
      <c r="L31" s="85"/>
      <c r="M31" s="83"/>
      <c r="N31" s="84"/>
      <c r="O31" s="84"/>
      <c r="P31" s="85"/>
      <c r="Q31" s="20"/>
      <c r="R31" s="20"/>
    </row>
    <row r="32" spans="1:18" x14ac:dyDescent="0.2">
      <c r="A32" s="80" t="s">
        <v>158</v>
      </c>
      <c r="B32" s="81"/>
      <c r="C32" s="82"/>
      <c r="D32" s="76"/>
      <c r="E32" s="83"/>
      <c r="F32" s="84"/>
      <c r="G32" s="84"/>
      <c r="H32" s="85"/>
      <c r="I32" s="83"/>
      <c r="J32" s="84"/>
      <c r="K32" s="84"/>
      <c r="L32" s="85"/>
      <c r="M32" s="83"/>
      <c r="N32" s="84"/>
      <c r="O32" s="84"/>
      <c r="P32" s="85"/>
      <c r="Q32" s="20"/>
      <c r="R32" s="20"/>
    </row>
    <row r="33" spans="1:18" x14ac:dyDescent="0.2">
      <c r="A33" s="156" t="str">
        <f>IF(ISBLANK('Sanitation Data'!A26), "", 'Sanitation Data'!A26)</f>
        <v>Low income</v>
      </c>
      <c r="B33" s="99">
        <f>IF(ISNUMBER('Hygiene Data'!B26), 'Hygiene Data'!B26, "-")</f>
        <v>2015</v>
      </c>
      <c r="C33" s="90">
        <f>IF(ISNUMBER('Hygiene Data'!C26), 'Hygiene Data'!C26, "-")</f>
        <v>603234.482421875</v>
      </c>
      <c r="D33" s="91">
        <f>IF(ISNUMBER('Hygiene Data'!D26), 'Hygiene Data'!D26, "-")</f>
        <v>31.744850158691406</v>
      </c>
      <c r="E33" s="92">
        <f>IF(ISNUMBER('Hygiene Data'!E26), IF('Hygiene Data'!E26&gt;99, "&gt;99", IF('Hygiene Data'!E26&lt;1, "&lt;1", 'Hygiene Data'!E26)), "-")</f>
        <v>27.516606304131589</v>
      </c>
      <c r="F33" s="93">
        <f>IF(ISNUMBER('Hygiene Data'!F26), IF('Hygiene Data'!F26&gt;99, "&gt;99", IF('Hygiene Data'!F26&lt;1, "&lt;1", 'Hygiene Data'!F26)), "-")</f>
        <v>38.79401845718747</v>
      </c>
      <c r="G33" s="93">
        <f>IF(ISNUMBER('Hygiene Data'!G26), IF('Hygiene Data'!G26&gt;99, "&gt;99", IF('Hygiene Data'!G26&lt;1, "&lt;1", 'Hygiene Data'!G26)), "-")</f>
        <v>33.68937508691122</v>
      </c>
      <c r="H33" s="161">
        <f>IF(ISNUMBER('Hygiene Data'!H26), 'Hygiene Data'!H26, "-")</f>
        <v>0.68815195560455322</v>
      </c>
      <c r="I33" s="92">
        <f>IF(ISNUMBER('Hygiene Data'!I26), IF('Hygiene Data'!I26&gt;99, "&gt;99", IF('Hygiene Data'!I26&lt;1, "&lt;1", 'Hygiene Data'!I26)), "-")</f>
        <v>20.411850920243953</v>
      </c>
      <c r="J33" s="93">
        <f>IF(ISNUMBER('Hygiene Data'!J26), IF('Hygiene Data'!J26&gt;99, "&gt;99", IF('Hygiene Data'!J26&lt;1, "&lt;1", 'Hygiene Data'!J26)), "-")</f>
        <v>41.664176176158605</v>
      </c>
      <c r="K33" s="93">
        <f>IF(ISNUMBER('Hygiene Data'!K26), IF('Hygiene Data'!K26&gt;99, "&gt;99", IF('Hygiene Data'!K26&lt;1, "&lt;1", 'Hygiene Data'!K26)), "-")</f>
        <v>37.923972903597445</v>
      </c>
      <c r="L33" s="161">
        <f>IF(ISNUMBER('Hygiene Data'!L26), 'Hygiene Data'!L26, "-")</f>
        <v>0.73557800054550171</v>
      </c>
      <c r="M33" s="92">
        <f>IF(ISNUMBER('Hygiene Data'!M26), IF('Hygiene Data'!M26&gt;99, "&gt;99", IF('Hygiene Data'!M26&lt;1, "&lt;1", 'Hygiene Data'!M26)), "-")</f>
        <v>42.792664016715477</v>
      </c>
      <c r="N33" s="93">
        <f>IF(ISNUMBER('Hygiene Data'!N26), IF('Hygiene Data'!N26&gt;99, "&gt;99", IF('Hygiene Data'!N26&lt;1, "&lt;1", 'Hygiene Data'!N26)), "-")</f>
        <v>32.622842829755967</v>
      </c>
      <c r="O33" s="93">
        <f>IF(ISNUMBER('Hygiene Data'!O26), IF('Hygiene Data'!O26&gt;99, "&gt;99", IF('Hygiene Data'!O26&lt;1, "&lt;1", 'Hygiene Data'!O26)), "-")</f>
        <v>24.584493153528559</v>
      </c>
      <c r="P33" s="161">
        <f>IF(ISNUMBER('Hygiene Data'!P26), 'Hygiene Data'!P26, "-")</f>
        <v>0.3277861475944519</v>
      </c>
      <c r="Q33" s="20"/>
      <c r="R33" s="20"/>
    </row>
    <row r="34" spans="1:18" x14ac:dyDescent="0.2">
      <c r="A34" s="157"/>
      <c r="B34" s="99">
        <f>IF(ISNUMBER('Hygiene Data'!B27), 'Hygiene Data'!B27, "-")</f>
        <v>2020</v>
      </c>
      <c r="C34" s="90">
        <f>IF(ISNUMBER('Hygiene Data'!C27), 'Hygiene Data'!C27, "-")</f>
        <v>686089.21508789062</v>
      </c>
      <c r="D34" s="91">
        <f>IF(ISNUMBER('Hygiene Data'!D27), 'Hygiene Data'!D27, "-")</f>
        <v>33.761058807373047</v>
      </c>
      <c r="E34" s="92">
        <f>IF(ISNUMBER('Hygiene Data'!E27), IF('Hygiene Data'!E27&gt;99, "&gt;99", IF('Hygiene Data'!E27&lt;1, "&lt;1", 'Hygiene Data'!E27)), "-")</f>
        <v>30.957366006040221</v>
      </c>
      <c r="F34" s="93">
        <f>IF(ISNUMBER('Hygiene Data'!F27), IF('Hygiene Data'!F27&gt;99, "&gt;99", IF('Hygiene Data'!F27&lt;1, "&lt;1", 'Hygiene Data'!F27)), "-")</f>
        <v>38.048604494596859</v>
      </c>
      <c r="G34" s="93">
        <f>IF(ISNUMBER('Hygiene Data'!G27), IF('Hygiene Data'!G27&gt;99, "&gt;99", IF('Hygiene Data'!G27&lt;1, "&lt;1", 'Hygiene Data'!G27)), "-")</f>
        <v>30.994028769883037</v>
      </c>
      <c r="H34" s="161"/>
      <c r="I34" s="92">
        <f>IF(ISNUMBER('Hygiene Data'!I27), IF('Hygiene Data'!I27&gt;99, "&gt;99", IF('Hygiene Data'!I27&lt;1, "&lt;1", 'Hygiene Data'!I27)), "-")</f>
        <v>24.089740986286682</v>
      </c>
      <c r="J34" s="93">
        <f>IF(ISNUMBER('Hygiene Data'!J27), IF('Hygiene Data'!J27&gt;99, "&gt;99", IF('Hygiene Data'!J27&lt;1, "&lt;1", 'Hygiene Data'!J27)), "-")</f>
        <v>40.325096988757672</v>
      </c>
      <c r="K34" s="93">
        <f>IF(ISNUMBER('Hygiene Data'!K27), IF('Hygiene Data'!K27&gt;99, "&gt;99", IF('Hygiene Data'!K27&lt;1, "&lt;1", 'Hygiene Data'!K27)), "-")</f>
        <v>35.585162024955643</v>
      </c>
      <c r="L34" s="161"/>
      <c r="M34" s="92">
        <f>IF(ISNUMBER('Hygiene Data'!M27), IF('Hygiene Data'!M27&gt;99, "&gt;99", IF('Hygiene Data'!M27&lt;1, "&lt;1", 'Hygiene Data'!M27)), "-")</f>
        <v>44.431594791261887</v>
      </c>
      <c r="N34" s="93">
        <f>IF(ISNUMBER('Hygiene Data'!N27), IF('Hygiene Data'!N27&gt;99, "&gt;99", IF('Hygiene Data'!N27&lt;1, "&lt;1", 'Hygiene Data'!N27)), "-")</f>
        <v>33.582144337385856</v>
      </c>
      <c r="O34" s="93">
        <f>IF(ISNUMBER('Hygiene Data'!O27), IF('Hygiene Data'!O27&gt;99, "&gt;99", IF('Hygiene Data'!O27&lt;1, "&lt;1", 'Hygiene Data'!O27)), "-")</f>
        <v>21.986260871352254</v>
      </c>
      <c r="P34" s="161"/>
      <c r="Q34" s="20"/>
      <c r="R34" s="20"/>
    </row>
    <row r="35" spans="1:18" x14ac:dyDescent="0.2">
      <c r="A35" s="156" t="str">
        <f>IF(ISBLANK('Sanitation Data'!A28), "", 'Sanitation Data'!A28)</f>
        <v>Lower middle income</v>
      </c>
      <c r="B35" s="99">
        <f>IF(ISNUMBER('Hygiene Data'!B28), 'Hygiene Data'!B28, "-")</f>
        <v>2015</v>
      </c>
      <c r="C35" s="90">
        <f>IF(ISNUMBER('Hygiene Data'!C28), 'Hygiene Data'!C28, "-")</f>
        <v>2750658.0464324951</v>
      </c>
      <c r="D35" s="91">
        <f>IF(ISNUMBER('Hygiene Data'!D28), 'Hygiene Data'!D28, "-")</f>
        <v>37.840721130371094</v>
      </c>
      <c r="E35" s="92">
        <f>IF(ISNUMBER('Hygiene Data'!E28), IF('Hygiene Data'!E28&gt;99, "&gt;99", IF('Hygiene Data'!E28&lt;1, "&lt;1", 'Hygiene Data'!E28)), "-")</f>
        <v>62.864494350114406</v>
      </c>
      <c r="F35" s="93">
        <f>IF(ISNUMBER('Hygiene Data'!F28), IF('Hygiene Data'!F28&gt;99, "&gt;99", IF('Hygiene Data'!F28&lt;1, "&lt;1", 'Hygiene Data'!F28)), "-")</f>
        <v>28.239136966523439</v>
      </c>
      <c r="G35" s="93">
        <f>IF(ISNUMBER('Hygiene Data'!G28), IF('Hygiene Data'!G28&gt;99, "&gt;99", IF('Hygiene Data'!G28&lt;1, "&lt;1", 'Hygiene Data'!G28)), "-")</f>
        <v>8.8963686283049803</v>
      </c>
      <c r="H35" s="161">
        <f>IF(ISNUMBER('Hygiene Data'!H28), 'Hygiene Data'!H28, "-")</f>
        <v>0.38716453313827515</v>
      </c>
      <c r="I35" s="92">
        <f>IF(ISNUMBER('Hygiene Data'!I28), IF('Hygiene Data'!I28&gt;99, "&gt;99", IF('Hygiene Data'!I28&lt;1, "&lt;1", 'Hygiene Data'!I28)), "-")</f>
        <v>55.726201681931862</v>
      </c>
      <c r="J35" s="93">
        <f>IF(ISNUMBER('Hygiene Data'!J28), IF('Hygiene Data'!J28&gt;99, "&gt;99", IF('Hygiene Data'!J28&lt;1, "&lt;1", 'Hygiene Data'!J28)), "-")</f>
        <v>34.732589438235323</v>
      </c>
      <c r="K35" s="93">
        <f>IF(ISNUMBER('Hygiene Data'!K28), IF('Hygiene Data'!K28&gt;99, "&gt;99", IF('Hygiene Data'!K28&lt;1, "&lt;1", 'Hygiene Data'!K28)), "-")</f>
        <v>9.5412088798328192</v>
      </c>
      <c r="L35" s="161">
        <f>IF(ISNUMBER('Hygiene Data'!L28), 'Hygiene Data'!L28, "-")</f>
        <v>0.55400574207305908</v>
      </c>
      <c r="M35" s="92">
        <f>IF(ISNUMBER('Hygiene Data'!M28), IF('Hygiene Data'!M28&gt;99, "&gt;99", IF('Hygiene Data'!M28&lt;1, "&lt;1", 'Hygiene Data'!M28)), "-")</f>
        <v>74.590252849397061</v>
      </c>
      <c r="N35" s="93">
        <f>IF(ISNUMBER('Hygiene Data'!N28), IF('Hygiene Data'!N28&gt;99, "&gt;99", IF('Hygiene Data'!N28&lt;1, "&lt;1", 'Hygiene Data'!N28)), "-")</f>
        <v>17.572629138675172</v>
      </c>
      <c r="O35" s="93">
        <f>IF(ISNUMBER('Hygiene Data'!O28), IF('Hygiene Data'!O28&gt;99, "&gt;99", IF('Hygiene Data'!O28&lt;1, "&lt;1", 'Hygiene Data'!O28)), "-")</f>
        <v>7.8371180119277666</v>
      </c>
      <c r="P35" s="161">
        <f>IF(ISNUMBER('Hygiene Data'!P28), 'Hygiene Data'!P28, "-")</f>
        <v>-8.0366730690002441E-2</v>
      </c>
      <c r="Q35" s="20"/>
      <c r="R35" s="20"/>
    </row>
    <row r="36" spans="1:18" x14ac:dyDescent="0.2">
      <c r="A36" s="157"/>
      <c r="B36" s="99">
        <f>IF(ISNUMBER('Hygiene Data'!B29), 'Hygiene Data'!B29, "-")</f>
        <v>2020</v>
      </c>
      <c r="C36" s="90">
        <f>IF(ISNUMBER('Hygiene Data'!C29), 'Hygiene Data'!C29, "-")</f>
        <v>2954194.9447402954</v>
      </c>
      <c r="D36" s="91">
        <f>IF(ISNUMBER('Hygiene Data'!D29), 'Hygiene Data'!D29, "-")</f>
        <v>40.17340087890625</v>
      </c>
      <c r="E36" s="92">
        <f>IF(ISNUMBER('Hygiene Data'!E29), IF('Hygiene Data'!E29&gt;99, "&gt;99", IF('Hygiene Data'!E29&lt;1, "&lt;1", 'Hygiene Data'!E29)), "-")</f>
        <v>64.800316968457182</v>
      </c>
      <c r="F36" s="93">
        <f>IF(ISNUMBER('Hygiene Data'!F29), IF('Hygiene Data'!F29&gt;99, "&gt;99", IF('Hygiene Data'!F29&lt;1, "&lt;1", 'Hygiene Data'!F29)), "-")</f>
        <v>26.660953713955053</v>
      </c>
      <c r="G36" s="93">
        <f>IF(ISNUMBER('Hygiene Data'!G29), IF('Hygiene Data'!G29&gt;99, "&gt;99", IF('Hygiene Data'!G29&lt;1, "&lt;1", 'Hygiene Data'!G29)), "-")</f>
        <v>8.5387301117904464</v>
      </c>
      <c r="H36" s="161"/>
      <c r="I36" s="92">
        <f>IF(ISNUMBER('Hygiene Data'!I29), IF('Hygiene Data'!I29&gt;99, "&gt;99", IF('Hygiene Data'!I29&lt;1, "&lt;1", 'Hygiene Data'!I29)), "-")</f>
        <v>58.496230272206226</v>
      </c>
      <c r="J36" s="93">
        <f>IF(ISNUMBER('Hygiene Data'!J29), IF('Hygiene Data'!J29&gt;99, "&gt;99", IF('Hygiene Data'!J29&lt;1, "&lt;1", 'Hygiene Data'!J29)), "-")</f>
        <v>32.672273937965251</v>
      </c>
      <c r="K36" s="93">
        <f>IF(ISNUMBER('Hygiene Data'!K29), IF('Hygiene Data'!K29&gt;99, "&gt;99", IF('Hygiene Data'!K29&lt;1, "&lt;1", 'Hygiene Data'!K29)), "-")</f>
        <v>8.8314957898285229</v>
      </c>
      <c r="L36" s="161"/>
      <c r="M36" s="92">
        <f>IF(ISNUMBER('Hygiene Data'!M29), IF('Hygiene Data'!M29&gt;99, "&gt;99", IF('Hygiene Data'!M29&lt;1, "&lt;1", 'Hygiene Data'!M29)), "-")</f>
        <v>74.18841918217403</v>
      </c>
      <c r="N36" s="93">
        <f>IF(ISNUMBER('Hygiene Data'!N29), IF('Hygiene Data'!N29&gt;99, "&gt;99", IF('Hygiene Data'!N29&lt;1, "&lt;1", 'Hygiene Data'!N29)), "-")</f>
        <v>17.708840196937985</v>
      </c>
      <c r="O36" s="93">
        <f>IF(ISNUMBER('Hygiene Data'!O29), IF('Hygiene Data'!O29&gt;99, "&gt;99", IF('Hygiene Data'!O29&lt;1, "&lt;1", 'Hygiene Data'!O29)), "-")</f>
        <v>8.1027406208879853</v>
      </c>
      <c r="P36" s="161"/>
      <c r="Q36" s="20"/>
      <c r="R36" s="20"/>
    </row>
    <row r="37" spans="1:18" x14ac:dyDescent="0.2">
      <c r="A37" s="156" t="str">
        <f>IF(ISBLANK('Sanitation Data'!A30), "", 'Sanitation Data'!A30)</f>
        <v>Upper middle income</v>
      </c>
      <c r="B37" s="99">
        <f>IF(ISNUMBER('Hygiene Data'!B30), 'Hygiene Data'!B30, "-")</f>
        <v>2015</v>
      </c>
      <c r="C37" s="90">
        <f>IF(ISNUMBER('Hygiene Data'!C30), 'Hygiene Data'!C30, "-")</f>
        <v>2834636.63260746</v>
      </c>
      <c r="D37" s="91">
        <f>IF(ISNUMBER('Hygiene Data'!D30), 'Hygiene Data'!D30, "-")</f>
        <v>63.150653839111328</v>
      </c>
      <c r="E37" s="92" t="str">
        <f>IF(ISNUMBER('Hygiene Data'!E30), IF('Hygiene Data'!E30&gt;99, "&gt;99", IF('Hygiene Data'!E30&lt;1, "&lt;1", 'Hygiene Data'!E30)), "-")</f>
        <v>-</v>
      </c>
      <c r="F37" s="93" t="str">
        <f>IF(ISNUMBER('Hygiene Data'!F30), IF('Hygiene Data'!F30&gt;99, "&gt;99", IF('Hygiene Data'!F30&lt;1, "&lt;1", 'Hygiene Data'!F30)), "-")</f>
        <v>-</v>
      </c>
      <c r="G37" s="93" t="str">
        <f>IF(ISNUMBER('Hygiene Data'!G30), IF('Hygiene Data'!G30&gt;99, "&gt;99", IF('Hygiene Data'!G30&lt;1, "&lt;1", 'Hygiene Data'!G30)), "-")</f>
        <v>-</v>
      </c>
      <c r="H37" s="161" t="str">
        <f>IF(ISNUMBER('Hygiene Data'!H30), 'Hygiene Data'!H30, "-")</f>
        <v>-</v>
      </c>
      <c r="I37" s="92" t="str">
        <f>IF(ISNUMBER('Hygiene Data'!I30), IF('Hygiene Data'!I30&gt;99, "&gt;99", IF('Hygiene Data'!I30&lt;1, "&lt;1", 'Hygiene Data'!I30)), "-")</f>
        <v>-</v>
      </c>
      <c r="J37" s="93" t="str">
        <f>IF(ISNUMBER('Hygiene Data'!J30), IF('Hygiene Data'!J30&gt;99, "&gt;99", IF('Hygiene Data'!J30&lt;1, "&lt;1", 'Hygiene Data'!J30)), "-")</f>
        <v>-</v>
      </c>
      <c r="K37" s="93" t="str">
        <f>IF(ISNUMBER('Hygiene Data'!K30), IF('Hygiene Data'!K30&gt;99, "&gt;99", IF('Hygiene Data'!K30&lt;1, "&lt;1", 'Hygiene Data'!K30)), "-")</f>
        <v>-</v>
      </c>
      <c r="L37" s="161" t="str">
        <f>IF(ISNUMBER('Hygiene Data'!L30), 'Hygiene Data'!L30, "-")</f>
        <v>-</v>
      </c>
      <c r="M37" s="92" t="str">
        <f>IF(ISNUMBER('Hygiene Data'!M30), IF('Hygiene Data'!M30&gt;99, "&gt;99", IF('Hygiene Data'!M30&lt;1, "&lt;1", 'Hygiene Data'!M30)), "-")</f>
        <v>-</v>
      </c>
      <c r="N37" s="93" t="str">
        <f>IF(ISNUMBER('Hygiene Data'!N30), IF('Hygiene Data'!N30&gt;99, "&gt;99", IF('Hygiene Data'!N30&lt;1, "&lt;1", 'Hygiene Data'!N30)), "-")</f>
        <v>-</v>
      </c>
      <c r="O37" s="93" t="str">
        <f>IF(ISNUMBER('Hygiene Data'!O30), IF('Hygiene Data'!O30&gt;99, "&gt;99", IF('Hygiene Data'!O30&lt;1, "&lt;1", 'Hygiene Data'!O30)), "-")</f>
        <v>-</v>
      </c>
      <c r="P37" s="161" t="str">
        <f>IF(ISNUMBER('Hygiene Data'!P30), 'Hygiene Data'!P30, "-")</f>
        <v>-</v>
      </c>
      <c r="Q37" s="20"/>
      <c r="R37" s="20"/>
    </row>
    <row r="38" spans="1:18" x14ac:dyDescent="0.2">
      <c r="A38" s="157"/>
      <c r="B38" s="99">
        <f>IF(ISNUMBER('Hygiene Data'!B31), 'Hygiene Data'!B31, "-")</f>
        <v>2020</v>
      </c>
      <c r="C38" s="90">
        <f>IF(ISNUMBER('Hygiene Data'!C31), 'Hygiene Data'!C31, "-")</f>
        <v>2936970.3003387451</v>
      </c>
      <c r="D38" s="91">
        <f>IF(ISNUMBER('Hygiene Data'!D31), 'Hygiene Data'!D31, "-")</f>
        <v>67.124076843261719</v>
      </c>
      <c r="E38" s="92" t="str">
        <f>IF(ISNUMBER('Hygiene Data'!E31), IF('Hygiene Data'!E31&gt;99, "&gt;99", IF('Hygiene Data'!E31&lt;1, "&lt;1", 'Hygiene Data'!E31)), "-")</f>
        <v>-</v>
      </c>
      <c r="F38" s="93" t="str">
        <f>IF(ISNUMBER('Hygiene Data'!F31), IF('Hygiene Data'!F31&gt;99, "&gt;99", IF('Hygiene Data'!F31&lt;1, "&lt;1", 'Hygiene Data'!F31)), "-")</f>
        <v>-</v>
      </c>
      <c r="G38" s="93" t="str">
        <f>IF(ISNUMBER('Hygiene Data'!G31), IF('Hygiene Data'!G31&gt;99, "&gt;99", IF('Hygiene Data'!G31&lt;1, "&lt;1", 'Hygiene Data'!G31)), "-")</f>
        <v>-</v>
      </c>
      <c r="H38" s="161"/>
      <c r="I38" s="92" t="str">
        <f>IF(ISNUMBER('Hygiene Data'!I31), IF('Hygiene Data'!I31&gt;99, "&gt;99", IF('Hygiene Data'!I31&lt;1, "&lt;1", 'Hygiene Data'!I31)), "-")</f>
        <v>-</v>
      </c>
      <c r="J38" s="93" t="str">
        <f>IF(ISNUMBER('Hygiene Data'!J31), IF('Hygiene Data'!J31&gt;99, "&gt;99", IF('Hygiene Data'!J31&lt;1, "&lt;1", 'Hygiene Data'!J31)), "-")</f>
        <v>-</v>
      </c>
      <c r="K38" s="93" t="str">
        <f>IF(ISNUMBER('Hygiene Data'!K31), IF('Hygiene Data'!K31&gt;99, "&gt;99", IF('Hygiene Data'!K31&lt;1, "&lt;1", 'Hygiene Data'!K31)), "-")</f>
        <v>-</v>
      </c>
      <c r="L38" s="161"/>
      <c r="M38" s="92" t="str">
        <f>IF(ISNUMBER('Hygiene Data'!M31), IF('Hygiene Data'!M31&gt;99, "&gt;99", IF('Hygiene Data'!M31&lt;1, "&lt;1", 'Hygiene Data'!M31)), "-")</f>
        <v>-</v>
      </c>
      <c r="N38" s="93" t="str">
        <f>IF(ISNUMBER('Hygiene Data'!N31), IF('Hygiene Data'!N31&gt;99, "&gt;99", IF('Hygiene Data'!N31&lt;1, "&lt;1", 'Hygiene Data'!N31)), "-")</f>
        <v>-</v>
      </c>
      <c r="O38" s="93" t="str">
        <f>IF(ISNUMBER('Hygiene Data'!O31), IF('Hygiene Data'!O31&gt;99, "&gt;99", IF('Hygiene Data'!O31&lt;1, "&lt;1", 'Hygiene Data'!O31)), "-")</f>
        <v>-</v>
      </c>
      <c r="P38" s="161"/>
      <c r="Q38" s="20"/>
      <c r="R38" s="20"/>
    </row>
    <row r="39" spans="1:18" x14ac:dyDescent="0.2">
      <c r="A39" s="156" t="str">
        <f>IF(ISBLANK('Sanitation Data'!A32), "", 'Sanitation Data'!A32)</f>
        <v>High income</v>
      </c>
      <c r="B39" s="99">
        <f>IF(ISNUMBER('Hygiene Data'!B32), 'Hygiene Data'!B32, "-")</f>
        <v>2015</v>
      </c>
      <c r="C39" s="90">
        <f>IF(ISNUMBER('Hygiene Data'!C32), 'Hygiene Data'!C32, "-")</f>
        <v>1188496.7733163834</v>
      </c>
      <c r="D39" s="91">
        <f>IF(ISNUMBER('Hygiene Data'!D32), 'Hygiene Data'!D32, "-")</f>
        <v>80.387779235839844</v>
      </c>
      <c r="E39" s="92" t="str">
        <f>IF(ISNUMBER('Hygiene Data'!E32), IF('Hygiene Data'!E32&gt;99, "&gt;99", IF('Hygiene Data'!E32&lt;1, "&lt;1", 'Hygiene Data'!E32)), "-")</f>
        <v>-</v>
      </c>
      <c r="F39" s="93" t="str">
        <f>IF(ISNUMBER('Hygiene Data'!F32), IF('Hygiene Data'!F32&gt;99, "&gt;99", IF('Hygiene Data'!F32&lt;1, "&lt;1", 'Hygiene Data'!F32)), "-")</f>
        <v>-</v>
      </c>
      <c r="G39" s="93" t="str">
        <f>IF(ISNUMBER('Hygiene Data'!G32), IF('Hygiene Data'!G32&gt;99, "&gt;99", IF('Hygiene Data'!G32&lt;1, "&lt;1", 'Hygiene Data'!G32)), "-")</f>
        <v>-</v>
      </c>
      <c r="H39" s="161" t="str">
        <f>IF(ISNUMBER('Hygiene Data'!H32), 'Hygiene Data'!H32, "-")</f>
        <v>-</v>
      </c>
      <c r="I39" s="92" t="str">
        <f>IF(ISNUMBER('Hygiene Data'!I32), IF('Hygiene Data'!I32&gt;99, "&gt;99", IF('Hygiene Data'!I32&lt;1, "&lt;1", 'Hygiene Data'!I32)), "-")</f>
        <v>-</v>
      </c>
      <c r="J39" s="93" t="str">
        <f>IF(ISNUMBER('Hygiene Data'!J32), IF('Hygiene Data'!J32&gt;99, "&gt;99", IF('Hygiene Data'!J32&lt;1, "&lt;1", 'Hygiene Data'!J32)), "-")</f>
        <v>-</v>
      </c>
      <c r="K39" s="93" t="str">
        <f>IF(ISNUMBER('Hygiene Data'!K32), IF('Hygiene Data'!K32&gt;99, "&gt;99", IF('Hygiene Data'!K32&lt;1, "&lt;1", 'Hygiene Data'!K32)), "-")</f>
        <v>-</v>
      </c>
      <c r="L39" s="161" t="str">
        <f>IF(ISNUMBER('Hygiene Data'!L32), 'Hygiene Data'!L32, "-")</f>
        <v>-</v>
      </c>
      <c r="M39" s="92" t="str">
        <f>IF(ISNUMBER('Hygiene Data'!M32), IF('Hygiene Data'!M32&gt;99, "&gt;99", IF('Hygiene Data'!M32&lt;1, "&lt;1", 'Hygiene Data'!M32)), "-")</f>
        <v>-</v>
      </c>
      <c r="N39" s="93" t="str">
        <f>IF(ISNUMBER('Hygiene Data'!N32), IF('Hygiene Data'!N32&gt;99, "&gt;99", IF('Hygiene Data'!N32&lt;1, "&lt;1", 'Hygiene Data'!N32)), "-")</f>
        <v>-</v>
      </c>
      <c r="O39" s="93" t="str">
        <f>IF(ISNUMBER('Hygiene Data'!O32), IF('Hygiene Data'!O32&gt;99, "&gt;99", IF('Hygiene Data'!O32&lt;1, "&lt;1", 'Hygiene Data'!O32)), "-")</f>
        <v>-</v>
      </c>
      <c r="P39" s="161" t="str">
        <f>IF(ISNUMBER('Hygiene Data'!P32), 'Hygiene Data'!P32, "-")</f>
        <v>-</v>
      </c>
      <c r="Q39" s="20"/>
      <c r="R39" s="20"/>
    </row>
    <row r="40" spans="1:18" x14ac:dyDescent="0.2">
      <c r="A40" s="157"/>
      <c r="B40" s="99">
        <f>IF(ISNUMBER('Hygiene Data'!B33), 'Hygiene Data'!B33, "-")</f>
        <v>2020</v>
      </c>
      <c r="C40" s="90">
        <f>IF(ISNUMBER('Hygiene Data'!C33), 'Hygiene Data'!C33, "-")</f>
        <v>1214600.679523468</v>
      </c>
      <c r="D40" s="91">
        <f>IF(ISNUMBER('Hygiene Data'!D33), 'Hygiene Data'!D33, "-")</f>
        <v>81.271804809570312</v>
      </c>
      <c r="E40" s="92" t="str">
        <f>IF(ISNUMBER('Hygiene Data'!E33), IF('Hygiene Data'!E33&gt;99, "&gt;99", IF('Hygiene Data'!E33&lt;1, "&lt;1", 'Hygiene Data'!E33)), "-")</f>
        <v>-</v>
      </c>
      <c r="F40" s="93" t="str">
        <f>IF(ISNUMBER('Hygiene Data'!F33), IF('Hygiene Data'!F33&gt;99, "&gt;99", IF('Hygiene Data'!F33&lt;1, "&lt;1", 'Hygiene Data'!F33)), "-")</f>
        <v>-</v>
      </c>
      <c r="G40" s="93" t="str">
        <f>IF(ISNUMBER('Hygiene Data'!G33), IF('Hygiene Data'!G33&gt;99, "&gt;99", IF('Hygiene Data'!G33&lt;1, "&lt;1", 'Hygiene Data'!G33)), "-")</f>
        <v>-</v>
      </c>
      <c r="H40" s="161"/>
      <c r="I40" s="92" t="str">
        <f>IF(ISNUMBER('Hygiene Data'!I33), IF('Hygiene Data'!I33&gt;99, "&gt;99", IF('Hygiene Data'!I33&lt;1, "&lt;1", 'Hygiene Data'!I33)), "-")</f>
        <v>-</v>
      </c>
      <c r="J40" s="93" t="str">
        <f>IF(ISNUMBER('Hygiene Data'!J33), IF('Hygiene Data'!J33&gt;99, "&gt;99", IF('Hygiene Data'!J33&lt;1, "&lt;1", 'Hygiene Data'!J33)), "-")</f>
        <v>-</v>
      </c>
      <c r="K40" s="93" t="str">
        <f>IF(ISNUMBER('Hygiene Data'!K33), IF('Hygiene Data'!K33&gt;99, "&gt;99", IF('Hygiene Data'!K33&lt;1, "&lt;1", 'Hygiene Data'!K33)), "-")</f>
        <v>-</v>
      </c>
      <c r="L40" s="161"/>
      <c r="M40" s="92" t="str">
        <f>IF(ISNUMBER('Hygiene Data'!M33), IF('Hygiene Data'!M33&gt;99, "&gt;99", IF('Hygiene Data'!M33&lt;1, "&lt;1", 'Hygiene Data'!M33)), "-")</f>
        <v>-</v>
      </c>
      <c r="N40" s="93" t="str">
        <f>IF(ISNUMBER('Hygiene Data'!N33), IF('Hygiene Data'!N33&gt;99, "&gt;99", IF('Hygiene Data'!N33&lt;1, "&lt;1", 'Hygiene Data'!N33)), "-")</f>
        <v>-</v>
      </c>
      <c r="O40" s="93" t="str">
        <f>IF(ISNUMBER('Hygiene Data'!O33), IF('Hygiene Data'!O33&gt;99, "&gt;99", IF('Hygiene Data'!O33&lt;1, "&lt;1", 'Hygiene Data'!O33)), "-")</f>
        <v>-</v>
      </c>
      <c r="P40" s="161"/>
      <c r="Q40" s="20"/>
      <c r="R40" s="20"/>
    </row>
    <row r="41" spans="1:18" x14ac:dyDescent="0.2">
      <c r="A41" s="75"/>
      <c r="B41" s="100"/>
      <c r="C41" s="94"/>
      <c r="D41" s="95"/>
      <c r="E41" s="96"/>
      <c r="F41" s="97"/>
      <c r="G41" s="97"/>
      <c r="H41" s="127"/>
      <c r="I41" s="96"/>
      <c r="J41" s="97"/>
      <c r="K41" s="97"/>
      <c r="L41" s="127"/>
      <c r="M41" s="96"/>
      <c r="N41" s="97"/>
      <c r="O41" s="97"/>
      <c r="P41" s="127"/>
      <c r="Q41" s="20"/>
      <c r="R41" s="20"/>
    </row>
    <row r="42" spans="1:18" x14ac:dyDescent="0.2">
      <c r="A42" s="162" t="str">
        <f>IF(ISBLANK('Sanitation Data'!A34), "", 'Sanitation Data'!A34)</f>
        <v>World</v>
      </c>
      <c r="B42" s="99">
        <f>IF(ISNUMBER('Hygiene Data'!B34), 'Hygiene Data'!B34, "-")</f>
        <v>2015</v>
      </c>
      <c r="C42" s="90">
        <f>IF(ISNUMBER('Hygiene Data'!C34), 'Hygiene Data'!C34, "-")</f>
        <v>7379796.9657933116</v>
      </c>
      <c r="D42" s="91">
        <f>IF(ISNUMBER('Hygiene Data'!D34), 'Hygiene Data'!D34, "-")</f>
        <v>53.935043334960938</v>
      </c>
      <c r="E42" s="92">
        <f>IF(ISNUMBER('Hygiene Data'!E34), IF('Hygiene Data'!E34&gt;99, "&gt;99", IF('Hygiene Data'!E34&lt;1, "&lt;1", 'Hygiene Data'!E34)), "-")</f>
        <v>67.302986728625896</v>
      </c>
      <c r="F42" s="93">
        <f>IF(ISNUMBER('Hygiene Data'!F34), IF('Hygiene Data'!F34&gt;99, "&gt;99", IF('Hygiene Data'!F34&lt;1, "&lt;1", 'Hygiene Data'!F34)), "-")</f>
        <v>23.216604326716762</v>
      </c>
      <c r="G42" s="93">
        <f>IF(ISNUMBER('Hygiene Data'!G34), IF('Hygiene Data'!G34&gt;99, "&gt;99", IF('Hygiene Data'!G34&lt;1, "&lt;1", 'Hygiene Data'!G34)), "-")</f>
        <v>9.4804089446573396</v>
      </c>
      <c r="H42" s="161">
        <f>IF(ISNUMBER('Hygiene Data'!H34), 'Hygiene Data'!H34, "-")</f>
        <v>0.68732446432113647</v>
      </c>
      <c r="I42" s="92">
        <f>IF(ISNUMBER('Hygiene Data'!I34), IF('Hygiene Data'!I34&gt;99, "&gt;99", IF('Hygiene Data'!I34&lt;1, "&lt;1", 'Hygiene Data'!I34)), "-")</f>
        <v>54.952130639376449</v>
      </c>
      <c r="J42" s="93">
        <f>IF(ISNUMBER('Hygiene Data'!J34), IF('Hygiene Data'!J34&gt;99, "&gt;99", IF('Hygiene Data'!J34&lt;1, "&lt;1", 'Hygiene Data'!J34)), "-")</f>
        <v>33.03670420611531</v>
      </c>
      <c r="K42" s="93">
        <f>IF(ISNUMBER('Hygiene Data'!K34), IF('Hygiene Data'!K34&gt;99, "&gt;99", IF('Hygiene Data'!K34&lt;1, "&lt;1", 'Hygiene Data'!K34)), "-")</f>
        <v>12.011165154508241</v>
      </c>
      <c r="L42" s="161">
        <f>IF(ISNUMBER('Hygiene Data'!L34), 'Hygiene Data'!L34, "-")</f>
        <v>1.0802221298217773</v>
      </c>
      <c r="M42" s="92" t="str">
        <f>IF(ISNUMBER('Hygiene Data'!M34), IF('Hygiene Data'!M34&gt;99, "&gt;99", IF('Hygiene Data'!M34&lt;1, "&lt;1", 'Hygiene Data'!M34)), "-")</f>
        <v>-</v>
      </c>
      <c r="N42" s="93" t="str">
        <f>IF(ISNUMBER('Hygiene Data'!N34), IF('Hygiene Data'!N34&gt;99, "&gt;99", IF('Hygiene Data'!N34&lt;1, "&lt;1", 'Hygiene Data'!N34)), "-")</f>
        <v>-</v>
      </c>
      <c r="O42" s="93" t="str">
        <f>IF(ISNUMBER('Hygiene Data'!O34), IF('Hygiene Data'!O34&gt;99, "&gt;99", IF('Hygiene Data'!O34&lt;1, "&lt;1", 'Hygiene Data'!O34)), "-")</f>
        <v>-</v>
      </c>
      <c r="P42" s="161" t="str">
        <f>IF(ISNUMBER('Hygiene Data'!P34), 'Hygiene Data'!P34, "-")</f>
        <v>-</v>
      </c>
      <c r="Q42" s="20"/>
      <c r="R42" s="20"/>
    </row>
    <row r="43" spans="1:18" x14ac:dyDescent="0.2">
      <c r="A43" s="138"/>
      <c r="B43" s="99">
        <f>IF(ISNUMBER('Hygiene Data'!B35), 'Hygiene Data'!B35, "-")</f>
        <v>2020</v>
      </c>
      <c r="C43" s="90">
        <f>IF(ISNUMBER('Hygiene Data'!C35), 'Hygiene Data'!C35, "-")</f>
        <v>7794798.7077153921</v>
      </c>
      <c r="D43" s="91">
        <f>IF(ISNUMBER('Hygiene Data'!D35), 'Hygiene Data'!D35, "-")</f>
        <v>56.185604095458984</v>
      </c>
      <c r="E43" s="92">
        <f>IF(ISNUMBER('Hygiene Data'!E35), IF('Hygiene Data'!E35&gt;99, "&gt;99", IF('Hygiene Data'!E35&lt;1, "&lt;1", 'Hygiene Data'!E35)), "-")</f>
        <v>70.73960901709826</v>
      </c>
      <c r="F43" s="93">
        <f>IF(ISNUMBER('Hygiene Data'!F35), IF('Hygiene Data'!F35&gt;99, "&gt;99", IF('Hygiene Data'!F35&lt;1, "&lt;1", 'Hygiene Data'!F35)), "-")</f>
        <v>20.663512001872704</v>
      </c>
      <c r="G43" s="93">
        <f>IF(ISNUMBER('Hygiene Data'!G35), IF('Hygiene Data'!G35&gt;99, "&gt;99", IF('Hygiene Data'!G35&lt;1, "&lt;1", 'Hygiene Data'!G35)), "-")</f>
        <v>8.596878981029036</v>
      </c>
      <c r="H43" s="161"/>
      <c r="I43" s="92">
        <f>IF(ISNUMBER('Hygiene Data'!I35), IF('Hygiene Data'!I35&gt;99, "&gt;99", IF('Hygiene Data'!I35&lt;1, "&lt;1", 'Hygiene Data'!I35)), "-")</f>
        <v>60.353241027210345</v>
      </c>
      <c r="J43" s="93">
        <f>IF(ISNUMBER('Hygiene Data'!J35), IF('Hygiene Data'!J35&gt;99, "&gt;99", IF('Hygiene Data'!J35&lt;1, "&lt;1", 'Hygiene Data'!J35)), "-")</f>
        <v>28.831862197761502</v>
      </c>
      <c r="K43" s="93">
        <f>IF(ISNUMBER('Hygiene Data'!K35), IF('Hygiene Data'!K35&gt;99, "&gt;99", IF('Hygiene Data'!K35&lt;1, "&lt;1", 'Hygiene Data'!K35)), "-")</f>
        <v>10.814896775028155</v>
      </c>
      <c r="L43" s="161"/>
      <c r="M43" s="92" t="str">
        <f>IF(ISNUMBER('Hygiene Data'!M35), IF('Hygiene Data'!M35&gt;99, "&gt;99", IF('Hygiene Data'!M35&lt;1, "&lt;1", 'Hygiene Data'!M35)), "-")</f>
        <v>-</v>
      </c>
      <c r="N43" s="93" t="str">
        <f>IF(ISNUMBER('Hygiene Data'!N35), IF('Hygiene Data'!N35&gt;99, "&gt;99", IF('Hygiene Data'!N35&lt;1, "&lt;1", 'Hygiene Data'!N35)), "-")</f>
        <v>-</v>
      </c>
      <c r="O43" s="93" t="str">
        <f>IF(ISNUMBER('Hygiene Data'!O35), IF('Hygiene Data'!O35&gt;99, "&gt;99", IF('Hygiene Data'!O35&lt;1, "&lt;1", 'Hygiene Data'!O35)), "-")</f>
        <v>-</v>
      </c>
      <c r="P43" s="161"/>
      <c r="Q43" s="20"/>
      <c r="R43" s="20"/>
    </row>
    <row r="44" spans="1:18" x14ac:dyDescent="0.2">
      <c r="C44" s="20"/>
      <c r="D44" s="73"/>
    </row>
    <row r="45" spans="1:18" x14ac:dyDescent="0.2">
      <c r="C45" s="20"/>
      <c r="D45" s="73"/>
    </row>
    <row r="46" spans="1:18" x14ac:dyDescent="0.2">
      <c r="C46" s="20"/>
      <c r="D46" s="73"/>
    </row>
    <row r="47" spans="1:18" x14ac:dyDescent="0.2">
      <c r="C47" s="20"/>
      <c r="D47" s="73"/>
    </row>
    <row r="48" spans="1:18" x14ac:dyDescent="0.2">
      <c r="C48" s="20"/>
      <c r="D48" s="73"/>
    </row>
    <row r="49" spans="3:4" x14ac:dyDescent="0.2">
      <c r="C49" s="20"/>
      <c r="D49" s="73"/>
    </row>
    <row r="50" spans="3:4" x14ac:dyDescent="0.2">
      <c r="C50" s="20"/>
      <c r="D50" s="73"/>
    </row>
    <row r="51" spans="3:4" x14ac:dyDescent="0.2">
      <c r="C51" s="20"/>
      <c r="D51" s="73"/>
    </row>
    <row r="52" spans="3:4" x14ac:dyDescent="0.2">
      <c r="C52" s="20"/>
      <c r="D52" s="73"/>
    </row>
    <row r="53" spans="3:4" x14ac:dyDescent="0.2">
      <c r="C53" s="20"/>
      <c r="D53" s="73"/>
    </row>
    <row r="54" spans="3:4" x14ac:dyDescent="0.2">
      <c r="C54" s="20"/>
      <c r="D54" s="73"/>
    </row>
    <row r="55" spans="3:4" x14ac:dyDescent="0.2">
      <c r="C55" s="20"/>
      <c r="D55" s="73"/>
    </row>
    <row r="56" spans="3:4" x14ac:dyDescent="0.2">
      <c r="C56" s="20"/>
      <c r="D56" s="73"/>
    </row>
    <row r="57" spans="3:4" x14ac:dyDescent="0.2">
      <c r="C57" s="20"/>
      <c r="D57" s="73"/>
    </row>
    <row r="58" spans="3:4" x14ac:dyDescent="0.2">
      <c r="C58" s="20"/>
      <c r="D58" s="73"/>
    </row>
    <row r="59" spans="3:4" x14ac:dyDescent="0.2">
      <c r="C59" s="20"/>
      <c r="D59" s="73"/>
    </row>
    <row r="60" spans="3:4" x14ac:dyDescent="0.2">
      <c r="C60" s="20"/>
      <c r="D60" s="73"/>
    </row>
    <row r="61" spans="3:4" x14ac:dyDescent="0.2">
      <c r="C61" s="20"/>
      <c r="D61" s="73"/>
    </row>
    <row r="62" spans="3:4" x14ac:dyDescent="0.2">
      <c r="C62" s="20"/>
      <c r="D62" s="73"/>
    </row>
    <row r="63" spans="3:4" x14ac:dyDescent="0.2">
      <c r="C63" s="20"/>
      <c r="D63" s="73"/>
    </row>
    <row r="64" spans="3:4" x14ac:dyDescent="0.2">
      <c r="C64" s="20"/>
      <c r="D64" s="73"/>
    </row>
    <row r="65" spans="3:4" x14ac:dyDescent="0.2">
      <c r="C65" s="20"/>
      <c r="D65" s="73"/>
    </row>
    <row r="66" spans="3:4" x14ac:dyDescent="0.2">
      <c r="C66" s="20"/>
      <c r="D66" s="73"/>
    </row>
    <row r="67" spans="3:4" x14ac:dyDescent="0.2">
      <c r="C67" s="20"/>
      <c r="D67" s="73"/>
    </row>
    <row r="68" spans="3:4" x14ac:dyDescent="0.2">
      <c r="C68" s="20"/>
      <c r="D68" s="73"/>
    </row>
    <row r="69" spans="3:4" x14ac:dyDescent="0.2">
      <c r="C69" s="20"/>
      <c r="D69" s="73"/>
    </row>
    <row r="70" spans="3:4" x14ac:dyDescent="0.2">
      <c r="C70" s="20"/>
      <c r="D70" s="73"/>
    </row>
    <row r="71" spans="3:4" x14ac:dyDescent="0.2">
      <c r="C71" s="20"/>
      <c r="D71" s="73"/>
    </row>
    <row r="72" spans="3:4" x14ac:dyDescent="0.2">
      <c r="C72" s="20"/>
      <c r="D72" s="73"/>
    </row>
    <row r="73" spans="3:4" x14ac:dyDescent="0.2">
      <c r="C73" s="20"/>
      <c r="D73" s="73"/>
    </row>
    <row r="74" spans="3:4" x14ac:dyDescent="0.2">
      <c r="C74" s="20"/>
      <c r="D74" s="73"/>
    </row>
    <row r="75" spans="3:4" x14ac:dyDescent="0.2">
      <c r="C75" s="20"/>
      <c r="D75" s="73"/>
    </row>
    <row r="76" spans="3:4" x14ac:dyDescent="0.2">
      <c r="C76" s="20"/>
      <c r="D76" s="73"/>
    </row>
    <row r="77" spans="3:4" x14ac:dyDescent="0.2">
      <c r="C77" s="20"/>
      <c r="D77" s="73"/>
    </row>
    <row r="78" spans="3:4" x14ac:dyDescent="0.2">
      <c r="C78" s="20"/>
      <c r="D78" s="73"/>
    </row>
    <row r="79" spans="3:4" x14ac:dyDescent="0.2">
      <c r="C79" s="20"/>
      <c r="D79" s="73"/>
    </row>
    <row r="80" spans="3:4" x14ac:dyDescent="0.2">
      <c r="C80" s="20"/>
      <c r="D80" s="73"/>
    </row>
    <row r="81" spans="3:4" x14ac:dyDescent="0.2">
      <c r="C81" s="20"/>
      <c r="D81" s="73"/>
    </row>
    <row r="82" spans="3:4" x14ac:dyDescent="0.2">
      <c r="C82" s="20"/>
      <c r="D82" s="73"/>
    </row>
    <row r="83" spans="3:4" x14ac:dyDescent="0.2">
      <c r="C83" s="20"/>
      <c r="D83" s="73"/>
    </row>
    <row r="84" spans="3:4" x14ac:dyDescent="0.2">
      <c r="C84" s="20"/>
      <c r="D84" s="73"/>
    </row>
    <row r="85" spans="3:4" x14ac:dyDescent="0.2">
      <c r="C85" s="20"/>
      <c r="D85" s="73"/>
    </row>
    <row r="86" spans="3:4" x14ac:dyDescent="0.2">
      <c r="C86" s="20"/>
      <c r="D86" s="73"/>
    </row>
    <row r="87" spans="3:4" x14ac:dyDescent="0.2">
      <c r="C87" s="20"/>
      <c r="D87" s="73"/>
    </row>
    <row r="88" spans="3:4" x14ac:dyDescent="0.2">
      <c r="C88" s="20"/>
      <c r="D88" s="73"/>
    </row>
    <row r="89" spans="3:4" x14ac:dyDescent="0.2">
      <c r="C89" s="20"/>
      <c r="D89" s="73"/>
    </row>
    <row r="90" spans="3:4" x14ac:dyDescent="0.2">
      <c r="C90" s="20"/>
      <c r="D90" s="73"/>
    </row>
    <row r="91" spans="3:4" x14ac:dyDescent="0.2">
      <c r="C91" s="20"/>
      <c r="D91" s="73"/>
    </row>
    <row r="92" spans="3:4" x14ac:dyDescent="0.2">
      <c r="C92" s="20"/>
      <c r="D92" s="73"/>
    </row>
    <row r="93" spans="3:4" x14ac:dyDescent="0.2">
      <c r="C93" s="20"/>
      <c r="D93" s="73"/>
    </row>
    <row r="94" spans="3:4" x14ac:dyDescent="0.2">
      <c r="C94" s="20"/>
      <c r="D94" s="73"/>
    </row>
    <row r="95" spans="3:4" x14ac:dyDescent="0.2">
      <c r="C95" s="20"/>
      <c r="D95" s="73"/>
    </row>
    <row r="96" spans="3:4" x14ac:dyDescent="0.2">
      <c r="C96" s="20"/>
      <c r="D96" s="73"/>
    </row>
    <row r="97" spans="3:4" x14ac:dyDescent="0.2">
      <c r="C97" s="20"/>
      <c r="D97" s="73"/>
    </row>
    <row r="98" spans="3:4" x14ac:dyDescent="0.2">
      <c r="C98" s="20"/>
      <c r="D98" s="73"/>
    </row>
    <row r="99" spans="3:4" x14ac:dyDescent="0.2">
      <c r="C99" s="20"/>
      <c r="D99" s="73"/>
    </row>
    <row r="100" spans="3:4" x14ac:dyDescent="0.2">
      <c r="C100" s="20"/>
      <c r="D100" s="73"/>
    </row>
    <row r="101" spans="3:4" x14ac:dyDescent="0.2">
      <c r="C101" s="20"/>
      <c r="D101" s="73"/>
    </row>
    <row r="102" spans="3:4" x14ac:dyDescent="0.2">
      <c r="C102" s="20"/>
      <c r="D102" s="73"/>
    </row>
    <row r="103" spans="3:4" x14ac:dyDescent="0.2">
      <c r="C103" s="20"/>
      <c r="D103" s="73"/>
    </row>
    <row r="104" spans="3:4" x14ac:dyDescent="0.2">
      <c r="C104" s="20"/>
      <c r="D104" s="73"/>
    </row>
    <row r="105" spans="3:4" x14ac:dyDescent="0.2">
      <c r="C105" s="20"/>
      <c r="D105" s="73"/>
    </row>
    <row r="106" spans="3:4" x14ac:dyDescent="0.2">
      <c r="C106" s="20"/>
      <c r="D106" s="73"/>
    </row>
    <row r="107" spans="3:4" x14ac:dyDescent="0.2">
      <c r="C107" s="20"/>
      <c r="D107" s="73"/>
    </row>
    <row r="108" spans="3:4" x14ac:dyDescent="0.2">
      <c r="C108" s="20"/>
      <c r="D108" s="73"/>
    </row>
    <row r="109" spans="3:4" x14ac:dyDescent="0.2">
      <c r="C109" s="20"/>
      <c r="D109" s="73"/>
    </row>
    <row r="110" spans="3:4" x14ac:dyDescent="0.2">
      <c r="C110" s="20"/>
      <c r="D110" s="73"/>
    </row>
    <row r="111" spans="3:4" x14ac:dyDescent="0.2">
      <c r="C111" s="20"/>
      <c r="D111" s="73"/>
    </row>
    <row r="112" spans="3:4" x14ac:dyDescent="0.2">
      <c r="C112" s="20"/>
      <c r="D112" s="73"/>
    </row>
    <row r="113" spans="3:4" x14ac:dyDescent="0.2">
      <c r="C113" s="20"/>
      <c r="D113" s="73"/>
    </row>
    <row r="114" spans="3:4" x14ac:dyDescent="0.2">
      <c r="C114" s="20"/>
      <c r="D114" s="73"/>
    </row>
    <row r="115" spans="3:4" x14ac:dyDescent="0.2">
      <c r="C115" s="20"/>
      <c r="D115" s="73"/>
    </row>
    <row r="116" spans="3:4" x14ac:dyDescent="0.2">
      <c r="C116" s="20"/>
      <c r="D116" s="73"/>
    </row>
    <row r="117" spans="3:4" x14ac:dyDescent="0.2">
      <c r="C117" s="20"/>
      <c r="D117" s="73"/>
    </row>
    <row r="118" spans="3:4" x14ac:dyDescent="0.2">
      <c r="C118" s="20"/>
      <c r="D118" s="73"/>
    </row>
    <row r="119" spans="3:4" x14ac:dyDescent="0.2">
      <c r="C119" s="20"/>
      <c r="D119" s="73"/>
    </row>
    <row r="120" spans="3:4" x14ac:dyDescent="0.2">
      <c r="C120" s="20"/>
      <c r="D120" s="73"/>
    </row>
    <row r="121" spans="3:4" x14ac:dyDescent="0.2">
      <c r="C121" s="20"/>
      <c r="D121" s="73"/>
    </row>
    <row r="122" spans="3:4" x14ac:dyDescent="0.2">
      <c r="C122" s="20"/>
      <c r="D122" s="73"/>
    </row>
    <row r="123" spans="3:4" x14ac:dyDescent="0.2">
      <c r="C123" s="20"/>
      <c r="D123" s="73"/>
    </row>
    <row r="124" spans="3:4" x14ac:dyDescent="0.2">
      <c r="C124" s="20"/>
      <c r="D124" s="73"/>
    </row>
    <row r="125" spans="3:4" x14ac:dyDescent="0.2">
      <c r="C125" s="20"/>
      <c r="D125" s="73"/>
    </row>
    <row r="126" spans="3:4" x14ac:dyDescent="0.2">
      <c r="C126" s="20"/>
      <c r="D126" s="73"/>
    </row>
    <row r="127" spans="3:4" x14ac:dyDescent="0.2">
      <c r="C127" s="20"/>
      <c r="D127" s="73"/>
    </row>
    <row r="128" spans="3:4" x14ac:dyDescent="0.2">
      <c r="C128" s="20"/>
      <c r="D128" s="73"/>
    </row>
    <row r="129" spans="3:4" x14ac:dyDescent="0.2">
      <c r="C129" s="20"/>
      <c r="D129" s="73"/>
    </row>
    <row r="130" spans="3:4" x14ac:dyDescent="0.2">
      <c r="C130" s="20"/>
      <c r="D130" s="73"/>
    </row>
    <row r="131" spans="3:4" x14ac:dyDescent="0.2">
      <c r="C131" s="20"/>
      <c r="D131" s="73"/>
    </row>
    <row r="132" spans="3:4" x14ac:dyDescent="0.2">
      <c r="C132" s="20"/>
      <c r="D132" s="73"/>
    </row>
    <row r="133" spans="3:4" x14ac:dyDescent="0.2">
      <c r="C133" s="20"/>
      <c r="D133" s="73"/>
    </row>
    <row r="134" spans="3:4" x14ac:dyDescent="0.2">
      <c r="C134" s="20"/>
      <c r="D134" s="73"/>
    </row>
    <row r="135" spans="3:4" x14ac:dyDescent="0.2">
      <c r="C135" s="20"/>
      <c r="D135" s="73"/>
    </row>
    <row r="136" spans="3:4" x14ac:dyDescent="0.2">
      <c r="C136" s="20"/>
      <c r="D136" s="73"/>
    </row>
    <row r="137" spans="3:4" x14ac:dyDescent="0.2">
      <c r="C137" s="20"/>
      <c r="D137" s="73"/>
    </row>
    <row r="138" spans="3:4" x14ac:dyDescent="0.2">
      <c r="C138" s="20"/>
      <c r="D138" s="73"/>
    </row>
    <row r="139" spans="3:4" x14ac:dyDescent="0.2">
      <c r="C139" s="20"/>
      <c r="D139" s="73"/>
    </row>
    <row r="140" spans="3:4" x14ac:dyDescent="0.2">
      <c r="C140" s="20"/>
      <c r="D140" s="73"/>
    </row>
    <row r="141" spans="3:4" x14ac:dyDescent="0.2">
      <c r="C141" s="20"/>
      <c r="D141" s="73"/>
    </row>
    <row r="142" spans="3:4" x14ac:dyDescent="0.2">
      <c r="C142" s="20"/>
      <c r="D142" s="73"/>
    </row>
    <row r="143" spans="3:4" x14ac:dyDescent="0.2">
      <c r="C143" s="20"/>
      <c r="D143" s="73"/>
    </row>
    <row r="144" spans="3:4" x14ac:dyDescent="0.2">
      <c r="C144" s="20"/>
      <c r="D144" s="73"/>
    </row>
    <row r="145" spans="3:4" x14ac:dyDescent="0.2">
      <c r="C145" s="20"/>
      <c r="D145" s="73"/>
    </row>
    <row r="146" spans="3:4" x14ac:dyDescent="0.2">
      <c r="C146" s="20"/>
      <c r="D146" s="73"/>
    </row>
    <row r="147" spans="3:4" x14ac:dyDescent="0.2">
      <c r="C147" s="20"/>
      <c r="D147" s="73"/>
    </row>
    <row r="148" spans="3:4" x14ac:dyDescent="0.2">
      <c r="C148" s="20"/>
      <c r="D148" s="73"/>
    </row>
    <row r="149" spans="3:4" x14ac:dyDescent="0.2">
      <c r="C149" s="20"/>
      <c r="D149" s="73"/>
    </row>
    <row r="150" spans="3:4" x14ac:dyDescent="0.2">
      <c r="C150" s="20"/>
      <c r="D150" s="73"/>
    </row>
    <row r="151" spans="3:4" x14ac:dyDescent="0.2">
      <c r="C151" s="20"/>
      <c r="D151" s="73"/>
    </row>
    <row r="152" spans="3:4" x14ac:dyDescent="0.2">
      <c r="C152" s="20"/>
      <c r="D152" s="73"/>
    </row>
    <row r="153" spans="3:4" x14ac:dyDescent="0.2">
      <c r="C153" s="20"/>
      <c r="D153" s="73"/>
    </row>
    <row r="154" spans="3:4" x14ac:dyDescent="0.2">
      <c r="C154" s="20"/>
      <c r="D154" s="73"/>
    </row>
    <row r="155" spans="3:4" x14ac:dyDescent="0.2">
      <c r="C155" s="20"/>
      <c r="D155" s="73"/>
    </row>
    <row r="156" spans="3:4" x14ac:dyDescent="0.2">
      <c r="C156" s="20"/>
      <c r="D156" s="73"/>
    </row>
    <row r="157" spans="3:4" x14ac:dyDescent="0.2">
      <c r="C157" s="20"/>
      <c r="D157" s="73"/>
    </row>
    <row r="158" spans="3:4" x14ac:dyDescent="0.2">
      <c r="C158" s="20"/>
      <c r="D158" s="73"/>
    </row>
    <row r="159" spans="3:4" x14ac:dyDescent="0.2">
      <c r="C159" s="20"/>
      <c r="D159" s="73"/>
    </row>
    <row r="160" spans="3:4" x14ac:dyDescent="0.2">
      <c r="C160" s="20"/>
      <c r="D160" s="73"/>
    </row>
    <row r="161" spans="3:4" x14ac:dyDescent="0.2">
      <c r="C161" s="20"/>
      <c r="D161" s="73"/>
    </row>
    <row r="162" spans="3:4" x14ac:dyDescent="0.2">
      <c r="C162" s="20"/>
      <c r="D162" s="73"/>
    </row>
    <row r="163" spans="3:4" x14ac:dyDescent="0.2">
      <c r="C163" s="20"/>
      <c r="D163" s="73"/>
    </row>
    <row r="164" spans="3:4" x14ac:dyDescent="0.2">
      <c r="C164" s="20"/>
      <c r="D164" s="73"/>
    </row>
    <row r="165" spans="3:4" x14ac:dyDescent="0.2">
      <c r="C165" s="20"/>
      <c r="D165" s="73"/>
    </row>
    <row r="166" spans="3:4" x14ac:dyDescent="0.2">
      <c r="C166" s="20"/>
      <c r="D166" s="73"/>
    </row>
    <row r="167" spans="3:4" x14ac:dyDescent="0.2">
      <c r="C167" s="20"/>
      <c r="D167" s="73"/>
    </row>
    <row r="168" spans="3:4" x14ac:dyDescent="0.2">
      <c r="C168" s="20"/>
      <c r="D168" s="73"/>
    </row>
    <row r="169" spans="3:4" x14ac:dyDescent="0.2">
      <c r="C169" s="20"/>
      <c r="D169" s="73"/>
    </row>
    <row r="170" spans="3:4" x14ac:dyDescent="0.2">
      <c r="C170" s="20"/>
      <c r="D170" s="73"/>
    </row>
    <row r="171" spans="3:4" x14ac:dyDescent="0.2">
      <c r="C171" s="20"/>
      <c r="D171" s="73"/>
    </row>
    <row r="172" spans="3:4" x14ac:dyDescent="0.2">
      <c r="C172" s="20"/>
      <c r="D172" s="73"/>
    </row>
    <row r="173" spans="3:4" x14ac:dyDescent="0.2">
      <c r="C173" s="20"/>
      <c r="D173" s="73"/>
    </row>
    <row r="174" spans="3:4" x14ac:dyDescent="0.2">
      <c r="C174" s="20"/>
      <c r="D174" s="73"/>
    </row>
    <row r="175" spans="3:4" x14ac:dyDescent="0.2">
      <c r="C175" s="20"/>
      <c r="D175" s="73"/>
    </row>
    <row r="176" spans="3:4" x14ac:dyDescent="0.2">
      <c r="C176" s="20"/>
      <c r="D176" s="73"/>
    </row>
    <row r="177" spans="3:4" x14ac:dyDescent="0.2">
      <c r="C177" s="20"/>
      <c r="D177" s="73"/>
    </row>
    <row r="178" spans="3:4" x14ac:dyDescent="0.2">
      <c r="C178" s="20"/>
      <c r="D178" s="73"/>
    </row>
    <row r="179" spans="3:4" x14ac:dyDescent="0.2">
      <c r="C179" s="20"/>
      <c r="D179" s="73"/>
    </row>
    <row r="180" spans="3:4" x14ac:dyDescent="0.2">
      <c r="C180" s="20"/>
      <c r="D180" s="73"/>
    </row>
    <row r="181" spans="3:4" x14ac:dyDescent="0.2">
      <c r="C181" s="20"/>
      <c r="D181" s="73"/>
    </row>
    <row r="182" spans="3:4" x14ac:dyDescent="0.2">
      <c r="C182" s="20"/>
      <c r="D182" s="73"/>
    </row>
    <row r="183" spans="3:4" x14ac:dyDescent="0.2">
      <c r="C183" s="20"/>
      <c r="D183" s="73"/>
    </row>
    <row r="184" spans="3:4" x14ac:dyDescent="0.2">
      <c r="C184" s="20"/>
      <c r="D184" s="73"/>
    </row>
    <row r="185" spans="3:4" x14ac:dyDescent="0.2">
      <c r="C185" s="20"/>
      <c r="D185" s="73"/>
    </row>
    <row r="186" spans="3:4" x14ac:dyDescent="0.2">
      <c r="C186" s="20"/>
      <c r="D186" s="73"/>
    </row>
    <row r="187" spans="3:4" x14ac:dyDescent="0.2">
      <c r="C187" s="20"/>
      <c r="D187" s="73"/>
    </row>
    <row r="188" spans="3:4" x14ac:dyDescent="0.2">
      <c r="C188" s="20"/>
      <c r="D188" s="73"/>
    </row>
    <row r="189" spans="3:4" x14ac:dyDescent="0.2">
      <c r="C189" s="20"/>
      <c r="D189" s="73"/>
    </row>
    <row r="190" spans="3:4" x14ac:dyDescent="0.2">
      <c r="C190" s="20"/>
      <c r="D190" s="73"/>
    </row>
    <row r="191" spans="3:4" x14ac:dyDescent="0.2">
      <c r="C191" s="20"/>
      <c r="D191" s="73"/>
    </row>
    <row r="192" spans="3:4" x14ac:dyDescent="0.2">
      <c r="C192" s="20"/>
      <c r="D192" s="73"/>
    </row>
    <row r="193" spans="3:4" x14ac:dyDescent="0.2">
      <c r="C193" s="20"/>
      <c r="D193" s="73"/>
    </row>
    <row r="194" spans="3:4" x14ac:dyDescent="0.2">
      <c r="C194" s="20"/>
      <c r="D194" s="73"/>
    </row>
    <row r="195" spans="3:4" x14ac:dyDescent="0.2">
      <c r="C195" s="20"/>
      <c r="D195" s="73"/>
    </row>
    <row r="196" spans="3:4" x14ac:dyDescent="0.2">
      <c r="C196" s="20"/>
      <c r="D196" s="73"/>
    </row>
    <row r="197" spans="3:4" x14ac:dyDescent="0.2">
      <c r="C197" s="20"/>
      <c r="D197" s="73"/>
    </row>
    <row r="198" spans="3:4" x14ac:dyDescent="0.2">
      <c r="C198" s="20"/>
      <c r="D198" s="73"/>
    </row>
    <row r="199" spans="3:4" x14ac:dyDescent="0.2">
      <c r="C199" s="20"/>
      <c r="D199" s="73"/>
    </row>
    <row r="200" spans="3:4" x14ac:dyDescent="0.2">
      <c r="C200" s="20"/>
      <c r="D200" s="73"/>
    </row>
    <row r="201" spans="3:4" x14ac:dyDescent="0.2">
      <c r="C201" s="20"/>
      <c r="D201" s="73"/>
    </row>
    <row r="202" spans="3:4" x14ac:dyDescent="0.2">
      <c r="C202" s="20"/>
      <c r="D202" s="73"/>
    </row>
    <row r="203" spans="3:4" x14ac:dyDescent="0.2">
      <c r="C203" s="20"/>
      <c r="D203" s="73"/>
    </row>
    <row r="204" spans="3:4" x14ac:dyDescent="0.2">
      <c r="C204" s="20"/>
      <c r="D204" s="73"/>
    </row>
    <row r="205" spans="3:4" x14ac:dyDescent="0.2">
      <c r="C205" s="20"/>
      <c r="D205" s="73"/>
    </row>
    <row r="206" spans="3:4" x14ac:dyDescent="0.2">
      <c r="C206" s="20"/>
      <c r="D206" s="73"/>
    </row>
    <row r="207" spans="3:4" x14ac:dyDescent="0.2">
      <c r="C207" s="20"/>
      <c r="D207" s="73"/>
    </row>
    <row r="208" spans="3:4" x14ac:dyDescent="0.2">
      <c r="C208" s="20"/>
      <c r="D208" s="73"/>
    </row>
    <row r="209" spans="3:4" x14ac:dyDescent="0.2">
      <c r="C209" s="20"/>
      <c r="D209" s="73"/>
    </row>
    <row r="210" spans="3:4" x14ac:dyDescent="0.2">
      <c r="C210" s="20"/>
      <c r="D210" s="73"/>
    </row>
    <row r="211" spans="3:4" x14ac:dyDescent="0.2">
      <c r="C211" s="20"/>
      <c r="D211" s="73"/>
    </row>
    <row r="212" spans="3:4" x14ac:dyDescent="0.2">
      <c r="C212" s="20"/>
      <c r="D212" s="73"/>
    </row>
    <row r="213" spans="3:4" x14ac:dyDescent="0.2">
      <c r="C213" s="20"/>
      <c r="D213" s="73"/>
    </row>
    <row r="214" spans="3:4" x14ac:dyDescent="0.2">
      <c r="C214" s="20"/>
      <c r="D214" s="73"/>
    </row>
    <row r="215" spans="3:4" x14ac:dyDescent="0.2">
      <c r="C215" s="20"/>
      <c r="D215" s="73"/>
    </row>
    <row r="216" spans="3:4" x14ac:dyDescent="0.2">
      <c r="C216" s="20"/>
      <c r="D216" s="73"/>
    </row>
    <row r="217" spans="3:4" x14ac:dyDescent="0.2">
      <c r="C217" s="20"/>
      <c r="D217" s="73"/>
    </row>
    <row r="218" spans="3:4" x14ac:dyDescent="0.2">
      <c r="C218" s="20"/>
      <c r="D218" s="73"/>
    </row>
    <row r="219" spans="3:4" x14ac:dyDescent="0.2">
      <c r="C219" s="20"/>
      <c r="D219" s="73"/>
    </row>
    <row r="220" spans="3:4" x14ac:dyDescent="0.2">
      <c r="C220" s="20"/>
      <c r="D220" s="73"/>
    </row>
    <row r="221" spans="3:4" x14ac:dyDescent="0.2">
      <c r="C221" s="20"/>
      <c r="D221" s="73"/>
    </row>
    <row r="222" spans="3:4" x14ac:dyDescent="0.2">
      <c r="C222" s="20"/>
      <c r="D222" s="73"/>
    </row>
    <row r="223" spans="3:4" x14ac:dyDescent="0.2">
      <c r="C223" s="20"/>
      <c r="D223" s="73"/>
    </row>
    <row r="224" spans="3:4" x14ac:dyDescent="0.2">
      <c r="C224" s="20"/>
      <c r="D224" s="73"/>
    </row>
    <row r="225" spans="3:4" x14ac:dyDescent="0.2">
      <c r="C225" s="20"/>
      <c r="D225" s="73"/>
    </row>
    <row r="226" spans="3:4" x14ac:dyDescent="0.2">
      <c r="C226" s="20"/>
      <c r="D226" s="73"/>
    </row>
    <row r="227" spans="3:4" x14ac:dyDescent="0.2">
      <c r="C227" s="20"/>
      <c r="D227" s="73"/>
    </row>
    <row r="228" spans="3:4" x14ac:dyDescent="0.2">
      <c r="C228" s="20"/>
      <c r="D228" s="73"/>
    </row>
    <row r="229" spans="3:4" x14ac:dyDescent="0.2">
      <c r="C229" s="20"/>
      <c r="D229" s="73"/>
    </row>
    <row r="230" spans="3:4" x14ac:dyDescent="0.2">
      <c r="C230" s="20"/>
      <c r="D230" s="73"/>
    </row>
    <row r="231" spans="3:4" x14ac:dyDescent="0.2">
      <c r="C231" s="20"/>
      <c r="D231" s="73"/>
    </row>
    <row r="232" spans="3:4" x14ac:dyDescent="0.2">
      <c r="C232" s="20"/>
      <c r="D232" s="73"/>
    </row>
    <row r="233" spans="3:4" x14ac:dyDescent="0.2">
      <c r="C233" s="20"/>
      <c r="D233" s="73"/>
    </row>
    <row r="234" spans="3:4" x14ac:dyDescent="0.2">
      <c r="C234" s="20"/>
      <c r="D234" s="73"/>
    </row>
    <row r="235" spans="3:4" x14ac:dyDescent="0.2">
      <c r="C235" s="20"/>
      <c r="D235" s="73"/>
    </row>
    <row r="236" spans="3:4" x14ac:dyDescent="0.2">
      <c r="C236" s="20"/>
      <c r="D236" s="73"/>
    </row>
    <row r="237" spans="3:4" x14ac:dyDescent="0.2">
      <c r="C237" s="20"/>
      <c r="D237" s="73"/>
    </row>
    <row r="238" spans="3:4" x14ac:dyDescent="0.2">
      <c r="C238" s="20"/>
      <c r="D238" s="73"/>
    </row>
    <row r="239" spans="3:4" x14ac:dyDescent="0.2">
      <c r="C239" s="20"/>
      <c r="D239" s="73"/>
    </row>
    <row r="240" spans="3:4" x14ac:dyDescent="0.2">
      <c r="C240" s="20"/>
      <c r="D240" s="73"/>
    </row>
    <row r="241" spans="3:4" x14ac:dyDescent="0.2">
      <c r="C241" s="20"/>
      <c r="D241" s="73"/>
    </row>
    <row r="242" spans="3:4" x14ac:dyDescent="0.2">
      <c r="C242" s="20"/>
      <c r="D242" s="73"/>
    </row>
    <row r="243" spans="3:4" x14ac:dyDescent="0.2">
      <c r="C243" s="20"/>
      <c r="D243" s="73"/>
    </row>
    <row r="244" spans="3:4" x14ac:dyDescent="0.2">
      <c r="C244" s="20"/>
      <c r="D244" s="73"/>
    </row>
    <row r="245" spans="3:4" x14ac:dyDescent="0.2">
      <c r="C245" s="20"/>
      <c r="D245" s="73"/>
    </row>
    <row r="246" spans="3:4" x14ac:dyDescent="0.2">
      <c r="C246" s="20"/>
      <c r="D246" s="73"/>
    </row>
    <row r="247" spans="3:4" x14ac:dyDescent="0.2">
      <c r="C247" s="20"/>
      <c r="D247" s="73"/>
    </row>
    <row r="248" spans="3:4" x14ac:dyDescent="0.2">
      <c r="C248" s="20"/>
      <c r="D248" s="73"/>
    </row>
    <row r="249" spans="3:4" x14ac:dyDescent="0.2">
      <c r="C249" s="20"/>
      <c r="D249" s="73"/>
    </row>
    <row r="250" spans="3:4" x14ac:dyDescent="0.2">
      <c r="C250" s="20"/>
      <c r="D250" s="73"/>
    </row>
    <row r="251" spans="3:4" x14ac:dyDescent="0.2">
      <c r="C251" s="20"/>
      <c r="D251" s="73"/>
    </row>
    <row r="252" spans="3:4" x14ac:dyDescent="0.2">
      <c r="C252" s="20"/>
      <c r="D252" s="73"/>
    </row>
    <row r="253" spans="3:4" x14ac:dyDescent="0.2">
      <c r="C253" s="20"/>
      <c r="D253" s="73"/>
    </row>
    <row r="254" spans="3:4" x14ac:dyDescent="0.2">
      <c r="C254" s="20"/>
      <c r="D254" s="73"/>
    </row>
    <row r="255" spans="3:4" x14ac:dyDescent="0.2">
      <c r="C255" s="20"/>
      <c r="D255" s="73"/>
    </row>
    <row r="256" spans="3:4" x14ac:dyDescent="0.2">
      <c r="C256" s="20"/>
      <c r="D256" s="73"/>
    </row>
    <row r="257" spans="3:4" x14ac:dyDescent="0.2">
      <c r="C257" s="20"/>
      <c r="D257" s="73"/>
    </row>
    <row r="258" spans="3:4" x14ac:dyDescent="0.2">
      <c r="C258" s="20"/>
      <c r="D258" s="73"/>
    </row>
    <row r="259" spans="3:4" x14ac:dyDescent="0.2">
      <c r="C259" s="20"/>
      <c r="D259" s="73"/>
    </row>
    <row r="260" spans="3:4" x14ac:dyDescent="0.2">
      <c r="C260" s="20"/>
      <c r="D260" s="73"/>
    </row>
    <row r="261" spans="3:4" x14ac:dyDescent="0.2">
      <c r="C261" s="20"/>
      <c r="D261" s="73"/>
    </row>
    <row r="262" spans="3:4" x14ac:dyDescent="0.2">
      <c r="C262" s="20"/>
      <c r="D262" s="73"/>
    </row>
    <row r="263" spans="3:4" x14ac:dyDescent="0.2">
      <c r="C263" s="20"/>
      <c r="D263" s="73"/>
    </row>
    <row r="264" spans="3:4" x14ac:dyDescent="0.2">
      <c r="C264" s="20"/>
      <c r="D264" s="73"/>
    </row>
    <row r="265" spans="3:4" x14ac:dyDescent="0.2">
      <c r="C265" s="20"/>
      <c r="D265" s="73"/>
    </row>
    <row r="266" spans="3:4" x14ac:dyDescent="0.2">
      <c r="C266" s="20"/>
      <c r="D266" s="73"/>
    </row>
    <row r="267" spans="3:4" x14ac:dyDescent="0.2">
      <c r="C267" s="20"/>
      <c r="D267" s="73"/>
    </row>
    <row r="268" spans="3:4" x14ac:dyDescent="0.2">
      <c r="C268" s="20"/>
      <c r="D268" s="73"/>
    </row>
    <row r="269" spans="3:4" x14ac:dyDescent="0.2">
      <c r="C269" s="20"/>
      <c r="D269" s="73"/>
    </row>
    <row r="270" spans="3:4" x14ac:dyDescent="0.2">
      <c r="C270" s="20"/>
      <c r="D270" s="73"/>
    </row>
    <row r="271" spans="3:4" x14ac:dyDescent="0.2">
      <c r="C271" s="20"/>
      <c r="D271" s="73"/>
    </row>
    <row r="272" spans="3:4" x14ac:dyDescent="0.2">
      <c r="C272" s="20"/>
      <c r="D272" s="73"/>
    </row>
    <row r="273" spans="3:4" x14ac:dyDescent="0.2">
      <c r="C273" s="20"/>
      <c r="D273" s="73"/>
    </row>
    <row r="274" spans="3:4" x14ac:dyDescent="0.2">
      <c r="C274" s="20"/>
      <c r="D274" s="73"/>
    </row>
    <row r="275" spans="3:4" x14ac:dyDescent="0.2">
      <c r="C275" s="20"/>
      <c r="D275" s="73"/>
    </row>
    <row r="276" spans="3:4" x14ac:dyDescent="0.2">
      <c r="C276" s="20"/>
      <c r="D276" s="73"/>
    </row>
    <row r="277" spans="3:4" x14ac:dyDescent="0.2">
      <c r="C277" s="20"/>
      <c r="D277" s="73"/>
    </row>
    <row r="278" spans="3:4" x14ac:dyDescent="0.2">
      <c r="C278" s="20"/>
      <c r="D278" s="73"/>
    </row>
    <row r="279" spans="3:4" x14ac:dyDescent="0.2">
      <c r="C279" s="20"/>
      <c r="D279" s="73"/>
    </row>
    <row r="280" spans="3:4" x14ac:dyDescent="0.2">
      <c r="C280" s="20"/>
      <c r="D280" s="73"/>
    </row>
    <row r="281" spans="3:4" x14ac:dyDescent="0.2">
      <c r="C281" s="20"/>
      <c r="D281" s="73"/>
    </row>
    <row r="282" spans="3:4" x14ac:dyDescent="0.2">
      <c r="C282" s="20"/>
      <c r="D282" s="73"/>
    </row>
    <row r="283" spans="3:4" x14ac:dyDescent="0.2">
      <c r="C283" s="20"/>
      <c r="D283" s="73"/>
    </row>
    <row r="284" spans="3:4" x14ac:dyDescent="0.2">
      <c r="C284" s="20"/>
      <c r="D284" s="73"/>
    </row>
    <row r="285" spans="3:4" x14ac:dyDescent="0.2">
      <c r="C285" s="20"/>
      <c r="D285" s="73"/>
    </row>
    <row r="286" spans="3:4" x14ac:dyDescent="0.2">
      <c r="C286" s="20"/>
      <c r="D286" s="73"/>
    </row>
    <row r="287" spans="3:4" x14ac:dyDescent="0.2">
      <c r="C287" s="20"/>
      <c r="D287" s="73"/>
    </row>
    <row r="288" spans="3:4" x14ac:dyDescent="0.2">
      <c r="C288" s="20"/>
      <c r="D288" s="73"/>
    </row>
    <row r="289" spans="3:4" x14ac:dyDescent="0.2">
      <c r="C289" s="20"/>
      <c r="D289" s="73"/>
    </row>
    <row r="290" spans="3:4" x14ac:dyDescent="0.2">
      <c r="C290" s="20"/>
      <c r="D290" s="73"/>
    </row>
    <row r="291" spans="3:4" x14ac:dyDescent="0.2">
      <c r="C291" s="20"/>
      <c r="D291" s="73"/>
    </row>
    <row r="292" spans="3:4" x14ac:dyDescent="0.2">
      <c r="C292" s="20"/>
      <c r="D292" s="73"/>
    </row>
    <row r="293" spans="3:4" x14ac:dyDescent="0.2">
      <c r="C293" s="20"/>
      <c r="D293" s="73"/>
    </row>
    <row r="294" spans="3:4" x14ac:dyDescent="0.2">
      <c r="C294" s="20"/>
      <c r="D294" s="73"/>
    </row>
    <row r="295" spans="3:4" x14ac:dyDescent="0.2">
      <c r="C295" s="20"/>
      <c r="D295" s="73"/>
    </row>
    <row r="296" spans="3:4" x14ac:dyDescent="0.2">
      <c r="C296" s="20"/>
      <c r="D296" s="73"/>
    </row>
    <row r="297" spans="3:4" x14ac:dyDescent="0.2">
      <c r="C297" s="20"/>
      <c r="D297" s="73"/>
    </row>
    <row r="298" spans="3:4" x14ac:dyDescent="0.2">
      <c r="C298" s="20"/>
      <c r="D298" s="73"/>
    </row>
    <row r="299" spans="3:4" x14ac:dyDescent="0.2">
      <c r="C299" s="20"/>
      <c r="D299" s="73"/>
    </row>
    <row r="300" spans="3:4" x14ac:dyDescent="0.2">
      <c r="C300" s="20"/>
      <c r="D300" s="73"/>
    </row>
    <row r="301" spans="3:4" x14ac:dyDescent="0.2">
      <c r="C301" s="20"/>
      <c r="D301" s="73"/>
    </row>
    <row r="302" spans="3:4" x14ac:dyDescent="0.2">
      <c r="C302" s="20"/>
      <c r="D302" s="73"/>
    </row>
    <row r="303" spans="3:4" x14ac:dyDescent="0.2">
      <c r="C303" s="20"/>
      <c r="D303" s="73"/>
    </row>
    <row r="304" spans="3:4" x14ac:dyDescent="0.2">
      <c r="C304" s="20"/>
      <c r="D304" s="73"/>
    </row>
    <row r="305" spans="3:4" x14ac:dyDescent="0.2">
      <c r="C305" s="20"/>
      <c r="D305" s="73"/>
    </row>
    <row r="306" spans="3:4" x14ac:dyDescent="0.2">
      <c r="C306" s="20"/>
      <c r="D306" s="73"/>
    </row>
    <row r="307" spans="3:4" x14ac:dyDescent="0.2">
      <c r="C307" s="20"/>
      <c r="D307" s="73"/>
    </row>
    <row r="308" spans="3:4" x14ac:dyDescent="0.2">
      <c r="C308" s="20"/>
      <c r="D308" s="73"/>
    </row>
    <row r="309" spans="3:4" x14ac:dyDescent="0.2">
      <c r="C309" s="20"/>
      <c r="D309" s="73"/>
    </row>
    <row r="310" spans="3:4" x14ac:dyDescent="0.2">
      <c r="C310" s="20"/>
      <c r="D310" s="73"/>
    </row>
    <row r="311" spans="3:4" x14ac:dyDescent="0.2">
      <c r="C311" s="20"/>
      <c r="D311" s="73"/>
    </row>
    <row r="312" spans="3:4" x14ac:dyDescent="0.2">
      <c r="C312" s="20"/>
      <c r="D312" s="73"/>
    </row>
    <row r="313" spans="3:4" x14ac:dyDescent="0.2">
      <c r="C313" s="20"/>
      <c r="D313" s="73"/>
    </row>
    <row r="314" spans="3:4" x14ac:dyDescent="0.2">
      <c r="C314" s="20"/>
      <c r="D314" s="73"/>
    </row>
    <row r="315" spans="3:4" x14ac:dyDescent="0.2">
      <c r="C315" s="20"/>
      <c r="D315" s="73"/>
    </row>
    <row r="316" spans="3:4" x14ac:dyDescent="0.2">
      <c r="C316" s="20"/>
      <c r="D316" s="73"/>
    </row>
    <row r="317" spans="3:4" x14ac:dyDescent="0.2">
      <c r="C317" s="20"/>
      <c r="D317" s="73"/>
    </row>
    <row r="318" spans="3:4" x14ac:dyDescent="0.2">
      <c r="C318" s="20"/>
      <c r="D318" s="73"/>
    </row>
    <row r="319" spans="3:4" x14ac:dyDescent="0.2">
      <c r="C319" s="20"/>
      <c r="D319" s="73"/>
    </row>
    <row r="320" spans="3:4" x14ac:dyDescent="0.2">
      <c r="C320" s="20"/>
      <c r="D320" s="73"/>
    </row>
    <row r="321" spans="3:4" x14ac:dyDescent="0.2">
      <c r="C321" s="20"/>
      <c r="D321" s="73"/>
    </row>
    <row r="322" spans="3:4" x14ac:dyDescent="0.2">
      <c r="C322" s="20"/>
      <c r="D322" s="73"/>
    </row>
    <row r="323" spans="3:4" x14ac:dyDescent="0.2">
      <c r="C323" s="20"/>
      <c r="D323" s="73"/>
    </row>
    <row r="324" spans="3:4" x14ac:dyDescent="0.2">
      <c r="C324" s="20"/>
      <c r="D324" s="73"/>
    </row>
    <row r="325" spans="3:4" x14ac:dyDescent="0.2">
      <c r="C325" s="20"/>
      <c r="D325" s="73"/>
    </row>
    <row r="326" spans="3:4" x14ac:dyDescent="0.2">
      <c r="C326" s="20"/>
      <c r="D326" s="73"/>
    </row>
    <row r="327" spans="3:4" x14ac:dyDescent="0.2">
      <c r="C327" s="20"/>
      <c r="D327" s="73"/>
    </row>
    <row r="328" spans="3:4" x14ac:dyDescent="0.2">
      <c r="C328" s="20"/>
      <c r="D328" s="73"/>
    </row>
    <row r="329" spans="3:4" x14ac:dyDescent="0.2">
      <c r="C329" s="20"/>
      <c r="D329" s="73"/>
    </row>
    <row r="330" spans="3:4" x14ac:dyDescent="0.2">
      <c r="C330" s="20"/>
      <c r="D330" s="73"/>
    </row>
    <row r="331" spans="3:4" x14ac:dyDescent="0.2">
      <c r="C331" s="20"/>
      <c r="D331" s="73"/>
    </row>
    <row r="332" spans="3:4" x14ac:dyDescent="0.2">
      <c r="C332" s="20"/>
      <c r="D332" s="73"/>
    </row>
    <row r="333" spans="3:4" x14ac:dyDescent="0.2">
      <c r="C333" s="20"/>
      <c r="D333" s="73"/>
    </row>
    <row r="334" spans="3:4" x14ac:dyDescent="0.2">
      <c r="C334" s="20"/>
      <c r="D334" s="73"/>
    </row>
    <row r="335" spans="3:4" x14ac:dyDescent="0.2">
      <c r="C335" s="20"/>
      <c r="D335" s="73"/>
    </row>
    <row r="336" spans="3:4" x14ac:dyDescent="0.2">
      <c r="C336" s="20"/>
      <c r="D336" s="73"/>
    </row>
    <row r="337" spans="3:4" x14ac:dyDescent="0.2">
      <c r="C337" s="20"/>
      <c r="D337" s="73"/>
    </row>
    <row r="338" spans="3:4" x14ac:dyDescent="0.2">
      <c r="C338" s="20"/>
      <c r="D338" s="73"/>
    </row>
    <row r="339" spans="3:4" x14ac:dyDescent="0.2">
      <c r="C339" s="20"/>
      <c r="D339" s="73"/>
    </row>
    <row r="340" spans="3:4" x14ac:dyDescent="0.2">
      <c r="C340" s="20"/>
      <c r="D340" s="73"/>
    </row>
    <row r="341" spans="3:4" x14ac:dyDescent="0.2">
      <c r="C341" s="20"/>
      <c r="D341" s="73"/>
    </row>
    <row r="342" spans="3:4" x14ac:dyDescent="0.2">
      <c r="C342" s="20"/>
      <c r="D342" s="73"/>
    </row>
    <row r="343" spans="3:4" x14ac:dyDescent="0.2">
      <c r="C343" s="20"/>
      <c r="D343" s="73"/>
    </row>
    <row r="344" spans="3:4" x14ac:dyDescent="0.2">
      <c r="C344" s="20"/>
      <c r="D344" s="73"/>
    </row>
    <row r="345" spans="3:4" x14ac:dyDescent="0.2">
      <c r="C345" s="20"/>
      <c r="D345" s="73"/>
    </row>
    <row r="346" spans="3:4" x14ac:dyDescent="0.2">
      <c r="C346" s="20"/>
      <c r="D346" s="73"/>
    </row>
    <row r="347" spans="3:4" x14ac:dyDescent="0.2">
      <c r="C347" s="20"/>
      <c r="D347" s="73"/>
    </row>
    <row r="348" spans="3:4" x14ac:dyDescent="0.2">
      <c r="C348" s="20"/>
      <c r="D348" s="73"/>
    </row>
    <row r="349" spans="3:4" x14ac:dyDescent="0.2">
      <c r="C349" s="20"/>
      <c r="D349" s="73"/>
    </row>
    <row r="350" spans="3:4" x14ac:dyDescent="0.2">
      <c r="C350" s="20"/>
      <c r="D350" s="73"/>
    </row>
    <row r="351" spans="3:4" x14ac:dyDescent="0.2">
      <c r="C351" s="20"/>
      <c r="D351" s="73"/>
    </row>
    <row r="352" spans="3:4" x14ac:dyDescent="0.2">
      <c r="C352" s="20"/>
      <c r="D352" s="73"/>
    </row>
    <row r="353" spans="3:4" x14ac:dyDescent="0.2">
      <c r="C353" s="20"/>
      <c r="D353" s="73"/>
    </row>
    <row r="354" spans="3:4" x14ac:dyDescent="0.2">
      <c r="C354" s="20"/>
      <c r="D354" s="73"/>
    </row>
    <row r="355" spans="3:4" x14ac:dyDescent="0.2">
      <c r="C355" s="20"/>
      <c r="D355" s="73"/>
    </row>
    <row r="356" spans="3:4" x14ac:dyDescent="0.2">
      <c r="C356" s="20"/>
      <c r="D356" s="73"/>
    </row>
    <row r="357" spans="3:4" x14ac:dyDescent="0.2">
      <c r="C357" s="20"/>
      <c r="D357" s="73"/>
    </row>
    <row r="358" spans="3:4" x14ac:dyDescent="0.2">
      <c r="C358" s="20"/>
      <c r="D358" s="73"/>
    </row>
    <row r="359" spans="3:4" x14ac:dyDescent="0.2">
      <c r="C359" s="20"/>
      <c r="D359" s="73"/>
    </row>
    <row r="360" spans="3:4" x14ac:dyDescent="0.2">
      <c r="C360" s="20"/>
      <c r="D360" s="73"/>
    </row>
    <row r="361" spans="3:4" x14ac:dyDescent="0.2">
      <c r="C361" s="20"/>
      <c r="D361" s="73"/>
    </row>
    <row r="362" spans="3:4" x14ac:dyDescent="0.2">
      <c r="C362" s="20"/>
      <c r="D362" s="73"/>
    </row>
    <row r="363" spans="3:4" x14ac:dyDescent="0.2">
      <c r="C363" s="20"/>
      <c r="D363" s="73"/>
    </row>
    <row r="364" spans="3:4" x14ac:dyDescent="0.2">
      <c r="C364" s="20"/>
      <c r="D364" s="73"/>
    </row>
    <row r="365" spans="3:4" x14ac:dyDescent="0.2">
      <c r="C365" s="20"/>
      <c r="D365" s="73"/>
    </row>
    <row r="366" spans="3:4" x14ac:dyDescent="0.2">
      <c r="C366" s="20"/>
      <c r="D366" s="73"/>
    </row>
    <row r="367" spans="3:4" x14ac:dyDescent="0.2">
      <c r="C367" s="20"/>
      <c r="D367" s="73"/>
    </row>
    <row r="368" spans="3:4" x14ac:dyDescent="0.2">
      <c r="C368" s="20"/>
      <c r="D368" s="73"/>
    </row>
    <row r="369" spans="3:4" x14ac:dyDescent="0.2">
      <c r="C369" s="20"/>
      <c r="D369" s="73"/>
    </row>
    <row r="370" spans="3:4" x14ac:dyDescent="0.2">
      <c r="C370" s="20"/>
      <c r="D370" s="73"/>
    </row>
    <row r="371" spans="3:4" x14ac:dyDescent="0.2">
      <c r="C371" s="20"/>
      <c r="D371" s="73"/>
    </row>
    <row r="372" spans="3:4" x14ac:dyDescent="0.2">
      <c r="C372" s="20"/>
      <c r="D372" s="73"/>
    </row>
    <row r="373" spans="3:4" x14ac:dyDescent="0.2">
      <c r="C373" s="20"/>
      <c r="D373" s="73"/>
    </row>
    <row r="374" spans="3:4" x14ac:dyDescent="0.2">
      <c r="C374" s="20"/>
      <c r="D374" s="73"/>
    </row>
    <row r="375" spans="3:4" x14ac:dyDescent="0.2">
      <c r="C375" s="20"/>
      <c r="D375" s="73"/>
    </row>
    <row r="376" spans="3:4" x14ac:dyDescent="0.2">
      <c r="C376" s="20"/>
      <c r="D376" s="73"/>
    </row>
    <row r="377" spans="3:4" x14ac:dyDescent="0.2">
      <c r="C377" s="20"/>
      <c r="D377" s="73"/>
    </row>
    <row r="378" spans="3:4" x14ac:dyDescent="0.2">
      <c r="C378" s="20"/>
      <c r="D378" s="73"/>
    </row>
    <row r="379" spans="3:4" x14ac:dyDescent="0.2">
      <c r="C379" s="20"/>
      <c r="D379" s="73"/>
    </row>
    <row r="380" spans="3:4" x14ac:dyDescent="0.2">
      <c r="C380" s="20"/>
      <c r="D380" s="73"/>
    </row>
    <row r="381" spans="3:4" x14ac:dyDescent="0.2">
      <c r="C381" s="20"/>
      <c r="D381" s="73"/>
    </row>
    <row r="382" spans="3:4" x14ac:dyDescent="0.2">
      <c r="C382" s="20"/>
      <c r="D382" s="73"/>
    </row>
    <row r="383" spans="3:4" x14ac:dyDescent="0.2">
      <c r="C383" s="20"/>
      <c r="D383" s="73"/>
    </row>
    <row r="384" spans="3:4" x14ac:dyDescent="0.2">
      <c r="C384" s="20"/>
      <c r="D384" s="73"/>
    </row>
    <row r="385" spans="3:4" x14ac:dyDescent="0.2">
      <c r="C385" s="20"/>
      <c r="D385" s="73"/>
    </row>
    <row r="386" spans="3:4" x14ac:dyDescent="0.2">
      <c r="C386" s="20"/>
      <c r="D386" s="73"/>
    </row>
    <row r="387" spans="3:4" x14ac:dyDescent="0.2">
      <c r="C387" s="20"/>
      <c r="D387" s="73"/>
    </row>
    <row r="388" spans="3:4" x14ac:dyDescent="0.2">
      <c r="C388" s="20"/>
      <c r="D388" s="73"/>
    </row>
    <row r="389" spans="3:4" x14ac:dyDescent="0.2">
      <c r="C389" s="20"/>
      <c r="D389" s="73"/>
    </row>
    <row r="390" spans="3:4" x14ac:dyDescent="0.2">
      <c r="C390" s="20"/>
      <c r="D390" s="73"/>
    </row>
    <row r="391" spans="3:4" x14ac:dyDescent="0.2">
      <c r="C391" s="20"/>
      <c r="D391" s="73"/>
    </row>
    <row r="392" spans="3:4" x14ac:dyDescent="0.2">
      <c r="C392" s="20"/>
      <c r="D392" s="73"/>
    </row>
    <row r="393" spans="3:4" x14ac:dyDescent="0.2">
      <c r="C393" s="20"/>
      <c r="D393" s="73"/>
    </row>
    <row r="394" spans="3:4" x14ac:dyDescent="0.2">
      <c r="C394" s="20"/>
      <c r="D394" s="73"/>
    </row>
    <row r="395" spans="3:4" x14ac:dyDescent="0.2">
      <c r="C395" s="20"/>
      <c r="D395" s="73"/>
    </row>
    <row r="396" spans="3:4" x14ac:dyDescent="0.2">
      <c r="C396" s="20"/>
      <c r="D396" s="73"/>
    </row>
    <row r="397" spans="3:4" x14ac:dyDescent="0.2">
      <c r="C397" s="20"/>
      <c r="D397" s="73"/>
    </row>
    <row r="398" spans="3:4" x14ac:dyDescent="0.2">
      <c r="C398" s="20"/>
      <c r="D398" s="73"/>
    </row>
    <row r="399" spans="3:4" x14ac:dyDescent="0.2">
      <c r="C399" s="20"/>
      <c r="D399" s="73"/>
    </row>
    <row r="400" spans="3:4" x14ac:dyDescent="0.2">
      <c r="C400" s="20"/>
      <c r="D400" s="73"/>
    </row>
    <row r="401" spans="3:4" x14ac:dyDescent="0.2">
      <c r="C401" s="20"/>
      <c r="D401" s="73"/>
    </row>
    <row r="402" spans="3:4" x14ac:dyDescent="0.2">
      <c r="C402" s="20"/>
      <c r="D402" s="73"/>
    </row>
    <row r="403" spans="3:4" x14ac:dyDescent="0.2">
      <c r="C403" s="20"/>
      <c r="D403" s="73"/>
    </row>
    <row r="404" spans="3:4" x14ac:dyDescent="0.2">
      <c r="C404" s="20"/>
      <c r="D404" s="73"/>
    </row>
    <row r="405" spans="3:4" x14ac:dyDescent="0.2">
      <c r="C405" s="20"/>
      <c r="D405" s="73"/>
    </row>
    <row r="406" spans="3:4" x14ac:dyDescent="0.2">
      <c r="C406" s="20"/>
      <c r="D406" s="73"/>
    </row>
    <row r="407" spans="3:4" x14ac:dyDescent="0.2">
      <c r="C407" s="20"/>
      <c r="D407" s="73"/>
    </row>
    <row r="408" spans="3:4" x14ac:dyDescent="0.2">
      <c r="C408" s="20"/>
      <c r="D408" s="73"/>
    </row>
    <row r="409" spans="3:4" x14ac:dyDescent="0.2">
      <c r="C409" s="20"/>
      <c r="D409" s="73"/>
    </row>
    <row r="410" spans="3:4" x14ac:dyDescent="0.2">
      <c r="C410" s="20"/>
      <c r="D410" s="73"/>
    </row>
    <row r="411" spans="3:4" x14ac:dyDescent="0.2">
      <c r="C411" s="20"/>
      <c r="D411" s="73"/>
    </row>
    <row r="412" spans="3:4" x14ac:dyDescent="0.2">
      <c r="C412" s="20"/>
      <c r="D412" s="73"/>
    </row>
    <row r="413" spans="3:4" x14ac:dyDescent="0.2">
      <c r="C413" s="20"/>
      <c r="D413" s="73"/>
    </row>
    <row r="414" spans="3:4" x14ac:dyDescent="0.2">
      <c r="C414" s="20"/>
      <c r="D414" s="73"/>
    </row>
    <row r="415" spans="3:4" x14ac:dyDescent="0.2">
      <c r="C415" s="20"/>
      <c r="D415" s="73"/>
    </row>
    <row r="416" spans="3:4" x14ac:dyDescent="0.2">
      <c r="C416" s="20"/>
      <c r="D416" s="73"/>
    </row>
    <row r="417" spans="3:4" x14ac:dyDescent="0.2">
      <c r="C417" s="20"/>
      <c r="D417" s="73"/>
    </row>
    <row r="418" spans="3:4" x14ac:dyDescent="0.2">
      <c r="C418" s="20"/>
      <c r="D418" s="73"/>
    </row>
    <row r="419" spans="3:4" x14ac:dyDescent="0.2">
      <c r="C419" s="20"/>
      <c r="D419" s="73"/>
    </row>
    <row r="420" spans="3:4" x14ac:dyDescent="0.2">
      <c r="C420" s="20"/>
      <c r="D420" s="73"/>
    </row>
    <row r="421" spans="3:4" x14ac:dyDescent="0.2">
      <c r="C421" s="20"/>
      <c r="D421" s="73"/>
    </row>
    <row r="422" spans="3:4" x14ac:dyDescent="0.2">
      <c r="C422" s="20"/>
      <c r="D422" s="73"/>
    </row>
    <row r="423" spans="3:4" x14ac:dyDescent="0.2">
      <c r="C423" s="20"/>
      <c r="D423" s="73"/>
    </row>
    <row r="424" spans="3:4" x14ac:dyDescent="0.2">
      <c r="C424" s="20"/>
      <c r="D424" s="73"/>
    </row>
    <row r="425" spans="3:4" x14ac:dyDescent="0.2">
      <c r="C425" s="20"/>
      <c r="D425" s="73"/>
    </row>
    <row r="426" spans="3:4" x14ac:dyDescent="0.2">
      <c r="C426" s="20"/>
      <c r="D426" s="73"/>
    </row>
    <row r="427" spans="3:4" x14ac:dyDescent="0.2">
      <c r="C427" s="20"/>
      <c r="D427" s="73"/>
    </row>
    <row r="428" spans="3:4" x14ac:dyDescent="0.2">
      <c r="C428" s="20"/>
      <c r="D428" s="73"/>
    </row>
    <row r="429" spans="3:4" x14ac:dyDescent="0.2">
      <c r="C429" s="20"/>
      <c r="D429" s="73"/>
    </row>
    <row r="430" spans="3:4" x14ac:dyDescent="0.2">
      <c r="C430" s="20"/>
      <c r="D430" s="73"/>
    </row>
    <row r="431" spans="3:4" x14ac:dyDescent="0.2">
      <c r="C431" s="20"/>
      <c r="D431" s="73"/>
    </row>
    <row r="432" spans="3:4" x14ac:dyDescent="0.2">
      <c r="C432" s="20"/>
      <c r="D432" s="73"/>
    </row>
    <row r="433" spans="3:4" x14ac:dyDescent="0.2">
      <c r="C433" s="20"/>
      <c r="D433" s="73"/>
    </row>
    <row r="434" spans="3:4" x14ac:dyDescent="0.2">
      <c r="C434" s="20"/>
      <c r="D434" s="73"/>
    </row>
    <row r="435" spans="3:4" x14ac:dyDescent="0.2">
      <c r="C435" s="20"/>
      <c r="D435" s="73"/>
    </row>
    <row r="436" spans="3:4" x14ac:dyDescent="0.2">
      <c r="C436" s="20"/>
      <c r="D436" s="73"/>
    </row>
    <row r="437" spans="3:4" x14ac:dyDescent="0.2">
      <c r="C437" s="20"/>
      <c r="D437" s="73"/>
    </row>
    <row r="438" spans="3:4" x14ac:dyDescent="0.2">
      <c r="C438" s="20"/>
      <c r="D438" s="73"/>
    </row>
    <row r="439" spans="3:4" x14ac:dyDescent="0.2">
      <c r="C439" s="20"/>
      <c r="D439" s="73"/>
    </row>
    <row r="440" spans="3:4" x14ac:dyDescent="0.2">
      <c r="C440" s="20"/>
      <c r="D440" s="73"/>
    </row>
    <row r="441" spans="3:4" x14ac:dyDescent="0.2">
      <c r="C441" s="20"/>
      <c r="D441" s="73"/>
    </row>
    <row r="442" spans="3:4" x14ac:dyDescent="0.2">
      <c r="C442" s="20"/>
      <c r="D442" s="73"/>
    </row>
    <row r="443" spans="3:4" x14ac:dyDescent="0.2">
      <c r="C443" s="20"/>
      <c r="D443" s="73"/>
    </row>
    <row r="444" spans="3:4" x14ac:dyDescent="0.2">
      <c r="C444" s="20"/>
      <c r="D444" s="73"/>
    </row>
    <row r="445" spans="3:4" x14ac:dyDescent="0.2">
      <c r="C445" s="20"/>
      <c r="D445" s="73"/>
    </row>
    <row r="446" spans="3:4" x14ac:dyDescent="0.2">
      <c r="C446" s="20"/>
      <c r="D446" s="73"/>
    </row>
    <row r="447" spans="3:4" x14ac:dyDescent="0.2">
      <c r="C447" s="20"/>
      <c r="D447" s="73"/>
    </row>
  </sheetData>
  <mergeCells count="75">
    <mergeCell ref="P23:P24"/>
    <mergeCell ref="P37:P38"/>
    <mergeCell ref="P11:P12"/>
    <mergeCell ref="P13:P14"/>
    <mergeCell ref="P15:P16"/>
    <mergeCell ref="P17:P18"/>
    <mergeCell ref="P19:P20"/>
    <mergeCell ref="P39:P40"/>
    <mergeCell ref="P42:P43"/>
    <mergeCell ref="L39:L40"/>
    <mergeCell ref="L42:L43"/>
    <mergeCell ref="P25:P26"/>
    <mergeCell ref="P27:P28"/>
    <mergeCell ref="P29:P30"/>
    <mergeCell ref="P33:P34"/>
    <mergeCell ref="P35:P36"/>
    <mergeCell ref="L37:L38"/>
    <mergeCell ref="L15:L16"/>
    <mergeCell ref="L17:L18"/>
    <mergeCell ref="L19:L20"/>
    <mergeCell ref="L23:L24"/>
    <mergeCell ref="L25:L26"/>
    <mergeCell ref="H37:H38"/>
    <mergeCell ref="H39:H40"/>
    <mergeCell ref="H42:H43"/>
    <mergeCell ref="H19:H20"/>
    <mergeCell ref="H23:H24"/>
    <mergeCell ref="H25:H26"/>
    <mergeCell ref="H27:H28"/>
    <mergeCell ref="H29:H30"/>
    <mergeCell ref="A37:A38"/>
    <mergeCell ref="A39:A40"/>
    <mergeCell ref="A42:A43"/>
    <mergeCell ref="A19:A20"/>
    <mergeCell ref="A23:A24"/>
    <mergeCell ref="A25:A26"/>
    <mergeCell ref="A29:A30"/>
    <mergeCell ref="A27:A28"/>
    <mergeCell ref="P5:P6"/>
    <mergeCell ref="P7:P8"/>
    <mergeCell ref="P9:P10"/>
    <mergeCell ref="A33:A34"/>
    <mergeCell ref="A35:A36"/>
    <mergeCell ref="H33:H34"/>
    <mergeCell ref="H35:H36"/>
    <mergeCell ref="H9:H10"/>
    <mergeCell ref="H11:H12"/>
    <mergeCell ref="H13:H14"/>
    <mergeCell ref="H15:H16"/>
    <mergeCell ref="H17:H18"/>
    <mergeCell ref="L27:L28"/>
    <mergeCell ref="L29:L30"/>
    <mergeCell ref="L33:L34"/>
    <mergeCell ref="L35:L36"/>
    <mergeCell ref="L5:L6"/>
    <mergeCell ref="L7:L8"/>
    <mergeCell ref="L9:L10"/>
    <mergeCell ref="L11:L12"/>
    <mergeCell ref="L13:L14"/>
    <mergeCell ref="A15:A16"/>
    <mergeCell ref="A17:A18"/>
    <mergeCell ref="I1:L1"/>
    <mergeCell ref="M1:P1"/>
    <mergeCell ref="A13:A14"/>
    <mergeCell ref="B1:B2"/>
    <mergeCell ref="C1:C2"/>
    <mergeCell ref="D1:D2"/>
    <mergeCell ref="E1:H1"/>
    <mergeCell ref="A3:A4"/>
    <mergeCell ref="A5:A6"/>
    <mergeCell ref="A7:A8"/>
    <mergeCell ref="A9:A10"/>
    <mergeCell ref="A11:A12"/>
    <mergeCell ref="H5:H6"/>
    <mergeCell ref="H7:H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AO35"/>
  <sheetViews>
    <sheetView workbookViewId="0"/>
  </sheetViews>
  <sheetFormatPr baseColWidth="10" defaultColWidth="8.83203125" defaultRowHeight="15" x14ac:dyDescent="0.2"/>
  <sheetData>
    <row r="1" spans="1:41" x14ac:dyDescent="0.2">
      <c r="A1" t="s">
        <v>0</v>
      </c>
      <c r="B1" t="s">
        <v>9</v>
      </c>
      <c r="C1" t="s">
        <v>10</v>
      </c>
      <c r="D1" t="s">
        <v>11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150</v>
      </c>
      <c r="U1" t="s">
        <v>30</v>
      </c>
      <c r="V1" t="s">
        <v>31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  <c r="AF1" t="s">
        <v>78</v>
      </c>
      <c r="AG1" t="s">
        <v>79</v>
      </c>
      <c r="AH1" t="s">
        <v>80</v>
      </c>
      <c r="AI1" t="s">
        <v>81</v>
      </c>
      <c r="AJ1" t="s">
        <v>82</v>
      </c>
      <c r="AK1" t="s">
        <v>83</v>
      </c>
      <c r="AL1" t="s">
        <v>84</v>
      </c>
      <c r="AM1" t="s">
        <v>85</v>
      </c>
      <c r="AN1" t="s">
        <v>86</v>
      </c>
      <c r="AO1" t="s">
        <v>53</v>
      </c>
    </row>
    <row r="2" spans="1:41" x14ac:dyDescent="0.2">
      <c r="A2" t="s">
        <v>157</v>
      </c>
      <c r="B2">
        <v>2015</v>
      </c>
      <c r="C2">
        <v>28547.02490234375</v>
      </c>
      <c r="D2">
        <v>85.804458618164062</v>
      </c>
      <c r="E2">
        <v>99.974853720578579</v>
      </c>
      <c r="F2">
        <v>0</v>
      </c>
      <c r="G2">
        <v>2.5146279421426259E-2</v>
      </c>
      <c r="H2">
        <v>0</v>
      </c>
      <c r="I2">
        <v>1.0686371475458145E-2</v>
      </c>
      <c r="J2">
        <v>100</v>
      </c>
      <c r="K2">
        <v>0</v>
      </c>
      <c r="L2">
        <v>0</v>
      </c>
      <c r="M2">
        <v>0</v>
      </c>
      <c r="N2">
        <v>3.996577113866806E-2</v>
      </c>
      <c r="O2">
        <v>99.970693005359493</v>
      </c>
      <c r="P2">
        <v>0</v>
      </c>
      <c r="Q2">
        <v>2.93069946405052E-2</v>
      </c>
      <c r="R2">
        <v>0</v>
      </c>
      <c r="S2">
        <v>5.3618219681084156E-3</v>
      </c>
      <c r="T2">
        <v>28547.025390625</v>
      </c>
      <c r="U2" t="s">
        <v>157</v>
      </c>
      <c r="V2">
        <v>2015</v>
      </c>
      <c r="X2">
        <v>97.848207338647072</v>
      </c>
      <c r="Y2">
        <v>96.450343231789873</v>
      </c>
      <c r="AA2">
        <v>92.595016207021118</v>
      </c>
      <c r="AB2">
        <v>7.3798375135574634</v>
      </c>
      <c r="AD2">
        <v>90.086595298168561</v>
      </c>
      <c r="AE2">
        <v>95.874567770504484</v>
      </c>
      <c r="AG2">
        <v>86.443697034510507</v>
      </c>
      <c r="AH2">
        <v>13.55630296548949</v>
      </c>
      <c r="AI2">
        <v>96.545599421728383</v>
      </c>
      <c r="AJ2">
        <v>99.132293046434029</v>
      </c>
      <c r="AK2">
        <v>96.545599421728383</v>
      </c>
      <c r="AL2">
        <v>98.931580982357133</v>
      </c>
      <c r="AM2">
        <v>93.612694030935529</v>
      </c>
      <c r="AN2">
        <v>6.3579989744239587</v>
      </c>
      <c r="AO2">
        <v>16</v>
      </c>
    </row>
    <row r="3" spans="1:41" x14ac:dyDescent="0.2">
      <c r="A3" t="s">
        <v>157</v>
      </c>
      <c r="B3">
        <v>2020</v>
      </c>
      <c r="C3">
        <v>30322.11376953125</v>
      </c>
      <c r="D3">
        <v>86.313835144042969</v>
      </c>
      <c r="E3">
        <v>99.974612955308032</v>
      </c>
      <c r="F3">
        <v>0</v>
      </c>
      <c r="G3">
        <v>2.5387044691965809E-2</v>
      </c>
      <c r="H3">
        <v>0</v>
      </c>
      <c r="I3">
        <v>1.0686371475458145E-2</v>
      </c>
      <c r="J3">
        <v>100</v>
      </c>
      <c r="K3">
        <v>0</v>
      </c>
      <c r="L3">
        <v>0</v>
      </c>
      <c r="M3">
        <v>0</v>
      </c>
      <c r="N3">
        <v>3.996577113866806E-2</v>
      </c>
      <c r="O3">
        <v>99.970591011973852</v>
      </c>
      <c r="P3">
        <v>0</v>
      </c>
      <c r="Q3">
        <v>2.9408988026148993E-2</v>
      </c>
      <c r="R3">
        <v>0</v>
      </c>
      <c r="S3">
        <v>5.3618219681084156E-3</v>
      </c>
      <c r="T3">
        <v>30322.11328125</v>
      </c>
      <c r="U3" t="s">
        <v>157</v>
      </c>
      <c r="V3">
        <v>2020</v>
      </c>
      <c r="X3">
        <v>97.890102082851968</v>
      </c>
      <c r="Y3">
        <v>96.443221182661361</v>
      </c>
      <c r="AA3">
        <v>99.974612955308032</v>
      </c>
      <c r="AB3">
        <v>0</v>
      </c>
      <c r="AD3">
        <v>90.075104633356815</v>
      </c>
      <c r="AE3">
        <v>95.874381863660076</v>
      </c>
      <c r="AG3">
        <v>100</v>
      </c>
      <c r="AH3">
        <v>0</v>
      </c>
      <c r="AI3">
        <v>96.533421303657207</v>
      </c>
      <c r="AJ3">
        <v>99.129273276886636</v>
      </c>
      <c r="AK3">
        <v>96.533421303657207</v>
      </c>
      <c r="AL3">
        <v>99.282754190445743</v>
      </c>
      <c r="AM3">
        <v>99.970591011973852</v>
      </c>
      <c r="AN3">
        <v>0</v>
      </c>
      <c r="AO3">
        <v>21</v>
      </c>
    </row>
    <row r="4" spans="1:41" x14ac:dyDescent="0.2">
      <c r="A4" t="s">
        <v>125</v>
      </c>
      <c r="B4">
        <v>2015</v>
      </c>
      <c r="C4">
        <v>1896327.2716674805</v>
      </c>
      <c r="D4">
        <v>34.974178314208984</v>
      </c>
      <c r="E4">
        <v>89.103248620009836</v>
      </c>
      <c r="F4">
        <v>3.9574678615012542</v>
      </c>
      <c r="G4">
        <v>5.6343720343445103</v>
      </c>
      <c r="H4">
        <v>1.3049114841444025</v>
      </c>
      <c r="I4">
        <v>0.4479992687702179</v>
      </c>
      <c r="J4">
        <v>86.260981911234566</v>
      </c>
      <c r="K4">
        <v>4.7214269107797948</v>
      </c>
      <c r="L4">
        <v>7.1685031097597083</v>
      </c>
      <c r="M4">
        <v>1.8490880682259232</v>
      </c>
      <c r="N4">
        <v>0.58474177122116089</v>
      </c>
      <c r="O4">
        <v>94.387739612569987</v>
      </c>
      <c r="P4">
        <v>2.5370752103977692</v>
      </c>
      <c r="Q4">
        <v>2.7820352803833273</v>
      </c>
      <c r="R4">
        <v>0.29314989664891633</v>
      </c>
      <c r="S4">
        <v>5.4846547544002533E-2</v>
      </c>
      <c r="T4">
        <v>1896327.25</v>
      </c>
      <c r="U4" t="s">
        <v>125</v>
      </c>
      <c r="V4">
        <v>2015</v>
      </c>
      <c r="W4">
        <v>58.010671872292257</v>
      </c>
      <c r="X4">
        <v>63.824356449237023</v>
      </c>
      <c r="Y4">
        <v>71.267384069753746</v>
      </c>
      <c r="Z4">
        <v>61.336215788072948</v>
      </c>
      <c r="AA4">
        <v>42.50257380762411</v>
      </c>
      <c r="AB4">
        <v>50.558142673886998</v>
      </c>
      <c r="AC4">
        <v>55.608447669023938</v>
      </c>
      <c r="AD4">
        <v>55.608447669023938</v>
      </c>
      <c r="AE4">
        <v>65.995616751755065</v>
      </c>
      <c r="AF4">
        <v>60.722637399069427</v>
      </c>
      <c r="AG4">
        <v>29.431772555018764</v>
      </c>
      <c r="AH4">
        <v>61.550636266995575</v>
      </c>
      <c r="AI4">
        <v>62.477012819226218</v>
      </c>
      <c r="AJ4">
        <v>79.099804043953483</v>
      </c>
      <c r="AK4">
        <v>81.068929760494456</v>
      </c>
      <c r="AL4">
        <v>62.477012819226218</v>
      </c>
      <c r="AM4">
        <v>66.80449159737546</v>
      </c>
      <c r="AN4">
        <v>30.120323225592287</v>
      </c>
      <c r="AO4">
        <v>37</v>
      </c>
    </row>
    <row r="5" spans="1:41" x14ac:dyDescent="0.2">
      <c r="A5" t="s">
        <v>125</v>
      </c>
      <c r="B5">
        <v>2020</v>
      </c>
      <c r="C5">
        <v>2014708.5250854492</v>
      </c>
      <c r="D5">
        <v>37.089992523193359</v>
      </c>
      <c r="E5">
        <v>91.212475132223403</v>
      </c>
      <c r="F5">
        <v>4.1372221686653807</v>
      </c>
      <c r="G5">
        <v>3.7137420114032778</v>
      </c>
      <c r="H5">
        <v>0.93656068770794199</v>
      </c>
      <c r="I5">
        <v>0.4479992687702179</v>
      </c>
      <c r="J5">
        <v>89.18891022750546</v>
      </c>
      <c r="K5">
        <v>4.9111301419906228</v>
      </c>
      <c r="L5">
        <v>4.5446632867842531</v>
      </c>
      <c r="M5">
        <v>1.3552963437196639</v>
      </c>
      <c r="N5">
        <v>0.58474177122116089</v>
      </c>
      <c r="O5">
        <v>94.644731830795209</v>
      </c>
      <c r="P5">
        <v>2.8245617355235586</v>
      </c>
      <c r="Q5">
        <v>2.3043822486767183</v>
      </c>
      <c r="R5">
        <v>0.2263241850045134</v>
      </c>
      <c r="S5">
        <v>5.4846547544002533E-2</v>
      </c>
      <c r="T5">
        <v>2014708.5</v>
      </c>
      <c r="U5" t="s">
        <v>125</v>
      </c>
      <c r="V5">
        <v>2020</v>
      </c>
      <c r="W5">
        <v>62.355129923267732</v>
      </c>
      <c r="X5">
        <v>68.896888068096303</v>
      </c>
      <c r="Y5">
        <v>68.082688760859028</v>
      </c>
      <c r="Z5">
        <v>67.548108510202951</v>
      </c>
      <c r="AA5">
        <v>42.447976246856797</v>
      </c>
      <c r="AB5">
        <v>52.90172105403196</v>
      </c>
      <c r="AC5">
        <v>62.150694809835485</v>
      </c>
      <c r="AD5">
        <v>62.150694809835485</v>
      </c>
      <c r="AE5">
        <v>62.664432548911684</v>
      </c>
      <c r="AF5">
        <v>70.405308938154064</v>
      </c>
      <c r="AG5">
        <v>29.288307266462482</v>
      </c>
      <c r="AH5">
        <v>64.811733103033603</v>
      </c>
      <c r="AI5">
        <v>62.701879379568247</v>
      </c>
      <c r="AJ5">
        <v>80.339408925391197</v>
      </c>
      <c r="AK5">
        <v>77.272835609207618</v>
      </c>
      <c r="AL5">
        <v>62.701879379568247</v>
      </c>
      <c r="AM5">
        <v>64.768684043212346</v>
      </c>
      <c r="AN5">
        <v>32.700609523106401</v>
      </c>
      <c r="AO5">
        <v>42</v>
      </c>
    </row>
    <row r="6" spans="1:41" x14ac:dyDescent="0.2">
      <c r="A6" t="s">
        <v>126</v>
      </c>
      <c r="B6">
        <v>2015</v>
      </c>
      <c r="C6">
        <v>2279489.632019043</v>
      </c>
      <c r="D6">
        <v>56.235481262207031</v>
      </c>
      <c r="E6">
        <v>91.784846973666845</v>
      </c>
      <c r="F6">
        <v>0.98823881480473041</v>
      </c>
      <c r="G6">
        <v>6.1804100585700512</v>
      </c>
      <c r="H6">
        <v>1.0465041529583778</v>
      </c>
      <c r="I6">
        <v>0.64404410123825073</v>
      </c>
      <c r="J6">
        <v>84.539830068668309</v>
      </c>
      <c r="K6">
        <v>1.7414668657166237</v>
      </c>
      <c r="L6">
        <v>11.691048155795922</v>
      </c>
      <c r="M6">
        <v>2.0276549098191521</v>
      </c>
      <c r="N6">
        <v>0.9220130443572998</v>
      </c>
      <c r="O6">
        <v>97.42318586017781</v>
      </c>
      <c r="P6">
        <v>0.40204906334534268</v>
      </c>
      <c r="Q6">
        <v>1.8918285023499615</v>
      </c>
      <c r="R6">
        <v>0.28293657412687945</v>
      </c>
      <c r="S6">
        <v>4.5735210180282593E-2</v>
      </c>
      <c r="T6">
        <v>2279489.75</v>
      </c>
      <c r="U6" t="s">
        <v>126</v>
      </c>
      <c r="V6">
        <v>2015</v>
      </c>
      <c r="X6">
        <v>86.106971015518894</v>
      </c>
      <c r="Y6">
        <v>88.018662751102767</v>
      </c>
      <c r="AA6">
        <v>67.453113637336344</v>
      </c>
      <c r="AB6">
        <v>25.319972151135239</v>
      </c>
      <c r="AD6">
        <v>77.914842006171796</v>
      </c>
      <c r="AE6">
        <v>79.406994498524043</v>
      </c>
      <c r="AG6">
        <v>45.534390025430305</v>
      </c>
      <c r="AH6">
        <v>40.746906908954635</v>
      </c>
      <c r="AI6">
        <v>91.897350278347076</v>
      </c>
      <c r="AJ6">
        <v>92.482387328992843</v>
      </c>
      <c r="AK6">
        <v>94.720579933671885</v>
      </c>
      <c r="AL6">
        <v>91.897350278347076</v>
      </c>
      <c r="AM6">
        <v>84.511070340116106</v>
      </c>
      <c r="AN6">
        <v>13.314164583407068</v>
      </c>
      <c r="AO6">
        <v>58</v>
      </c>
    </row>
    <row r="7" spans="1:41" x14ac:dyDescent="0.2">
      <c r="A7" t="s">
        <v>126</v>
      </c>
      <c r="B7">
        <v>2020</v>
      </c>
      <c r="C7">
        <v>2346709.4398498535</v>
      </c>
      <c r="D7">
        <v>60.577842712402344</v>
      </c>
      <c r="E7">
        <v>94.317456398358175</v>
      </c>
      <c r="F7">
        <v>0.90469365123727419</v>
      </c>
      <c r="G7">
        <v>4.2041704886410871</v>
      </c>
      <c r="H7">
        <v>0.57367946176345597</v>
      </c>
      <c r="I7">
        <v>0.64404410123825073</v>
      </c>
      <c r="J7">
        <v>89.318855641759811</v>
      </c>
      <c r="K7">
        <v>1.855526955224952</v>
      </c>
      <c r="L7">
        <v>7.7623498993180631</v>
      </c>
      <c r="M7">
        <v>1.0632675036971744</v>
      </c>
      <c r="N7">
        <v>0.9220130443572998</v>
      </c>
      <c r="O7">
        <v>97.570388581800273</v>
      </c>
      <c r="P7">
        <v>0.28592122108287576</v>
      </c>
      <c r="Q7">
        <v>1.8886192456995485</v>
      </c>
      <c r="R7">
        <v>0.2550709514173114</v>
      </c>
      <c r="S7">
        <v>4.5735210180282593E-2</v>
      </c>
      <c r="T7">
        <v>2346709.5</v>
      </c>
      <c r="U7" t="s">
        <v>126</v>
      </c>
      <c r="V7">
        <v>2020</v>
      </c>
      <c r="X7">
        <v>88.74876111366703</v>
      </c>
      <c r="Y7">
        <v>90.442183304049479</v>
      </c>
      <c r="AA7">
        <v>72.580552648112942</v>
      </c>
      <c r="AB7">
        <v>22.641597401482478</v>
      </c>
      <c r="AD7">
        <v>82.778243200429742</v>
      </c>
      <c r="AE7">
        <v>83.860617934391641</v>
      </c>
      <c r="AG7">
        <v>51.80791013848053</v>
      </c>
      <c r="AH7">
        <v>39.366472458504234</v>
      </c>
      <c r="AI7">
        <v>92.634186439954576</v>
      </c>
      <c r="AJ7">
        <v>92.634186439954576</v>
      </c>
      <c r="AK7">
        <v>94.725259108168146</v>
      </c>
      <c r="AL7">
        <v>95.205495414432434</v>
      </c>
      <c r="AM7">
        <v>86.098735442266147</v>
      </c>
      <c r="AN7">
        <v>11.757574360616973</v>
      </c>
      <c r="AO7">
        <v>63</v>
      </c>
    </row>
    <row r="8" spans="1:41" x14ac:dyDescent="0.2">
      <c r="A8" t="s">
        <v>2</v>
      </c>
      <c r="B8">
        <v>2015</v>
      </c>
      <c r="C8">
        <v>623934.12982749939</v>
      </c>
      <c r="D8">
        <v>79.864181518554688</v>
      </c>
      <c r="E8">
        <v>95.997947344919581</v>
      </c>
      <c r="F8">
        <v>0.58531858140812831</v>
      </c>
      <c r="G8">
        <v>2.150981813077228</v>
      </c>
      <c r="H8">
        <v>1.2657522605950708</v>
      </c>
      <c r="I8">
        <v>0.33966594934463501</v>
      </c>
      <c r="J8">
        <v>85.741872247747253</v>
      </c>
      <c r="K8">
        <v>1.8162371257296388</v>
      </c>
      <c r="L8">
        <v>6.6709152234434574</v>
      </c>
      <c r="M8">
        <v>5.7709754030796523</v>
      </c>
      <c r="N8">
        <v>0.92647826671600342</v>
      </c>
      <c r="O8">
        <v>98.591607462277437</v>
      </c>
      <c r="P8">
        <v>0.27513830373539183</v>
      </c>
      <c r="Q8">
        <v>1.002857367079713</v>
      </c>
      <c r="R8">
        <v>0.13039686690746244</v>
      </c>
      <c r="S8">
        <v>0.11570658534765244</v>
      </c>
      <c r="T8">
        <v>623934.125</v>
      </c>
      <c r="U8" t="s">
        <v>2</v>
      </c>
      <c r="V8">
        <v>2015</v>
      </c>
      <c r="W8">
        <v>75.179832075973337</v>
      </c>
      <c r="X8">
        <v>91.799592041482001</v>
      </c>
      <c r="Y8">
        <v>78.368237296540372</v>
      </c>
      <c r="Z8">
        <v>76.920206502552674</v>
      </c>
      <c r="AA8">
        <v>90.333462257588238</v>
      </c>
      <c r="AB8">
        <v>6.2498036687394567</v>
      </c>
      <c r="AC8">
        <v>49.063518992906808</v>
      </c>
      <c r="AD8">
        <v>75.848033443489925</v>
      </c>
      <c r="AE8">
        <v>64.903756628126303</v>
      </c>
      <c r="AF8">
        <v>49.063518992906808</v>
      </c>
      <c r="AG8">
        <v>71.68430327258524</v>
      </c>
      <c r="AH8">
        <v>15.873806100891677</v>
      </c>
      <c r="AI8">
        <v>81.76891412352866</v>
      </c>
      <c r="AJ8">
        <v>95.828325969288457</v>
      </c>
      <c r="AK8">
        <v>81.76891412352866</v>
      </c>
      <c r="AL8">
        <v>83.948081850744387</v>
      </c>
      <c r="AM8">
        <v>95.041950181744198</v>
      </c>
      <c r="AN8">
        <v>3.824795584268629</v>
      </c>
      <c r="AO8">
        <v>79</v>
      </c>
    </row>
    <row r="9" spans="1:41" x14ac:dyDescent="0.2">
      <c r="A9" t="s">
        <v>2</v>
      </c>
      <c r="B9">
        <v>2020</v>
      </c>
      <c r="C9">
        <v>653962.3287665844</v>
      </c>
      <c r="D9">
        <v>81.072471618652344</v>
      </c>
      <c r="E9">
        <v>97.342248651895972</v>
      </c>
      <c r="F9">
        <v>0.44139983209256478</v>
      </c>
      <c r="G9">
        <v>1.3668383147894294</v>
      </c>
      <c r="H9">
        <v>0.84951320122202634</v>
      </c>
      <c r="I9">
        <v>0.33966594934463501</v>
      </c>
      <c r="J9">
        <v>89.977299001905848</v>
      </c>
      <c r="K9">
        <v>1.434772818131959</v>
      </c>
      <c r="L9">
        <v>4.2052081727013517</v>
      </c>
      <c r="M9">
        <v>4.3827200072608417</v>
      </c>
      <c r="N9">
        <v>0.92647826671600342</v>
      </c>
      <c r="O9">
        <v>99.069940780065238</v>
      </c>
      <c r="P9">
        <v>0.20961411433939553</v>
      </c>
      <c r="Q9">
        <v>0.69540813174811544</v>
      </c>
      <c r="R9">
        <v>2.5036973847246558E-2</v>
      </c>
      <c r="S9">
        <v>0.11570658534765244</v>
      </c>
      <c r="T9">
        <v>653962.3125</v>
      </c>
      <c r="U9" t="s">
        <v>2</v>
      </c>
      <c r="V9">
        <v>2020</v>
      </c>
      <c r="W9">
        <v>75.382074109587066</v>
      </c>
      <c r="X9">
        <v>93.950694988931474</v>
      </c>
      <c r="Y9">
        <v>77.826722470976065</v>
      </c>
      <c r="Z9">
        <v>79.451169518297533</v>
      </c>
      <c r="AA9">
        <v>92.201761541344538</v>
      </c>
      <c r="AB9">
        <v>5.5818869426440019</v>
      </c>
      <c r="AC9">
        <v>53.128502620675619</v>
      </c>
      <c r="AD9">
        <v>82.480715561733163</v>
      </c>
      <c r="AE9">
        <v>66.049407210208756</v>
      </c>
      <c r="AF9">
        <v>53.128502620675619</v>
      </c>
      <c r="AG9">
        <v>76.590087744322105</v>
      </c>
      <c r="AH9">
        <v>14.821984075715724</v>
      </c>
      <c r="AI9">
        <v>80.582353188755832</v>
      </c>
      <c r="AJ9">
        <v>96.636078434062838</v>
      </c>
      <c r="AK9">
        <v>80.582353188755832</v>
      </c>
      <c r="AL9">
        <v>85.60143700813218</v>
      </c>
      <c r="AM9">
        <v>95.853543238234806</v>
      </c>
      <c r="AN9">
        <v>3.4260116561698117</v>
      </c>
      <c r="AO9">
        <v>84</v>
      </c>
    </row>
    <row r="10" spans="1:41" x14ac:dyDescent="0.2">
      <c r="A10" t="s">
        <v>4</v>
      </c>
      <c r="B10">
        <v>2015</v>
      </c>
      <c r="C10">
        <v>1100090.0271363854</v>
      </c>
      <c r="D10">
        <v>76.384849548339844</v>
      </c>
      <c r="E10">
        <v>98.86321657362241</v>
      </c>
      <c r="F10">
        <v>0.42586836860386212</v>
      </c>
      <c r="G10">
        <v>0.67794375476209545</v>
      </c>
      <c r="H10">
        <v>3.2971303011628761E-2</v>
      </c>
      <c r="I10">
        <v>2.965393103659153E-2</v>
      </c>
      <c r="J10">
        <v>97.464759678669139</v>
      </c>
      <c r="K10">
        <v>0.37368864158506959</v>
      </c>
      <c r="L10">
        <v>2.1409020184351433</v>
      </c>
      <c r="M10">
        <v>2.0649661310645537E-2</v>
      </c>
      <c r="N10">
        <v>0.11694122105836868</v>
      </c>
      <c r="O10">
        <v>99.295561931029596</v>
      </c>
      <c r="P10">
        <v>0.4420002536905423</v>
      </c>
      <c r="Q10">
        <v>0.22565715212658322</v>
      </c>
      <c r="R10">
        <v>3.6780663153287103E-2</v>
      </c>
      <c r="S10">
        <v>-4.6480009332299232E-3</v>
      </c>
      <c r="T10">
        <v>1100090</v>
      </c>
      <c r="U10" t="s">
        <v>4</v>
      </c>
      <c r="V10">
        <v>2015</v>
      </c>
      <c r="W10">
        <v>95.180302853070046</v>
      </c>
      <c r="X10">
        <v>95.180302853070046</v>
      </c>
      <c r="Y10">
        <v>95.88186008625668</v>
      </c>
      <c r="Z10">
        <v>97.626236597625791</v>
      </c>
      <c r="AA10">
        <v>95.323956072130926</v>
      </c>
      <c r="AB10">
        <v>3.9651288700953318</v>
      </c>
      <c r="AD10">
        <v>89.985665453774502</v>
      </c>
      <c r="AE10">
        <v>92.972560026819409</v>
      </c>
      <c r="AG10">
        <v>86.261920853164398</v>
      </c>
      <c r="AH10">
        <v>11.576527467089782</v>
      </c>
      <c r="AI10">
        <v>96.781298015323131</v>
      </c>
      <c r="AJ10">
        <v>96.78627605685692</v>
      </c>
      <c r="AK10">
        <v>96.781298015323131</v>
      </c>
      <c r="AL10">
        <v>98.576436781595206</v>
      </c>
      <c r="AM10">
        <v>98.125574609261463</v>
      </c>
      <c r="AN10">
        <v>1.6119875754586657</v>
      </c>
      <c r="AO10">
        <v>100</v>
      </c>
    </row>
    <row r="11" spans="1:41" x14ac:dyDescent="0.2">
      <c r="A11" t="s">
        <v>4</v>
      </c>
      <c r="B11">
        <v>2020</v>
      </c>
      <c r="C11">
        <v>1116505.6918334961</v>
      </c>
      <c r="D11">
        <v>77.420684814453125</v>
      </c>
      <c r="E11">
        <v>99.138404438164315</v>
      </c>
      <c r="F11">
        <v>0.39403308004914378</v>
      </c>
      <c r="G11">
        <v>0.43509919007259323</v>
      </c>
      <c r="H11">
        <v>3.2463291713951015E-2</v>
      </c>
      <c r="I11">
        <v>2.965393103659153E-2</v>
      </c>
      <c r="J11">
        <v>98.325188567403302</v>
      </c>
      <c r="K11">
        <v>0.3451225268821535</v>
      </c>
      <c r="L11">
        <v>1.3286394505228252</v>
      </c>
      <c r="M11">
        <v>1.04945519171772E-3</v>
      </c>
      <c r="N11">
        <v>0.11694122105836868</v>
      </c>
      <c r="O11">
        <v>99.375574496533488</v>
      </c>
      <c r="P11">
        <v>0.40829757167554342</v>
      </c>
      <c r="Q11">
        <v>0.17450296922083525</v>
      </c>
      <c r="R11">
        <v>4.1624962570119405E-2</v>
      </c>
      <c r="S11">
        <v>-4.6480009332299232E-3</v>
      </c>
      <c r="T11">
        <v>1116505.75</v>
      </c>
      <c r="U11" t="s">
        <v>4</v>
      </c>
      <c r="V11">
        <v>2020</v>
      </c>
      <c r="W11">
        <v>95.574762943932981</v>
      </c>
      <c r="X11">
        <v>95.574762943932981</v>
      </c>
      <c r="Y11">
        <v>96.564830778450897</v>
      </c>
      <c r="Z11">
        <v>97.787280352493184</v>
      </c>
      <c r="AA11">
        <v>96.267548305627031</v>
      </c>
      <c r="AB11">
        <v>3.2648892125864029</v>
      </c>
      <c r="AD11">
        <v>90.98809383129641</v>
      </c>
      <c r="AE11">
        <v>94.599682627627715</v>
      </c>
      <c r="AG11">
        <v>89.286236668534627</v>
      </c>
      <c r="AH11">
        <v>9.3840744257508035</v>
      </c>
      <c r="AI11">
        <v>96.912439658547228</v>
      </c>
      <c r="AJ11">
        <v>96.912439658547228</v>
      </c>
      <c r="AK11">
        <v>97.137955478595913</v>
      </c>
      <c r="AL11">
        <v>98.679948821469452</v>
      </c>
      <c r="AM11">
        <v>98.303609202500326</v>
      </c>
      <c r="AN11">
        <v>1.4802628657087011</v>
      </c>
      <c r="AO11">
        <v>105</v>
      </c>
    </row>
    <row r="12" spans="1:41" x14ac:dyDescent="0.2">
      <c r="A12" t="s">
        <v>159</v>
      </c>
      <c r="B12">
        <v>2015</v>
      </c>
      <c r="C12">
        <v>11311.666971802711</v>
      </c>
      <c r="D12">
        <v>22.737190246582031</v>
      </c>
      <c r="E12">
        <v>54.99949949837022</v>
      </c>
      <c r="F12">
        <v>1.8445876451900884</v>
      </c>
      <c r="G12">
        <v>17.07271783693901</v>
      </c>
      <c r="H12">
        <v>26.083195019500671</v>
      </c>
      <c r="I12">
        <v>0.30753752589225769</v>
      </c>
      <c r="J12">
        <v>44.053698882368614</v>
      </c>
      <c r="K12">
        <v>1.9828061717110153</v>
      </c>
      <c r="L12">
        <v>20.878529359501588</v>
      </c>
      <c r="M12">
        <v>33.084965586418789</v>
      </c>
      <c r="N12">
        <v>0.3851502537727356</v>
      </c>
      <c r="O12">
        <v>92.194215583913831</v>
      </c>
      <c r="P12">
        <v>1.3749100163141019</v>
      </c>
      <c r="Q12">
        <v>4.1402596751663552</v>
      </c>
      <c r="R12">
        <v>2.2906147246057165</v>
      </c>
      <c r="S12">
        <v>5.8602180331945419E-2</v>
      </c>
      <c r="T12">
        <v>11311.6669921875</v>
      </c>
      <c r="U12" t="s">
        <v>159</v>
      </c>
      <c r="V12">
        <v>2015</v>
      </c>
      <c r="X12">
        <v>39.699107673211977</v>
      </c>
      <c r="Y12">
        <v>34.161802872401054</v>
      </c>
      <c r="AA12">
        <v>34.3782621943812</v>
      </c>
      <c r="AB12">
        <v>22.46582494917913</v>
      </c>
      <c r="AD12">
        <v>27.561619088658233</v>
      </c>
      <c r="AE12">
        <v>28.636605956492179</v>
      </c>
      <c r="AG12">
        <v>21.647749476227045</v>
      </c>
      <c r="AH12">
        <v>24.388755577852578</v>
      </c>
      <c r="AI12">
        <v>52.936869289918455</v>
      </c>
      <c r="AJ12">
        <v>80.943274993944982</v>
      </c>
      <c r="AK12">
        <v>52.936869289918455</v>
      </c>
      <c r="AL12">
        <v>79.819185233134348</v>
      </c>
      <c r="AM12">
        <v>77.637573150812628</v>
      </c>
      <c r="AN12">
        <v>15.931552449415292</v>
      </c>
      <c r="AO12">
        <v>121</v>
      </c>
    </row>
    <row r="13" spans="1:41" x14ac:dyDescent="0.2">
      <c r="A13" t="s">
        <v>159</v>
      </c>
      <c r="B13">
        <v>2020</v>
      </c>
      <c r="C13">
        <v>12355.695293068886</v>
      </c>
      <c r="D13">
        <v>22.987398147583008</v>
      </c>
      <c r="E13">
        <v>57.347425425089227</v>
      </c>
      <c r="F13">
        <v>2.117868741290124</v>
      </c>
      <c r="G13">
        <v>17.862130384716394</v>
      </c>
      <c r="H13">
        <v>22.672575448904258</v>
      </c>
      <c r="I13">
        <v>0.30753752589225769</v>
      </c>
      <c r="J13">
        <v>46.802451415665402</v>
      </c>
      <c r="K13">
        <v>2.5205085417910191</v>
      </c>
      <c r="L13">
        <v>22.072178749405154</v>
      </c>
      <c r="M13">
        <v>28.604861293138427</v>
      </c>
      <c r="N13">
        <v>0.3851502537727356</v>
      </c>
      <c r="O13">
        <v>92.675301981445372</v>
      </c>
      <c r="P13">
        <v>0.76894103336008279</v>
      </c>
      <c r="Q13">
        <v>3.75758256112272</v>
      </c>
      <c r="R13">
        <v>2.7981744240718331</v>
      </c>
      <c r="S13">
        <v>5.8602180331945419E-2</v>
      </c>
      <c r="T13">
        <v>12355.6953125</v>
      </c>
      <c r="U13" t="s">
        <v>159</v>
      </c>
      <c r="V13">
        <v>2020</v>
      </c>
      <c r="X13">
        <v>43.932842966222921</v>
      </c>
      <c r="Y13">
        <v>35.570582398074734</v>
      </c>
      <c r="AA13">
        <v>32.704597262258332</v>
      </c>
      <c r="AB13">
        <v>26.760696904120984</v>
      </c>
      <c r="AD13">
        <v>30.295357080571435</v>
      </c>
      <c r="AE13">
        <v>30.458137213884417</v>
      </c>
      <c r="AG13">
        <v>20.846438253827838</v>
      </c>
      <c r="AH13">
        <v>28.476521703628606</v>
      </c>
      <c r="AI13">
        <v>52.698347245877898</v>
      </c>
      <c r="AJ13">
        <v>89.621282464670855</v>
      </c>
      <c r="AK13">
        <v>52.698347245877898</v>
      </c>
      <c r="AL13">
        <v>77.643911204477305</v>
      </c>
      <c r="AM13">
        <v>72.431918148814631</v>
      </c>
      <c r="AN13">
        <v>21.012324865990813</v>
      </c>
      <c r="AO13">
        <v>126</v>
      </c>
    </row>
    <row r="14" spans="1:41" x14ac:dyDescent="0.2">
      <c r="A14" t="s">
        <v>6</v>
      </c>
      <c r="B14">
        <v>2015</v>
      </c>
      <c r="C14">
        <v>958577.19660615921</v>
      </c>
      <c r="D14">
        <v>38.875560760498047</v>
      </c>
      <c r="E14">
        <v>59.68986384486854</v>
      </c>
      <c r="F14">
        <v>12.159619415745839</v>
      </c>
      <c r="G14">
        <v>18.458659961863052</v>
      </c>
      <c r="H14">
        <v>9.691856777522581</v>
      </c>
      <c r="I14">
        <v>0.99149239063262939</v>
      </c>
      <c r="J14">
        <v>44.229958783061981</v>
      </c>
      <c r="K14">
        <v>14.9147551199344</v>
      </c>
      <c r="L14">
        <v>26.156968431545227</v>
      </c>
      <c r="M14">
        <v>14.698317665458388</v>
      </c>
      <c r="N14">
        <v>0.94294023513793945</v>
      </c>
      <c r="O14">
        <v>83.997628991121886</v>
      </c>
      <c r="P14">
        <v>7.8276918080206581</v>
      </c>
      <c r="Q14">
        <v>6.3545313585653664</v>
      </c>
      <c r="R14">
        <v>1.8201478422920909</v>
      </c>
      <c r="S14">
        <v>0.49606481194496155</v>
      </c>
      <c r="T14">
        <v>958577.1875</v>
      </c>
      <c r="U14" t="s">
        <v>6</v>
      </c>
      <c r="V14">
        <v>2015</v>
      </c>
      <c r="W14">
        <v>26.686964977998922</v>
      </c>
      <c r="X14">
        <v>26.686964977998922</v>
      </c>
      <c r="Y14">
        <v>54.209310445578481</v>
      </c>
      <c r="Z14">
        <v>33.123635578227933</v>
      </c>
      <c r="AA14">
        <v>33.436278505081205</v>
      </c>
      <c r="AB14">
        <v>38.413204755533172</v>
      </c>
      <c r="AC14">
        <v>11.05995224517763</v>
      </c>
      <c r="AD14">
        <v>11.05995224517763</v>
      </c>
      <c r="AE14">
        <v>46.881726153135887</v>
      </c>
      <c r="AF14">
        <v>20.309995554892108</v>
      </c>
      <c r="AG14">
        <v>18.088899182212682</v>
      </c>
      <c r="AH14">
        <v>41.055814720783708</v>
      </c>
      <c r="AI14">
        <v>51.257475006259277</v>
      </c>
      <c r="AJ14">
        <v>51.257475006259277</v>
      </c>
      <c r="AK14">
        <v>65.730545520308098</v>
      </c>
      <c r="AL14">
        <v>53.270651333456833</v>
      </c>
      <c r="AM14">
        <v>57.567118140148324</v>
      </c>
      <c r="AN14">
        <v>34.258202658994193</v>
      </c>
      <c r="AO14">
        <v>142</v>
      </c>
    </row>
    <row r="15" spans="1:41" x14ac:dyDescent="0.2">
      <c r="A15" t="s">
        <v>6</v>
      </c>
      <c r="B15">
        <v>2020</v>
      </c>
      <c r="C15">
        <v>1094365.6222848892</v>
      </c>
      <c r="D15">
        <v>41.574642181396484</v>
      </c>
      <c r="E15">
        <v>64.656529860662403</v>
      </c>
      <c r="F15">
        <v>12.874257302052586</v>
      </c>
      <c r="G15">
        <v>15.626936053920113</v>
      </c>
      <c r="H15">
        <v>6.8422767833648948</v>
      </c>
      <c r="I15">
        <v>0.99149239063262939</v>
      </c>
      <c r="J15">
        <v>48.887400711275895</v>
      </c>
      <c r="K15">
        <v>17.009704326854152</v>
      </c>
      <c r="L15">
        <v>23.210496612694378</v>
      </c>
      <c r="M15">
        <v>10.892398349175568</v>
      </c>
      <c r="N15">
        <v>0.94294023513793945</v>
      </c>
      <c r="O15">
        <v>86.81708124991863</v>
      </c>
      <c r="P15">
        <v>7.0626629166470538</v>
      </c>
      <c r="Q15">
        <v>4.9696645698633333</v>
      </c>
      <c r="R15">
        <v>1.1505912635709794</v>
      </c>
      <c r="S15">
        <v>0.49606481194496155</v>
      </c>
      <c r="T15">
        <v>1094365.625</v>
      </c>
      <c r="U15" t="s">
        <v>6</v>
      </c>
      <c r="V15">
        <v>2020</v>
      </c>
      <c r="W15">
        <v>30.025153662076455</v>
      </c>
      <c r="X15">
        <v>31.042911051173821</v>
      </c>
      <c r="Y15">
        <v>58.635490265976195</v>
      </c>
      <c r="Z15">
        <v>35.954469450337172</v>
      </c>
      <c r="AA15">
        <v>34.690481560581844</v>
      </c>
      <c r="AB15">
        <v>42.840305602133157</v>
      </c>
      <c r="AC15">
        <v>13.306297376592314</v>
      </c>
      <c r="AD15">
        <v>13.306297376592314</v>
      </c>
      <c r="AE15">
        <v>52.19487280951747</v>
      </c>
      <c r="AF15">
        <v>23.454829005388294</v>
      </c>
      <c r="AG15">
        <v>19.862399110969502</v>
      </c>
      <c r="AH15">
        <v>46.03470592716053</v>
      </c>
      <c r="AI15">
        <v>53.520367973463664</v>
      </c>
      <c r="AJ15">
        <v>55.968392329016289</v>
      </c>
      <c r="AK15">
        <v>67.68656955930426</v>
      </c>
      <c r="AL15">
        <v>53.520367973463664</v>
      </c>
      <c r="AM15">
        <v>55.52856821819767</v>
      </c>
      <c r="AN15">
        <v>38.351175948368002</v>
      </c>
      <c r="AO15">
        <v>147</v>
      </c>
    </row>
    <row r="16" spans="1:41" x14ac:dyDescent="0.2">
      <c r="A16" t="s">
        <v>7</v>
      </c>
      <c r="B16">
        <v>2015</v>
      </c>
      <c r="C16">
        <v>481520.01666259766</v>
      </c>
      <c r="D16">
        <v>61.652507781982422</v>
      </c>
      <c r="E16">
        <v>90.416232185566827</v>
      </c>
      <c r="F16">
        <v>5.3809431900204663</v>
      </c>
      <c r="G16">
        <v>2.8032694159361857</v>
      </c>
      <c r="H16">
        <v>1.3995552084765284</v>
      </c>
      <c r="I16">
        <v>0.4087727963924408</v>
      </c>
      <c r="J16">
        <v>81.510143010249678</v>
      </c>
      <c r="K16">
        <v>9.1536116341619991</v>
      </c>
      <c r="L16">
        <v>5.8650370187535552</v>
      </c>
      <c r="M16">
        <v>3.4712083368347648</v>
      </c>
      <c r="N16">
        <v>0.6643415093421936</v>
      </c>
      <c r="O16">
        <v>95.9557661323079</v>
      </c>
      <c r="P16">
        <v>3.0343659455681977</v>
      </c>
      <c r="Q16">
        <v>0.89886858387016011</v>
      </c>
      <c r="R16">
        <v>0.11099933825375506</v>
      </c>
      <c r="S16">
        <v>0.14102683961391449</v>
      </c>
      <c r="T16">
        <v>481520.03125</v>
      </c>
      <c r="U16" t="s">
        <v>7</v>
      </c>
      <c r="V16">
        <v>2015</v>
      </c>
      <c r="W16">
        <v>77.22318109019271</v>
      </c>
      <c r="X16">
        <v>83.556291496652221</v>
      </c>
      <c r="Y16">
        <v>77.788286076864935</v>
      </c>
      <c r="Z16">
        <v>77.767669550379324</v>
      </c>
      <c r="AA16">
        <v>81.943523650050238</v>
      </c>
      <c r="AB16">
        <v>13.853651725537047</v>
      </c>
      <c r="AD16">
        <v>70.05366147373752</v>
      </c>
      <c r="AE16">
        <v>69.26484663210492</v>
      </c>
      <c r="AG16">
        <v>69.814582404095034</v>
      </c>
      <c r="AH16">
        <v>20.849172240316619</v>
      </c>
      <c r="AI16">
        <v>81.729250473808605</v>
      </c>
      <c r="AJ16">
        <v>91.954846404190647</v>
      </c>
      <c r="AK16">
        <v>83.089814219458233</v>
      </c>
      <c r="AL16">
        <v>81.729250473808605</v>
      </c>
      <c r="AM16">
        <v>89.487652352803067</v>
      </c>
      <c r="AN16">
        <v>9.5024797250730284</v>
      </c>
      <c r="AO16">
        <v>163</v>
      </c>
    </row>
    <row r="17" spans="1:41" x14ac:dyDescent="0.2">
      <c r="A17" t="s">
        <v>7</v>
      </c>
      <c r="B17">
        <v>2020</v>
      </c>
      <c r="C17">
        <v>525869.29083251953</v>
      </c>
      <c r="D17">
        <v>63.158786773681641</v>
      </c>
      <c r="E17">
        <v>92.01776698488213</v>
      </c>
      <c r="F17">
        <v>5.5502885117910346</v>
      </c>
      <c r="G17">
        <v>1.3091575400700504</v>
      </c>
      <c r="H17">
        <v>1.1227869632567808</v>
      </c>
      <c r="I17">
        <v>0.4087727963924408</v>
      </c>
      <c r="J17">
        <v>84.50506596575066</v>
      </c>
      <c r="K17">
        <v>9.6770052308504724</v>
      </c>
      <c r="L17">
        <v>2.9023729001359153</v>
      </c>
      <c r="M17">
        <v>2.9155559032629585</v>
      </c>
      <c r="N17">
        <v>0.6643415093421936</v>
      </c>
      <c r="O17">
        <v>96.400008362296461</v>
      </c>
      <c r="P17">
        <v>3.1431294909349345</v>
      </c>
      <c r="Q17">
        <v>0.37981693282004725</v>
      </c>
      <c r="R17">
        <v>7.7045213948556429E-2</v>
      </c>
      <c r="S17">
        <v>0.14102683961391449</v>
      </c>
      <c r="T17">
        <v>525869.3125</v>
      </c>
      <c r="U17" t="s">
        <v>7</v>
      </c>
      <c r="V17">
        <v>2020</v>
      </c>
      <c r="W17">
        <v>78.685856474372656</v>
      </c>
      <c r="X17">
        <v>85.580864698611478</v>
      </c>
      <c r="Y17">
        <v>79.304005829119589</v>
      </c>
      <c r="Z17">
        <v>79.217907691712185</v>
      </c>
      <c r="AA17">
        <v>83.357825618955786</v>
      </c>
      <c r="AB17">
        <v>14.210229877717385</v>
      </c>
      <c r="AD17">
        <v>73.928434902650935</v>
      </c>
      <c r="AE17">
        <v>71.982420761384063</v>
      </c>
      <c r="AG17">
        <v>73.062275985295443</v>
      </c>
      <c r="AH17">
        <v>21.119795211305686</v>
      </c>
      <c r="AI17">
        <v>82.100785140447982</v>
      </c>
      <c r="AJ17">
        <v>92.37785516693981</v>
      </c>
      <c r="AK17">
        <v>83.574767096681995</v>
      </c>
      <c r="AL17">
        <v>82.100785140447982</v>
      </c>
      <c r="AM17">
        <v>89.363333014063343</v>
      </c>
      <c r="AN17">
        <v>10.179804839168058</v>
      </c>
      <c r="AO17">
        <v>168</v>
      </c>
    </row>
    <row r="18" spans="1:41" x14ac:dyDescent="0.2">
      <c r="A18" t="s">
        <v>1</v>
      </c>
      <c r="B18">
        <v>2015</v>
      </c>
      <c r="C18">
        <v>473816.85412597656</v>
      </c>
      <c r="D18">
        <v>29.985000610351562</v>
      </c>
      <c r="E18">
        <v>63.693157983893975</v>
      </c>
      <c r="F18">
        <v>13.187383147521039</v>
      </c>
      <c r="G18">
        <v>16.229142745057572</v>
      </c>
      <c r="H18">
        <v>6.8903161235274109</v>
      </c>
      <c r="I18">
        <v>0.79461485147476196</v>
      </c>
      <c r="J18">
        <v>52.620760190728745</v>
      </c>
      <c r="K18">
        <v>16.307047090709485</v>
      </c>
      <c r="L18">
        <v>21.620606092645332</v>
      </c>
      <c r="M18">
        <v>9.4515866259164376</v>
      </c>
      <c r="N18">
        <v>0.91057974100112915</v>
      </c>
      <c r="O18">
        <v>89.547214271926521</v>
      </c>
      <c r="P18">
        <v>5.9029656500424545</v>
      </c>
      <c r="Q18">
        <v>3.6400723638618833</v>
      </c>
      <c r="R18">
        <v>0.90974771416912525</v>
      </c>
      <c r="S18">
        <v>0.22469191253185272</v>
      </c>
      <c r="T18">
        <v>473816.84375</v>
      </c>
      <c r="U18" t="s">
        <v>1</v>
      </c>
      <c r="V18">
        <v>2015</v>
      </c>
      <c r="W18">
        <v>33.14782946238455</v>
      </c>
      <c r="X18">
        <v>34.405246949713671</v>
      </c>
      <c r="Y18">
        <v>62.803407930616217</v>
      </c>
      <c r="Z18">
        <v>38.375142021303311</v>
      </c>
      <c r="AA18">
        <v>40.20980482771219</v>
      </c>
      <c r="AB18">
        <v>36.670736303702803</v>
      </c>
      <c r="AC18">
        <v>18.954123247871511</v>
      </c>
      <c r="AD18">
        <v>18.954123247871511</v>
      </c>
      <c r="AE18">
        <v>58.378543419132988</v>
      </c>
      <c r="AF18">
        <v>26.420112894590275</v>
      </c>
      <c r="AG18">
        <v>24.566450797799565</v>
      </c>
      <c r="AH18">
        <v>44.361356483638623</v>
      </c>
      <c r="AI18">
        <v>66.290143157730313</v>
      </c>
      <c r="AJ18">
        <v>70.483631340966582</v>
      </c>
      <c r="AK18">
        <v>73.135469426256236</v>
      </c>
      <c r="AL18">
        <v>66.290143157730313</v>
      </c>
      <c r="AM18">
        <v>76.737047150064157</v>
      </c>
      <c r="AN18">
        <v>18.713132771904814</v>
      </c>
      <c r="AO18">
        <v>184</v>
      </c>
    </row>
    <row r="19" spans="1:41" x14ac:dyDescent="0.2">
      <c r="A19" t="s">
        <v>1</v>
      </c>
      <c r="B19">
        <v>2020</v>
      </c>
      <c r="C19">
        <v>533143.39898681641</v>
      </c>
      <c r="D19">
        <v>31.328113555908203</v>
      </c>
      <c r="E19">
        <v>67.730975381596863</v>
      </c>
      <c r="F19">
        <v>14.962400342118412</v>
      </c>
      <c r="G19">
        <v>13.122421791130925</v>
      </c>
      <c r="H19">
        <v>4.1842024851538016</v>
      </c>
      <c r="I19">
        <v>0.79461485147476196</v>
      </c>
      <c r="J19">
        <v>57.14323396754498</v>
      </c>
      <c r="K19">
        <v>18.96505779132211</v>
      </c>
      <c r="L19">
        <v>17.969630677685515</v>
      </c>
      <c r="M19">
        <v>5.9220775634473855</v>
      </c>
      <c r="N19">
        <v>0.91057974100112915</v>
      </c>
      <c r="O19">
        <v>90.93952909830675</v>
      </c>
      <c r="P19">
        <v>6.1884910025406743</v>
      </c>
      <c r="Q19">
        <v>2.4972361867881339</v>
      </c>
      <c r="R19">
        <v>0.37474371236445586</v>
      </c>
      <c r="S19">
        <v>0.22469191253185272</v>
      </c>
      <c r="T19">
        <v>533143.375</v>
      </c>
      <c r="U19" t="s">
        <v>1</v>
      </c>
      <c r="V19">
        <v>2020</v>
      </c>
      <c r="W19">
        <v>35.454355860601297</v>
      </c>
      <c r="X19">
        <v>37.866511374268939</v>
      </c>
      <c r="Y19">
        <v>67.408263405554678</v>
      </c>
      <c r="Z19">
        <v>40.626257999480799</v>
      </c>
      <c r="AA19">
        <v>43.00916116709373</v>
      </c>
      <c r="AB19">
        <v>39.684214556621562</v>
      </c>
      <c r="AC19">
        <v>21.537943080688933</v>
      </c>
      <c r="AD19">
        <v>21.537943080688933</v>
      </c>
      <c r="AE19">
        <v>63.895517671639759</v>
      </c>
      <c r="AF19">
        <v>29.069266952658758</v>
      </c>
      <c r="AG19">
        <v>27.61965922855142</v>
      </c>
      <c r="AH19">
        <v>48.488632530315662</v>
      </c>
      <c r="AI19">
        <v>65.959426912599881</v>
      </c>
      <c r="AJ19">
        <v>73.659078251003024</v>
      </c>
      <c r="AK19">
        <v>75.108277297212652</v>
      </c>
      <c r="AL19">
        <v>65.959426912599881</v>
      </c>
      <c r="AM19">
        <v>76.74327486394003</v>
      </c>
      <c r="AN19">
        <v>20.384745236907396</v>
      </c>
      <c r="AO19">
        <v>189</v>
      </c>
    </row>
    <row r="20" spans="1:41" x14ac:dyDescent="0.2">
      <c r="A20" t="s">
        <v>3</v>
      </c>
      <c r="B20">
        <v>2015</v>
      </c>
      <c r="C20">
        <v>940860.17819309235</v>
      </c>
      <c r="D20">
        <v>32.003299713134766</v>
      </c>
      <c r="E20">
        <v>62.790285770102884</v>
      </c>
      <c r="F20">
        <v>12.319919946768705</v>
      </c>
      <c r="G20">
        <v>16.806193502452114</v>
      </c>
      <c r="H20">
        <v>8.0836007806762868</v>
      </c>
      <c r="I20">
        <v>0.80795663595199585</v>
      </c>
      <c r="J20">
        <v>53.183255324111848</v>
      </c>
      <c r="K20">
        <v>13.916116838629087</v>
      </c>
      <c r="L20">
        <v>21.723466024203432</v>
      </c>
      <c r="M20">
        <v>11.177161813055637</v>
      </c>
      <c r="N20">
        <v>0.74234575033187866</v>
      </c>
      <c r="O20">
        <v>83.202131495459625</v>
      </c>
      <c r="P20">
        <v>8.9285156284696878</v>
      </c>
      <c r="Q20">
        <v>6.358572977627869</v>
      </c>
      <c r="R20">
        <v>1.5107798984428136</v>
      </c>
      <c r="S20">
        <v>0.46596637368202209</v>
      </c>
      <c r="T20">
        <v>940860.1875</v>
      </c>
      <c r="U20" t="s">
        <v>3</v>
      </c>
      <c r="V20">
        <v>2015</v>
      </c>
      <c r="W20">
        <v>33.453298721229146</v>
      </c>
      <c r="X20">
        <v>35.372384950357109</v>
      </c>
      <c r="Y20">
        <v>60.924829142679258</v>
      </c>
      <c r="Z20">
        <v>37.368903785897018</v>
      </c>
      <c r="AA20">
        <v>30.045151200355512</v>
      </c>
      <c r="AB20">
        <v>45.065054516516042</v>
      </c>
      <c r="AC20">
        <v>24.670768908800945</v>
      </c>
      <c r="AD20">
        <v>24.670768908800945</v>
      </c>
      <c r="AE20">
        <v>57.627044172937211</v>
      </c>
      <c r="AF20">
        <v>30.429290958610594</v>
      </c>
      <c r="AG20">
        <v>16.71509514701626</v>
      </c>
      <c r="AH20">
        <v>50.384277015724642</v>
      </c>
      <c r="AI20">
        <v>52.113346115215322</v>
      </c>
      <c r="AJ20">
        <v>58.109872525942194</v>
      </c>
      <c r="AK20">
        <v>67.931560171473421</v>
      </c>
      <c r="AL20">
        <v>52.113346115215322</v>
      </c>
      <c r="AM20">
        <v>58.367227287330451</v>
      </c>
      <c r="AN20">
        <v>33.763419836598871</v>
      </c>
      <c r="AO20">
        <v>205</v>
      </c>
    </row>
    <row r="21" spans="1:41" x14ac:dyDescent="0.2">
      <c r="A21" t="s">
        <v>3</v>
      </c>
      <c r="B21">
        <v>2020</v>
      </c>
      <c r="C21">
        <v>1057131.0293045044</v>
      </c>
      <c r="D21">
        <v>34.643383026123047</v>
      </c>
      <c r="E21">
        <v>66.818219033460082</v>
      </c>
      <c r="F21">
        <v>13.352066397685663</v>
      </c>
      <c r="G21">
        <v>13.96182836219613</v>
      </c>
      <c r="H21">
        <v>5.8678862066581283</v>
      </c>
      <c r="I21">
        <v>0.80795663595199585</v>
      </c>
      <c r="J21">
        <v>57.009241339863607</v>
      </c>
      <c r="K21">
        <v>15.75717097033098</v>
      </c>
      <c r="L21">
        <v>18.693021826717594</v>
      </c>
      <c r="M21">
        <v>8.540565863087819</v>
      </c>
      <c r="N21">
        <v>0.74234575033187866</v>
      </c>
      <c r="O21">
        <v>85.323385997805104</v>
      </c>
      <c r="P21">
        <v>8.8147067444228338</v>
      </c>
      <c r="Q21">
        <v>5.036175612389469</v>
      </c>
      <c r="R21">
        <v>0.82573164538259047</v>
      </c>
      <c r="S21">
        <v>0.46596637368202209</v>
      </c>
      <c r="T21">
        <v>1057131</v>
      </c>
      <c r="U21" t="s">
        <v>3</v>
      </c>
      <c r="V21">
        <v>2020</v>
      </c>
      <c r="W21">
        <v>37.089456563158009</v>
      </c>
      <c r="X21">
        <v>39.964349848044705</v>
      </c>
      <c r="Y21">
        <v>64.45201472846307</v>
      </c>
      <c r="Z21">
        <v>40.094532642271936</v>
      </c>
      <c r="AA21">
        <v>33.475099456811449</v>
      </c>
      <c r="AB21">
        <v>46.695185974334287</v>
      </c>
      <c r="AC21">
        <v>27.68916281350166</v>
      </c>
      <c r="AD21">
        <v>27.68916281350166</v>
      </c>
      <c r="AE21">
        <v>61.805794767616938</v>
      </c>
      <c r="AF21">
        <v>32.287130501904976</v>
      </c>
      <c r="AG21">
        <v>19.204969486638895</v>
      </c>
      <c r="AH21">
        <v>53.561442823555694</v>
      </c>
      <c r="AI21">
        <v>54.823618972462228</v>
      </c>
      <c r="AJ21">
        <v>63.1221538179242</v>
      </c>
      <c r="AK21">
        <v>69.444252140027743</v>
      </c>
      <c r="AL21">
        <v>54.823618972462228</v>
      </c>
      <c r="AM21">
        <v>60.396471035107837</v>
      </c>
      <c r="AN21">
        <v>33.741621707120082</v>
      </c>
      <c r="AO21">
        <v>210</v>
      </c>
    </row>
    <row r="22" spans="1:41" x14ac:dyDescent="0.2">
      <c r="A22" t="s">
        <v>5</v>
      </c>
      <c r="B22">
        <v>2015</v>
      </c>
      <c r="C22">
        <v>66522.539109110832</v>
      </c>
      <c r="D22">
        <v>60.57098388671875</v>
      </c>
      <c r="E22">
        <v>82.736598488164191</v>
      </c>
      <c r="F22">
        <v>3.0996190069978078</v>
      </c>
      <c r="G22">
        <v>9.0136263594448991</v>
      </c>
      <c r="H22">
        <v>5.150156145393094</v>
      </c>
      <c r="I22">
        <v>0.13959991931915283</v>
      </c>
      <c r="J22">
        <v>63.428677622773897</v>
      </c>
      <c r="K22">
        <v>4.867402392283001</v>
      </c>
      <c r="L22">
        <v>19.044974543885957</v>
      </c>
      <c r="M22">
        <v>12.658945441057146</v>
      </c>
      <c r="N22">
        <v>0.15614946186542511</v>
      </c>
      <c r="O22">
        <v>95.305195516568588</v>
      </c>
      <c r="P22">
        <v>1.9488707725888881</v>
      </c>
      <c r="Q22">
        <v>2.4836649480421058</v>
      </c>
      <c r="R22">
        <v>0.26226876280042311</v>
      </c>
      <c r="S22">
        <v>-6.4363377168774605E-3</v>
      </c>
      <c r="T22">
        <v>66522.5390625</v>
      </c>
      <c r="U22" t="s">
        <v>5</v>
      </c>
      <c r="V22">
        <v>2015</v>
      </c>
      <c r="X22">
        <v>68.064559642694306</v>
      </c>
      <c r="Y22">
        <v>69.09034119295427</v>
      </c>
      <c r="AA22">
        <v>64.729196521231302</v>
      </c>
      <c r="AB22">
        <v>21.10702097393068</v>
      </c>
      <c r="AD22">
        <v>45.984928393694283</v>
      </c>
      <c r="AE22">
        <v>51.624287312121176</v>
      </c>
      <c r="AG22">
        <v>41.666835154990139</v>
      </c>
      <c r="AH22">
        <v>26.629244860066741</v>
      </c>
      <c r="AJ22">
        <v>82.437416604409805</v>
      </c>
      <c r="AK22">
        <v>80.459964769274308</v>
      </c>
      <c r="AM22">
        <v>79.741767002559456</v>
      </c>
      <c r="AN22">
        <v>17.512299286598019</v>
      </c>
      <c r="AO22">
        <v>226</v>
      </c>
    </row>
    <row r="23" spans="1:41" x14ac:dyDescent="0.2">
      <c r="A23" t="s">
        <v>5</v>
      </c>
      <c r="B23">
        <v>2020</v>
      </c>
      <c r="C23">
        <v>69410.089661121368</v>
      </c>
      <c r="D23">
        <v>61.466259002685547</v>
      </c>
      <c r="E23">
        <v>83.036124426785719</v>
      </c>
      <c r="F23">
        <v>3.4657348820997318</v>
      </c>
      <c r="G23">
        <v>8.8481986832172943</v>
      </c>
      <c r="H23">
        <v>4.6499420078972493</v>
      </c>
      <c r="I23">
        <v>0.13959991931915283</v>
      </c>
      <c r="J23">
        <v>63.79548888240506</v>
      </c>
      <c r="K23">
        <v>5.389298841746708</v>
      </c>
      <c r="L23">
        <v>19.228479368820636</v>
      </c>
      <c r="M23">
        <v>11.586732907027601</v>
      </c>
      <c r="N23">
        <v>0.15614946186542511</v>
      </c>
      <c r="O23">
        <v>95.098248426215605</v>
      </c>
      <c r="P23">
        <v>2.2598357117477548</v>
      </c>
      <c r="Q23">
        <v>2.3407091200988313</v>
      </c>
      <c r="R23">
        <v>0.30120674193779873</v>
      </c>
      <c r="S23">
        <v>-6.4363377168774605E-3</v>
      </c>
      <c r="T23">
        <v>69410.0859375</v>
      </c>
      <c r="U23" t="s">
        <v>5</v>
      </c>
      <c r="V23">
        <v>2020</v>
      </c>
      <c r="X23">
        <v>68.120765266498026</v>
      </c>
      <c r="Y23">
        <v>69.125413054769666</v>
      </c>
      <c r="AA23">
        <v>62.331866887184894</v>
      </c>
      <c r="AB23">
        <v>24.169992421700545</v>
      </c>
      <c r="AD23">
        <v>47.143407574844751</v>
      </c>
      <c r="AE23">
        <v>52.016627276214479</v>
      </c>
      <c r="AG23">
        <v>39.781070897028151</v>
      </c>
      <c r="AH23">
        <v>29.40371682712362</v>
      </c>
      <c r="AJ23">
        <v>81.271655630955664</v>
      </c>
      <c r="AK23">
        <v>79.851061635327468</v>
      </c>
      <c r="AM23">
        <v>76.469159557187368</v>
      </c>
      <c r="AN23">
        <v>20.88892458077601</v>
      </c>
      <c r="AO23">
        <v>231</v>
      </c>
    </row>
    <row r="24" spans="1:41" x14ac:dyDescent="0.2">
      <c r="A24" t="s">
        <v>152</v>
      </c>
      <c r="B24">
        <v>2015</v>
      </c>
      <c r="C24">
        <v>1600666.714050293</v>
      </c>
      <c r="D24">
        <v>40.305305480957031</v>
      </c>
      <c r="E24">
        <v>70.796344153539792</v>
      </c>
      <c r="F24">
        <v>8.8994318591502459</v>
      </c>
      <c r="G24">
        <v>12.972431086358688</v>
      </c>
      <c r="H24">
        <v>7.3317929009512826</v>
      </c>
      <c r="I24">
        <v>0.66717571020126343</v>
      </c>
      <c r="J24">
        <v>58.990255349719703</v>
      </c>
      <c r="K24">
        <v>10.916419971993358</v>
      </c>
      <c r="L24">
        <v>18.702841046271519</v>
      </c>
      <c r="M24">
        <v>11.390483632015419</v>
      </c>
      <c r="N24">
        <v>0.69593876600265503</v>
      </c>
      <c r="O24">
        <v>88.281905323667019</v>
      </c>
      <c r="P24">
        <v>5.9121454495857542</v>
      </c>
      <c r="Q24">
        <v>4.4853329004790199</v>
      </c>
      <c r="R24">
        <v>1.3206163262682118</v>
      </c>
      <c r="S24">
        <v>0.28369626402854919</v>
      </c>
      <c r="T24">
        <v>1600666.75</v>
      </c>
      <c r="U24" t="s">
        <v>152</v>
      </c>
      <c r="V24">
        <v>2015</v>
      </c>
      <c r="W24">
        <v>40.78307517506461</v>
      </c>
      <c r="X24">
        <v>46.333724550809556</v>
      </c>
      <c r="Y24">
        <v>63.996976658968336</v>
      </c>
      <c r="Z24">
        <v>40.78307517506461</v>
      </c>
      <c r="AA24">
        <v>35.523004897313356</v>
      </c>
      <c r="AB24">
        <v>44.17277111537669</v>
      </c>
      <c r="AC24">
        <v>31.297286848512552</v>
      </c>
      <c r="AD24">
        <v>33.391024732574373</v>
      </c>
      <c r="AE24">
        <v>58.692257636292865</v>
      </c>
      <c r="AF24">
        <v>31.297286848512552</v>
      </c>
      <c r="AG24">
        <v>19.11384490931885</v>
      </c>
      <c r="AH24">
        <v>50.79283041239421</v>
      </c>
      <c r="AI24">
        <v>54.832125159843784</v>
      </c>
      <c r="AJ24">
        <v>65.502678177513417</v>
      </c>
      <c r="AK24">
        <v>71.853599720577023</v>
      </c>
      <c r="AL24">
        <v>54.832125159843784</v>
      </c>
      <c r="AM24">
        <v>59.826004333615046</v>
      </c>
      <c r="AN24">
        <v>34.368046439637737</v>
      </c>
      <c r="AO24">
        <v>247</v>
      </c>
    </row>
    <row r="25" spans="1:41" x14ac:dyDescent="0.2">
      <c r="A25" t="s">
        <v>152</v>
      </c>
      <c r="B25">
        <v>2020</v>
      </c>
      <c r="C25">
        <v>1782108.9766845703</v>
      </c>
      <c r="D25">
        <v>42.541610717773438</v>
      </c>
      <c r="E25">
        <v>74.195412245650942</v>
      </c>
      <c r="F25">
        <v>9.4276009269143302</v>
      </c>
      <c r="G25">
        <v>11.017175909983381</v>
      </c>
      <c r="H25">
        <v>5.3598109174513535</v>
      </c>
      <c r="I25">
        <v>0.66717571020126343</v>
      </c>
      <c r="J25">
        <v>62.549252050320213</v>
      </c>
      <c r="K25">
        <v>12.201338438628017</v>
      </c>
      <c r="L25">
        <v>16.536971893332666</v>
      </c>
      <c r="M25">
        <v>8.7124376177190985</v>
      </c>
      <c r="N25">
        <v>0.69593876600265503</v>
      </c>
      <c r="O25">
        <v>89.925179565945385</v>
      </c>
      <c r="P25">
        <v>5.6812811442993256</v>
      </c>
      <c r="Q25">
        <v>3.5619189314020607</v>
      </c>
      <c r="R25">
        <v>0.83162035835322934</v>
      </c>
      <c r="S25">
        <v>0.28369626402854919</v>
      </c>
      <c r="T25">
        <v>1782109</v>
      </c>
      <c r="U25" t="s">
        <v>152</v>
      </c>
      <c r="V25">
        <v>2020</v>
      </c>
      <c r="W25">
        <v>42.514974880243372</v>
      </c>
      <c r="X25">
        <v>48.860226573202333</v>
      </c>
      <c r="Y25">
        <v>66.711536480347917</v>
      </c>
      <c r="Z25">
        <v>42.514974880243372</v>
      </c>
      <c r="AA25">
        <v>36.328041276224717</v>
      </c>
      <c r="AB25">
        <v>47.294971896340606</v>
      </c>
      <c r="AC25">
        <v>33.120370705649989</v>
      </c>
      <c r="AD25">
        <v>35.27781260373434</v>
      </c>
      <c r="AE25">
        <v>62.417674388943468</v>
      </c>
      <c r="AF25">
        <v>33.120370705649989</v>
      </c>
      <c r="AG25">
        <v>20.353442691856927</v>
      </c>
      <c r="AH25">
        <v>54.397147797091293</v>
      </c>
      <c r="AI25">
        <v>55.203700764201258</v>
      </c>
      <c r="AJ25">
        <v>67.205174640819536</v>
      </c>
      <c r="AK25">
        <v>72.510998124308927</v>
      </c>
      <c r="AL25">
        <v>55.203700764201258</v>
      </c>
      <c r="AM25">
        <v>57.903968591957167</v>
      </c>
      <c r="AN25">
        <v>37.702492118287608</v>
      </c>
      <c r="AO25">
        <v>252</v>
      </c>
    </row>
    <row r="26" spans="1:41" x14ac:dyDescent="0.2">
      <c r="A26" t="s">
        <v>153</v>
      </c>
      <c r="B26">
        <v>2015</v>
      </c>
      <c r="C26">
        <v>603234.482421875</v>
      </c>
      <c r="D26">
        <v>31.744850158691406</v>
      </c>
      <c r="E26">
        <v>54.664293665426065</v>
      </c>
      <c r="F26">
        <v>16.119358486909402</v>
      </c>
      <c r="G26">
        <v>20.514790185154617</v>
      </c>
      <c r="H26">
        <v>8.7015576625099165</v>
      </c>
      <c r="I26">
        <v>0.88474166393280029</v>
      </c>
      <c r="J26">
        <v>42.393180067862481</v>
      </c>
      <c r="K26">
        <v>18.390786376858316</v>
      </c>
      <c r="L26">
        <v>27.079627682634758</v>
      </c>
      <c r="M26">
        <v>12.13640587264444</v>
      </c>
      <c r="N26">
        <v>0.9316980242729187</v>
      </c>
      <c r="O26">
        <v>81.048627766729879</v>
      </c>
      <c r="P26">
        <v>11.235522124411382</v>
      </c>
      <c r="Q26">
        <v>6.3996190212139314</v>
      </c>
      <c r="R26">
        <v>1.3162310876448122</v>
      </c>
      <c r="S26">
        <v>0.36073905229568481</v>
      </c>
      <c r="T26">
        <v>603234.5</v>
      </c>
      <c r="U26" t="s">
        <v>153</v>
      </c>
      <c r="V26">
        <v>2015</v>
      </c>
      <c r="W26">
        <v>25.263617965884791</v>
      </c>
      <c r="X26">
        <v>25.263617965884791</v>
      </c>
      <c r="Y26">
        <v>57.036721108570568</v>
      </c>
      <c r="Z26">
        <v>32.32186164728634</v>
      </c>
      <c r="AA26">
        <v>34.758029057700071</v>
      </c>
      <c r="AB26">
        <v>36.025623094635392</v>
      </c>
      <c r="AC26">
        <v>12.062671477363113</v>
      </c>
      <c r="AD26">
        <v>12.062671477363113</v>
      </c>
      <c r="AE26">
        <v>51.593664667092753</v>
      </c>
      <c r="AF26">
        <v>20.549819930873618</v>
      </c>
      <c r="AG26">
        <v>20.016108457647395</v>
      </c>
      <c r="AH26">
        <v>40.767857987073405</v>
      </c>
      <c r="AI26">
        <v>53.647201727009652</v>
      </c>
      <c r="AJ26">
        <v>53.647201727009652</v>
      </c>
      <c r="AK26">
        <v>68.739931291254152</v>
      </c>
      <c r="AL26">
        <v>57.633132547887335</v>
      </c>
      <c r="AM26">
        <v>66.454887985835882</v>
      </c>
      <c r="AN26">
        <v>25.829261905305383</v>
      </c>
      <c r="AO26">
        <v>268</v>
      </c>
    </row>
    <row r="27" spans="1:41" x14ac:dyDescent="0.2">
      <c r="A27" t="s">
        <v>153</v>
      </c>
      <c r="B27">
        <v>2020</v>
      </c>
      <c r="C27">
        <v>686089.21508789062</v>
      </c>
      <c r="D27">
        <v>33.761058807373047</v>
      </c>
      <c r="E27">
        <v>59.177786621607567</v>
      </c>
      <c r="F27">
        <v>17.831319314192303</v>
      </c>
      <c r="G27">
        <v>17.114738797169593</v>
      </c>
      <c r="H27">
        <v>5.8761552670305441</v>
      </c>
      <c r="I27">
        <v>0.88474166393280029</v>
      </c>
      <c r="J27">
        <v>46.987680605509127</v>
      </c>
      <c r="K27">
        <v>21.038441450246147</v>
      </c>
      <c r="L27">
        <v>23.421747155182199</v>
      </c>
      <c r="M27">
        <v>8.5521307890625202</v>
      </c>
      <c r="N27">
        <v>0.9316980242729187</v>
      </c>
      <c r="O27">
        <v>83.094683297239428</v>
      </c>
      <c r="P27">
        <v>11.538970432619264</v>
      </c>
      <c r="Q27">
        <v>4.7404345213400658</v>
      </c>
      <c r="R27">
        <v>0.62591174880123768</v>
      </c>
      <c r="S27">
        <v>0.36073905229568481</v>
      </c>
      <c r="T27">
        <v>686089.1875</v>
      </c>
      <c r="U27" t="s">
        <v>153</v>
      </c>
      <c r="V27">
        <v>2020</v>
      </c>
      <c r="W27">
        <v>28.796232450556356</v>
      </c>
      <c r="X27">
        <v>28.796232450556356</v>
      </c>
      <c r="Y27">
        <v>61.875225856534414</v>
      </c>
      <c r="Z27">
        <v>35.801239879892172</v>
      </c>
      <c r="AA27">
        <v>37.467849498988357</v>
      </c>
      <c r="AB27">
        <v>39.541256436811501</v>
      </c>
      <c r="AC27">
        <v>14.003915379322601</v>
      </c>
      <c r="AD27">
        <v>14.003915379322601</v>
      </c>
      <c r="AE27">
        <v>57.296083118133211</v>
      </c>
      <c r="AF27">
        <v>24.248560477074502</v>
      </c>
      <c r="AG27">
        <v>22.326093009485145</v>
      </c>
      <c r="AH27">
        <v>45.700029046270132</v>
      </c>
      <c r="AI27">
        <v>57.818646791253606</v>
      </c>
      <c r="AJ27">
        <v>57.818646791253606</v>
      </c>
      <c r="AK27">
        <v>70.859470459085145</v>
      </c>
      <c r="AL27">
        <v>58.467509877612201</v>
      </c>
      <c r="AM27">
        <v>67.175861511054308</v>
      </c>
      <c r="AN27">
        <v>27.457792218804393</v>
      </c>
      <c r="AO27">
        <v>273</v>
      </c>
    </row>
    <row r="28" spans="1:41" x14ac:dyDescent="0.2">
      <c r="A28" t="s">
        <v>154</v>
      </c>
      <c r="B28">
        <v>2015</v>
      </c>
      <c r="C28">
        <v>2750658.0464324951</v>
      </c>
      <c r="D28">
        <v>37.840721130371094</v>
      </c>
      <c r="E28">
        <v>85.43001873989752</v>
      </c>
      <c r="F28">
        <v>4.5680959091568072</v>
      </c>
      <c r="G28">
        <v>7.0167548801148296</v>
      </c>
      <c r="H28">
        <v>2.9851304708308448</v>
      </c>
      <c r="I28">
        <v>0.54042112827301025</v>
      </c>
      <c r="J28">
        <v>81.034280830460503</v>
      </c>
      <c r="K28">
        <v>5.287813501192633</v>
      </c>
      <c r="L28">
        <v>9.308143471670002</v>
      </c>
      <c r="M28">
        <v>4.3697621966768638</v>
      </c>
      <c r="N28">
        <v>0.66750824451446533</v>
      </c>
      <c r="O28">
        <v>92.65070357776645</v>
      </c>
      <c r="P28">
        <v>3.3858475829934056</v>
      </c>
      <c r="Q28">
        <v>3.2527918069155266</v>
      </c>
      <c r="R28">
        <v>0.71065703232461197</v>
      </c>
      <c r="S28">
        <v>0.15080204606056213</v>
      </c>
      <c r="T28">
        <v>2750658</v>
      </c>
      <c r="U28" t="s">
        <v>154</v>
      </c>
      <c r="V28">
        <v>2015</v>
      </c>
      <c r="W28">
        <v>54.581212999385116</v>
      </c>
      <c r="X28">
        <v>60.521344032733708</v>
      </c>
      <c r="Y28">
        <v>69.358907674443799</v>
      </c>
      <c r="Z28">
        <v>56.116776910834737</v>
      </c>
      <c r="AA28">
        <v>42.474265813741852</v>
      </c>
      <c r="AB28">
        <v>47.523848835312464</v>
      </c>
      <c r="AC28">
        <v>52.205883236561014</v>
      </c>
      <c r="AD28">
        <v>52.205883236561014</v>
      </c>
      <c r="AE28">
        <v>63.615085931125549</v>
      </c>
      <c r="AF28">
        <v>54.676252748240969</v>
      </c>
      <c r="AG28">
        <v>29.261742198914554</v>
      </c>
      <c r="AH28">
        <v>57.060352132738615</v>
      </c>
      <c r="AI28">
        <v>58.483062475072764</v>
      </c>
      <c r="AJ28">
        <v>74.180784673039142</v>
      </c>
      <c r="AK28">
        <v>78.794030322227371</v>
      </c>
      <c r="AL28">
        <v>58.483062475072764</v>
      </c>
      <c r="AM28">
        <v>64.177895450101445</v>
      </c>
      <c r="AN28">
        <v>31.858655710658425</v>
      </c>
      <c r="AO28">
        <v>289</v>
      </c>
    </row>
    <row r="29" spans="1:41" x14ac:dyDescent="0.2">
      <c r="A29" t="s">
        <v>154</v>
      </c>
      <c r="B29">
        <v>2020</v>
      </c>
      <c r="C29">
        <v>2954194.9447402954</v>
      </c>
      <c r="D29">
        <v>40.17340087890625</v>
      </c>
      <c r="E29">
        <v>88.022910996324583</v>
      </c>
      <c r="F29">
        <v>4.5533100234516555</v>
      </c>
      <c r="G29">
        <v>5.114399777059619</v>
      </c>
      <c r="H29">
        <v>2.3093792031641409</v>
      </c>
      <c r="I29">
        <v>0.54042112827301025</v>
      </c>
      <c r="J29">
        <v>84.255032280841476</v>
      </c>
      <c r="K29">
        <v>5.4765751209914804</v>
      </c>
      <c r="L29">
        <v>6.7668040259697859</v>
      </c>
      <c r="M29">
        <v>3.5015885721972539</v>
      </c>
      <c r="N29">
        <v>0.66750824451446533</v>
      </c>
      <c r="O29">
        <v>93.634068658172936</v>
      </c>
      <c r="P29">
        <v>3.178375116315328</v>
      </c>
      <c r="Q29">
        <v>2.6536261509891621</v>
      </c>
      <c r="R29">
        <v>0.53393007452257113</v>
      </c>
      <c r="S29">
        <v>0.15080204606056213</v>
      </c>
      <c r="T29">
        <v>2954195</v>
      </c>
      <c r="U29" t="s">
        <v>154</v>
      </c>
      <c r="V29">
        <v>2020</v>
      </c>
      <c r="W29">
        <v>58.07948807996592</v>
      </c>
      <c r="X29">
        <v>65.364091766087626</v>
      </c>
      <c r="Y29">
        <v>68.008555334138848</v>
      </c>
      <c r="Z29">
        <v>60.940167099564263</v>
      </c>
      <c r="AA29">
        <v>42.818333327579126</v>
      </c>
      <c r="AB29">
        <v>49.757887692197087</v>
      </c>
      <c r="AC29">
        <v>58.124131559978821</v>
      </c>
      <c r="AD29">
        <v>58.124131559978821</v>
      </c>
      <c r="AE29">
        <v>62.153015026519576</v>
      </c>
      <c r="AF29">
        <v>62.905748946224392</v>
      </c>
      <c r="AG29">
        <v>29.950682471244317</v>
      </c>
      <c r="AH29">
        <v>59.78092493058864</v>
      </c>
      <c r="AI29">
        <v>58.013003453525755</v>
      </c>
      <c r="AJ29">
        <v>76.145905348578893</v>
      </c>
      <c r="AK29">
        <v>76.728678105088349</v>
      </c>
      <c r="AL29">
        <v>58.013003453525755</v>
      </c>
      <c r="AM29">
        <v>61.98095568006471</v>
      </c>
      <c r="AN29">
        <v>34.831488094423577</v>
      </c>
      <c r="AO29">
        <v>294</v>
      </c>
    </row>
    <row r="30" spans="1:41" x14ac:dyDescent="0.2">
      <c r="A30" t="s">
        <v>155</v>
      </c>
      <c r="B30">
        <v>2015</v>
      </c>
      <c r="C30">
        <v>2834636.63260746</v>
      </c>
      <c r="D30">
        <v>63.150653839111328</v>
      </c>
      <c r="E30">
        <v>93.330734967700408</v>
      </c>
      <c r="F30">
        <v>0.88455053683354468</v>
      </c>
      <c r="G30">
        <v>4.9118975139221392</v>
      </c>
      <c r="H30">
        <v>0.87281698154390785</v>
      </c>
      <c r="I30">
        <v>0.54580503702163696</v>
      </c>
      <c r="J30">
        <v>85.648102657532064</v>
      </c>
      <c r="K30">
        <v>1.6220301657522338</v>
      </c>
      <c r="L30">
        <v>10.722147785574329</v>
      </c>
      <c r="M30">
        <v>2.0077193911413738</v>
      </c>
      <c r="N30">
        <v>0.90023672580718994</v>
      </c>
      <c r="O30">
        <v>97.813664988881129</v>
      </c>
      <c r="P30">
        <v>0.45422017675387394</v>
      </c>
      <c r="Q30">
        <v>1.5215303290987774</v>
      </c>
      <c r="R30">
        <v>0.21058450526621719</v>
      </c>
      <c r="S30">
        <v>4.7918006777763367E-2</v>
      </c>
      <c r="T30">
        <v>2834636.75</v>
      </c>
      <c r="U30" t="s">
        <v>155</v>
      </c>
      <c r="V30">
        <v>2015</v>
      </c>
      <c r="W30">
        <v>74.992983709207763</v>
      </c>
      <c r="X30">
        <v>87.893336659032215</v>
      </c>
      <c r="Y30">
        <v>85.834902310724033</v>
      </c>
      <c r="Z30">
        <v>74.992983709207763</v>
      </c>
      <c r="AA30">
        <v>76.395939014828073</v>
      </c>
      <c r="AB30">
        <v>17.819346489705882</v>
      </c>
      <c r="AD30">
        <v>79.001510021850834</v>
      </c>
      <c r="AE30">
        <v>78.042815662020701</v>
      </c>
      <c r="AG30">
        <v>54.781957936021477</v>
      </c>
      <c r="AH30">
        <v>32.488174887262829</v>
      </c>
      <c r="AI30">
        <v>90.363354045408016</v>
      </c>
      <c r="AJ30">
        <v>93.081849619373173</v>
      </c>
      <c r="AK30">
        <v>90.381700605568909</v>
      </c>
      <c r="AL30">
        <v>90.363354045408016</v>
      </c>
      <c r="AM30">
        <v>89.008018774807823</v>
      </c>
      <c r="AN30">
        <v>9.2598663908271508</v>
      </c>
      <c r="AO30">
        <v>310</v>
      </c>
    </row>
    <row r="31" spans="1:41" x14ac:dyDescent="0.2">
      <c r="A31" t="s">
        <v>155</v>
      </c>
      <c r="B31">
        <v>2020</v>
      </c>
      <c r="C31">
        <v>2936970.3003387451</v>
      </c>
      <c r="D31">
        <v>67.124076843261719</v>
      </c>
      <c r="E31">
        <v>95.431396333740096</v>
      </c>
      <c r="F31">
        <v>0.83861412631343424</v>
      </c>
      <c r="G31">
        <v>3.2809552345396122</v>
      </c>
      <c r="H31">
        <v>0.44903430540686173</v>
      </c>
      <c r="I31">
        <v>0.54580503702163696</v>
      </c>
      <c r="J31">
        <v>90.24973298303884</v>
      </c>
      <c r="K31">
        <v>1.7767753731928075</v>
      </c>
      <c r="L31">
        <v>6.9791215402283546</v>
      </c>
      <c r="M31">
        <v>0.99437010354000743</v>
      </c>
      <c r="N31">
        <v>0.90023672580718994</v>
      </c>
      <c r="O31">
        <v>97.969263336577967</v>
      </c>
      <c r="P31">
        <v>0.37912298225510421</v>
      </c>
      <c r="Q31">
        <v>1.4696730876705988</v>
      </c>
      <c r="R31">
        <v>0.18194059349633432</v>
      </c>
      <c r="S31">
        <v>4.7918006777763367E-2</v>
      </c>
      <c r="T31">
        <v>2936970.25</v>
      </c>
      <c r="U31" t="s">
        <v>155</v>
      </c>
      <c r="V31">
        <v>2020</v>
      </c>
      <c r="W31">
        <v>76.830047518740301</v>
      </c>
      <c r="X31">
        <v>90.040330507098318</v>
      </c>
      <c r="Y31">
        <v>87.423325216562731</v>
      </c>
      <c r="Z31">
        <v>76.830047518740301</v>
      </c>
      <c r="AA31">
        <v>80.807247694526069</v>
      </c>
      <c r="AB31">
        <v>15.46276276552749</v>
      </c>
      <c r="AD31">
        <v>83.647880062705866</v>
      </c>
      <c r="AE31">
        <v>81.724092015320991</v>
      </c>
      <c r="AG31">
        <v>61.930834979240643</v>
      </c>
      <c r="AH31">
        <v>30.095673376990973</v>
      </c>
      <c r="AI31">
        <v>90.214686764955601</v>
      </c>
      <c r="AJ31">
        <v>93.171214911326885</v>
      </c>
      <c r="AK31">
        <v>90.214686764955601</v>
      </c>
      <c r="AL31">
        <v>93.779120050400238</v>
      </c>
      <c r="AM31">
        <v>90.052507560637665</v>
      </c>
      <c r="AN31">
        <v>8.2958787581954496</v>
      </c>
      <c r="AO31">
        <v>315</v>
      </c>
    </row>
    <row r="32" spans="1:41" x14ac:dyDescent="0.2">
      <c r="A32" t="s">
        <v>156</v>
      </c>
      <c r="B32">
        <v>2015</v>
      </c>
      <c r="C32">
        <v>1188496.7733163834</v>
      </c>
      <c r="D32">
        <v>80.387779235839844</v>
      </c>
      <c r="E32">
        <v>99.524009455535051</v>
      </c>
      <c r="F32">
        <v>5.0228927769247388E-2</v>
      </c>
      <c r="G32">
        <v>0.41758134438937311</v>
      </c>
      <c r="H32">
        <v>8.1802723063149063E-3</v>
      </c>
      <c r="I32">
        <v>4.4825054705142975E-2</v>
      </c>
      <c r="J32">
        <v>98.909094551124994</v>
      </c>
      <c r="K32">
        <v>9.727924429528613E-2</v>
      </c>
      <c r="L32">
        <v>0.9561078473510356</v>
      </c>
      <c r="M32">
        <v>3.7518357228697868E-2</v>
      </c>
      <c r="N32">
        <v>0.13021135330200195</v>
      </c>
      <c r="O32">
        <v>99.677742678616269</v>
      </c>
      <c r="P32">
        <v>3.8753702337515412E-2</v>
      </c>
      <c r="Q32">
        <v>0.28247955791813506</v>
      </c>
      <c r="R32">
        <v>1.0240611280817426E-3</v>
      </c>
      <c r="S32">
        <v>1.7635582014918327E-2</v>
      </c>
      <c r="T32">
        <v>1188496.75</v>
      </c>
      <c r="U32" t="s">
        <v>156</v>
      </c>
      <c r="V32">
        <v>2015</v>
      </c>
      <c r="W32">
        <v>96.999448667636258</v>
      </c>
      <c r="X32">
        <v>98.677272555287573</v>
      </c>
      <c r="Y32">
        <v>96.999448667636258</v>
      </c>
      <c r="Z32">
        <v>98.851312094273311</v>
      </c>
      <c r="AA32">
        <v>97.188179297335779</v>
      </c>
      <c r="AB32">
        <v>2.3860590859685473</v>
      </c>
      <c r="AD32">
        <v>96.395354158756859</v>
      </c>
      <c r="AE32">
        <v>95.336924550903618</v>
      </c>
      <c r="AG32">
        <v>92.83915470855041</v>
      </c>
      <c r="AH32">
        <v>6.1672190868698884</v>
      </c>
      <c r="AI32">
        <v>97.408633279373305</v>
      </c>
      <c r="AJ32">
        <v>99.237610657393532</v>
      </c>
      <c r="AK32">
        <v>97.408633279373305</v>
      </c>
      <c r="AL32">
        <v>99.063284345069604</v>
      </c>
      <c r="AM32">
        <v>98.252696300350678</v>
      </c>
      <c r="AN32">
        <v>1.4638000806031033</v>
      </c>
      <c r="AO32">
        <v>331</v>
      </c>
    </row>
    <row r="33" spans="1:41" x14ac:dyDescent="0.2">
      <c r="A33" t="s">
        <v>156</v>
      </c>
      <c r="B33">
        <v>2020</v>
      </c>
      <c r="C33">
        <v>1214600.679523468</v>
      </c>
      <c r="D33">
        <v>81.271804809570312</v>
      </c>
      <c r="E33">
        <v>99.729355841863608</v>
      </c>
      <c r="F33">
        <v>5.7332869020153929E-2</v>
      </c>
      <c r="G33">
        <v>0.20655444729739433</v>
      </c>
      <c r="H33">
        <v>6.7568418188418003E-3</v>
      </c>
      <c r="I33">
        <v>4.4825054705142975E-2</v>
      </c>
      <c r="J33">
        <v>99.56520650365789</v>
      </c>
      <c r="K33">
        <v>0.10361338413934958</v>
      </c>
      <c r="L33">
        <v>0.29686306392787665</v>
      </c>
      <c r="M33">
        <v>3.4317048274883404E-2</v>
      </c>
      <c r="N33">
        <v>0.13021135330200195</v>
      </c>
      <c r="O33">
        <v>99.771082036327087</v>
      </c>
      <c r="P33">
        <v>4.667209134334753E-2</v>
      </c>
      <c r="Q33">
        <v>0.18183863302751507</v>
      </c>
      <c r="R33">
        <v>4.0723930204473655E-4</v>
      </c>
      <c r="S33">
        <v>1.7635582014918327E-2</v>
      </c>
      <c r="T33">
        <v>1214600.625</v>
      </c>
      <c r="U33" t="s">
        <v>156</v>
      </c>
      <c r="V33">
        <v>2020</v>
      </c>
      <c r="W33">
        <v>97.568261287979354</v>
      </c>
      <c r="X33">
        <v>99.010705165483884</v>
      </c>
      <c r="Y33">
        <v>97.568261287979354</v>
      </c>
      <c r="Z33">
        <v>99.160815812014675</v>
      </c>
      <c r="AA33">
        <v>98.017949520045178</v>
      </c>
      <c r="AB33">
        <v>1.7687391908385837</v>
      </c>
      <c r="AD33">
        <v>97.406656652288504</v>
      </c>
      <c r="AE33">
        <v>96.686652029162943</v>
      </c>
      <c r="AG33">
        <v>94.947743072686293</v>
      </c>
      <c r="AH33">
        <v>4.7210768151109299</v>
      </c>
      <c r="AI33">
        <v>97.775205487617995</v>
      </c>
      <c r="AJ33">
        <v>99.384155751892578</v>
      </c>
      <c r="AK33">
        <v>97.775205487617995</v>
      </c>
      <c r="AL33">
        <v>99.199033294392962</v>
      </c>
      <c r="AM33">
        <v>98.729163776141519</v>
      </c>
      <c r="AN33">
        <v>1.088590351528913</v>
      </c>
      <c r="AO33">
        <v>336</v>
      </c>
    </row>
    <row r="34" spans="1:41" x14ac:dyDescent="0.2">
      <c r="A34" t="s">
        <v>8</v>
      </c>
      <c r="B34">
        <v>2015</v>
      </c>
      <c r="C34">
        <v>7379796.9657933116</v>
      </c>
      <c r="D34">
        <v>53.935043334960938</v>
      </c>
      <c r="E34">
        <v>88.224249719567709</v>
      </c>
      <c r="F34">
        <v>3.3685017856163104</v>
      </c>
      <c r="G34">
        <v>6.2465653114590669</v>
      </c>
      <c r="H34">
        <v>2.1606831833569138</v>
      </c>
      <c r="I34">
        <v>0.4206061065196991</v>
      </c>
      <c r="J34">
        <v>78.9983179861932</v>
      </c>
      <c r="K34">
        <v>5.3923239198126751</v>
      </c>
      <c r="L34">
        <v>11.321823797036512</v>
      </c>
      <c r="M34">
        <v>4.287534296957614</v>
      </c>
      <c r="N34">
        <v>0.61390239000320435</v>
      </c>
      <c r="O34">
        <v>96.104856561138732</v>
      </c>
      <c r="P34">
        <v>1.6400533057609044</v>
      </c>
      <c r="Q34">
        <v>1.9108632757222368</v>
      </c>
      <c r="R34">
        <v>0.3442268573781373</v>
      </c>
      <c r="S34">
        <v>5.3010661154985428E-2</v>
      </c>
      <c r="T34">
        <v>7379797</v>
      </c>
      <c r="U34" t="s">
        <v>8</v>
      </c>
      <c r="V34">
        <v>2015</v>
      </c>
      <c r="W34">
        <v>70.19937090426599</v>
      </c>
      <c r="X34">
        <v>74.290435627150416</v>
      </c>
      <c r="Y34">
        <v>78.010701784550506</v>
      </c>
      <c r="Z34">
        <v>70.19937090426599</v>
      </c>
      <c r="AA34">
        <v>63.704383393558182</v>
      </c>
      <c r="AB34">
        <v>27.888368111625866</v>
      </c>
      <c r="AC34">
        <v>52.836609640011048</v>
      </c>
      <c r="AD34">
        <v>58.582671676517116</v>
      </c>
      <c r="AE34">
        <v>67.961809651598685</v>
      </c>
      <c r="AF34">
        <v>52.836609640011048</v>
      </c>
      <c r="AG34">
        <v>40.347633944689747</v>
      </c>
      <c r="AH34">
        <v>44.043007961316128</v>
      </c>
      <c r="AI34">
        <v>85.029198529950392</v>
      </c>
      <c r="AJ34">
        <v>87.706825485253958</v>
      </c>
      <c r="AK34">
        <v>86.594058046979654</v>
      </c>
      <c r="AL34">
        <v>85.029198529950392</v>
      </c>
      <c r="AM34">
        <v>83.653425906046039</v>
      </c>
      <c r="AN34">
        <v>14.091483960853573</v>
      </c>
      <c r="AO34">
        <v>352</v>
      </c>
    </row>
    <row r="35" spans="1:41" x14ac:dyDescent="0.2">
      <c r="A35" t="s">
        <v>8</v>
      </c>
      <c r="B35">
        <v>2020</v>
      </c>
      <c r="C35">
        <v>7794798.7077153921</v>
      </c>
      <c r="D35">
        <v>56.185604095458984</v>
      </c>
      <c r="E35">
        <v>90.10318413705113</v>
      </c>
      <c r="F35">
        <v>3.6204895892954827</v>
      </c>
      <c r="G35">
        <v>4.71329963805732</v>
      </c>
      <c r="H35">
        <v>1.5630266355960647</v>
      </c>
      <c r="I35">
        <v>0.4206061065196991</v>
      </c>
      <c r="J35">
        <v>82.011241425116026</v>
      </c>
      <c r="K35">
        <v>6.1432231936852402</v>
      </c>
      <c r="L35">
        <v>8.6113238622202974</v>
      </c>
      <c r="M35">
        <v>3.2342115189784257</v>
      </c>
      <c r="N35">
        <v>0.61390239000320435</v>
      </c>
      <c r="O35">
        <v>96.414314129232096</v>
      </c>
      <c r="P35">
        <v>1.6532912589095454</v>
      </c>
      <c r="Q35">
        <v>1.6725477728333185</v>
      </c>
      <c r="R35">
        <v>0.25984683902504097</v>
      </c>
      <c r="S35">
        <v>5.3010661154985428E-2</v>
      </c>
      <c r="T35">
        <v>7794798.5</v>
      </c>
      <c r="U35" t="s">
        <v>8</v>
      </c>
      <c r="V35">
        <v>2020</v>
      </c>
      <c r="W35">
        <v>74.266034170312125</v>
      </c>
      <c r="X35">
        <v>76.680313088051037</v>
      </c>
      <c r="Y35">
        <v>78.077521599284296</v>
      </c>
      <c r="Z35">
        <v>74.555431758093718</v>
      </c>
      <c r="AA35">
        <v>65.282049193768728</v>
      </c>
      <c r="AB35">
        <v>28.441624532577848</v>
      </c>
      <c r="AC35">
        <v>59.639638893701317</v>
      </c>
      <c r="AD35">
        <v>62.05955095451727</v>
      </c>
      <c r="AE35">
        <v>68.338929308230135</v>
      </c>
      <c r="AF35">
        <v>59.639638893701317</v>
      </c>
      <c r="AG35">
        <v>42.311999173615384</v>
      </c>
      <c r="AH35">
        <v>45.842465445185923</v>
      </c>
      <c r="AI35">
        <v>85.672582712277361</v>
      </c>
      <c r="AJ35">
        <v>88.082495634537793</v>
      </c>
      <c r="AK35">
        <v>85.672582712277361</v>
      </c>
      <c r="AL35">
        <v>86.187656983237304</v>
      </c>
      <c r="AM35">
        <v>83.194915822329833</v>
      </c>
      <c r="AN35">
        <v>14.872689565811905</v>
      </c>
      <c r="AO35">
        <v>357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AU35"/>
  <sheetViews>
    <sheetView workbookViewId="0"/>
  </sheetViews>
  <sheetFormatPr baseColWidth="10" defaultColWidth="8.83203125" defaultRowHeight="15" x14ac:dyDescent="0.2"/>
  <sheetData>
    <row r="1" spans="1:47" x14ac:dyDescent="0.2">
      <c r="A1" t="s">
        <v>0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t="s">
        <v>29</v>
      </c>
      <c r="W1" t="s">
        <v>150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  <c r="AL1" t="s">
        <v>44</v>
      </c>
      <c r="AM1" t="s">
        <v>45</v>
      </c>
      <c r="AN1" t="s">
        <v>46</v>
      </c>
      <c r="AO1" t="s">
        <v>47</v>
      </c>
      <c r="AP1" t="s">
        <v>48</v>
      </c>
      <c r="AQ1" t="s">
        <v>49</v>
      </c>
      <c r="AR1" t="s">
        <v>50</v>
      </c>
      <c r="AS1" t="s">
        <v>51</v>
      </c>
      <c r="AT1" t="s">
        <v>52</v>
      </c>
      <c r="AU1" t="s">
        <v>53</v>
      </c>
    </row>
    <row r="2" spans="1:47" x14ac:dyDescent="0.2">
      <c r="A2" t="s">
        <v>157</v>
      </c>
      <c r="B2" s="1">
        <v>2015</v>
      </c>
      <c r="C2" s="1">
        <v>28547.02490234375</v>
      </c>
      <c r="D2" s="1">
        <v>85.804458618164062</v>
      </c>
      <c r="E2" s="1">
        <v>99.992582996289613</v>
      </c>
      <c r="F2" s="1">
        <v>0</v>
      </c>
      <c r="G2" s="1">
        <v>7.4170037103866481E-3</v>
      </c>
      <c r="H2" s="1">
        <v>0</v>
      </c>
      <c r="I2" s="1">
        <v>-4.6139084588503465E-6</v>
      </c>
      <c r="J2" s="1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>
        <v>28547.025390625</v>
      </c>
      <c r="X2" t="s">
        <v>157</v>
      </c>
      <c r="Y2" s="1">
        <v>2015</v>
      </c>
      <c r="Z2" s="1">
        <v>70.830633146942006</v>
      </c>
      <c r="AA2" s="1"/>
      <c r="AB2" s="1"/>
      <c r="AC2" s="1">
        <v>70.830633146942006</v>
      </c>
      <c r="AD2" s="1">
        <v>0.51995888287962422</v>
      </c>
      <c r="AE2" s="1">
        <v>11.70869244351311</v>
      </c>
      <c r="AF2" s="1">
        <v>87.763931669896877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>
        <v>16</v>
      </c>
    </row>
    <row r="3" spans="1:47" x14ac:dyDescent="0.2">
      <c r="A3" t="s">
        <v>157</v>
      </c>
      <c r="B3" s="1">
        <v>2020</v>
      </c>
      <c r="C3" s="1">
        <v>30322.11376953125</v>
      </c>
      <c r="D3" s="1">
        <v>86.313835144042969</v>
      </c>
      <c r="E3" s="1">
        <v>99.992556431115162</v>
      </c>
      <c r="F3" s="1">
        <v>0</v>
      </c>
      <c r="G3" s="1">
        <v>7.443568884837843E-3</v>
      </c>
      <c r="H3" s="1">
        <v>0</v>
      </c>
      <c r="I3" s="1">
        <v>-4.6139084588503465E-6</v>
      </c>
      <c r="J3" s="1">
        <v>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>
        <v>30322.11328125</v>
      </c>
      <c r="X3" t="s">
        <v>157</v>
      </c>
      <c r="Y3" s="1">
        <v>2020</v>
      </c>
      <c r="Z3" s="1">
        <v>75.520852772914466</v>
      </c>
      <c r="AA3" s="1"/>
      <c r="AB3" s="1"/>
      <c r="AC3" s="1">
        <v>75.520852772914466</v>
      </c>
      <c r="AD3" s="1">
        <v>0</v>
      </c>
      <c r="AE3" s="1">
        <v>12.013525995566843</v>
      </c>
      <c r="AF3" s="1">
        <v>87.979030435548324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>
        <v>21</v>
      </c>
    </row>
    <row r="4" spans="1:47" x14ac:dyDescent="0.2">
      <c r="A4" t="s">
        <v>125</v>
      </c>
      <c r="B4" s="1">
        <v>2015</v>
      </c>
      <c r="C4" s="1">
        <v>1896327.2716674805</v>
      </c>
      <c r="D4" s="1">
        <v>34.974178314208984</v>
      </c>
      <c r="E4" s="1">
        <v>59.114266110463106</v>
      </c>
      <c r="F4" s="1">
        <v>11.349087869788272</v>
      </c>
      <c r="G4" s="1">
        <v>6.9333919133756101</v>
      </c>
      <c r="H4" s="1">
        <v>22.603254106373001</v>
      </c>
      <c r="I4" s="1">
        <v>2.3845469951629639</v>
      </c>
      <c r="J4" s="1">
        <v>-2.340808629989624</v>
      </c>
      <c r="K4" s="1">
        <v>51.597394571958766</v>
      </c>
      <c r="L4" s="1">
        <v>8.4080538156696374</v>
      </c>
      <c r="M4" s="1">
        <v>7.961276537800706</v>
      </c>
      <c r="N4" s="1">
        <v>32.033275074570895</v>
      </c>
      <c r="O4" s="1">
        <v>2.8252396583557129</v>
      </c>
      <c r="P4" s="1">
        <v>-2.8589713573455811</v>
      </c>
      <c r="Q4" s="1">
        <v>73.090027080066506</v>
      </c>
      <c r="R4" s="1">
        <v>16.817212310642653</v>
      </c>
      <c r="S4" s="1">
        <v>5.0222950572087139</v>
      </c>
      <c r="T4" s="1">
        <v>5.0704655520821351</v>
      </c>
      <c r="U4" s="1">
        <v>1.17829430103302</v>
      </c>
      <c r="V4" s="1">
        <v>-0.89328134059906006</v>
      </c>
      <c r="W4" s="1">
        <v>1896327.25</v>
      </c>
      <c r="X4" t="s">
        <v>125</v>
      </c>
      <c r="Y4" s="1">
        <v>2015</v>
      </c>
      <c r="Z4" s="1">
        <v>37.947069708205085</v>
      </c>
      <c r="AA4" s="1">
        <v>32.882108905317018</v>
      </c>
      <c r="AB4" s="1"/>
      <c r="AC4" s="1">
        <v>5.0649608028880628</v>
      </c>
      <c r="AD4" s="1">
        <v>31.117772057947857</v>
      </c>
      <c r="AE4" s="1">
        <v>26.356119287929424</v>
      </c>
      <c r="AF4" s="1">
        <v>12.989462634374091</v>
      </c>
      <c r="AG4" s="1">
        <v>38.150306523541239</v>
      </c>
      <c r="AH4" s="1">
        <v>37.629279539033433</v>
      </c>
      <c r="AI4" s="1"/>
      <c r="AJ4" s="1">
        <v>0.52102698450780338</v>
      </c>
      <c r="AK4" s="1">
        <v>36.893530607614537</v>
      </c>
      <c r="AL4" s="1">
        <v>21.646228735972144</v>
      </c>
      <c r="AM4" s="1">
        <v>1.4656890440417332</v>
      </c>
      <c r="AN4" s="1">
        <v>37.569201169003009</v>
      </c>
      <c r="AO4" s="1">
        <v>24.055920786320236</v>
      </c>
      <c r="AP4" s="1"/>
      <c r="AQ4" s="1">
        <v>13.513280382682771</v>
      </c>
      <c r="AR4" s="1">
        <v>20.379179450660654</v>
      </c>
      <c r="AS4" s="1">
        <v>35.112994304534418</v>
      </c>
      <c r="AT4" s="1">
        <v>34.415065635514061</v>
      </c>
      <c r="AU4" s="1">
        <v>37</v>
      </c>
    </row>
    <row r="5" spans="1:47" x14ac:dyDescent="0.2">
      <c r="A5" t="s">
        <v>125</v>
      </c>
      <c r="B5" s="1">
        <v>2020</v>
      </c>
      <c r="C5" s="1">
        <v>2014708.5250854492</v>
      </c>
      <c r="D5" s="1">
        <v>37.089992523193359</v>
      </c>
      <c r="E5" s="1">
        <v>71.287321059624105</v>
      </c>
      <c r="F5" s="1">
        <v>12.254031071068939</v>
      </c>
      <c r="G5" s="1">
        <v>4.8971248723652732</v>
      </c>
      <c r="H5" s="1">
        <v>11.561522996941685</v>
      </c>
      <c r="I5" s="1">
        <v>2.3845469951629639</v>
      </c>
      <c r="J5" s="1">
        <v>-2.340808629989624</v>
      </c>
      <c r="K5" s="1">
        <v>66.560242317402341</v>
      </c>
      <c r="L5" s="1">
        <v>9.413714007824348</v>
      </c>
      <c r="M5" s="1">
        <v>6.0438414143751267</v>
      </c>
      <c r="N5" s="1">
        <v>17.982202260398186</v>
      </c>
      <c r="O5" s="1">
        <v>2.8252396583557129</v>
      </c>
      <c r="P5" s="1">
        <v>-2.8589713573455811</v>
      </c>
      <c r="Q5" s="1">
        <v>79.305130453389111</v>
      </c>
      <c r="R5" s="1">
        <v>17.071620775672113</v>
      </c>
      <c r="S5" s="1">
        <v>2.9521304449043226</v>
      </c>
      <c r="T5" s="1">
        <v>0.67111832603444266</v>
      </c>
      <c r="U5" s="1">
        <v>1.17829430103302</v>
      </c>
      <c r="V5" s="1">
        <v>-0.89328134059906006</v>
      </c>
      <c r="W5" s="1">
        <v>2014708.5</v>
      </c>
      <c r="X5" t="s">
        <v>125</v>
      </c>
      <c r="Y5" s="1">
        <v>2020</v>
      </c>
      <c r="Z5" s="1">
        <v>46.571308804571729</v>
      </c>
      <c r="AA5" s="1">
        <v>40.424684260343049</v>
      </c>
      <c r="AB5" s="1"/>
      <c r="AC5" s="1">
        <v>6.146624544228672</v>
      </c>
      <c r="AD5" s="1">
        <v>37.590065058658148</v>
      </c>
      <c r="AE5" s="1">
        <v>30.900244635129642</v>
      </c>
      <c r="AF5" s="1">
        <v>15.051042436905265</v>
      </c>
      <c r="AG5" s="1">
        <v>49.897636232854438</v>
      </c>
      <c r="AH5" s="1">
        <v>49.334390805847391</v>
      </c>
      <c r="AI5" s="1"/>
      <c r="AJ5" s="1">
        <v>0.5632454270070465</v>
      </c>
      <c r="AK5" s="1">
        <v>47.984399285042663</v>
      </c>
      <c r="AL5" s="1">
        <v>26.395246883901269</v>
      </c>
      <c r="AM5" s="1">
        <v>1.5943101562827584</v>
      </c>
      <c r="AN5" s="1">
        <v>40.929372900423118</v>
      </c>
      <c r="AO5" s="1">
        <v>25.312526921912688</v>
      </c>
      <c r="AP5" s="1"/>
      <c r="AQ5" s="1">
        <v>15.616845978510433</v>
      </c>
      <c r="AR5" s="1">
        <v>19.959763715300522</v>
      </c>
      <c r="AS5" s="1">
        <v>38.541373834671447</v>
      </c>
      <c r="AT5" s="1">
        <v>37.875613679089263</v>
      </c>
      <c r="AU5" s="1">
        <v>42</v>
      </c>
    </row>
    <row r="6" spans="1:47" x14ac:dyDescent="0.2">
      <c r="A6" t="s">
        <v>126</v>
      </c>
      <c r="B6" s="1">
        <v>2015</v>
      </c>
      <c r="C6" s="1">
        <v>2279489.632019043</v>
      </c>
      <c r="D6" s="1">
        <v>56.235481262207031</v>
      </c>
      <c r="E6" s="1">
        <v>83.886270395429293</v>
      </c>
      <c r="F6" s="1">
        <v>4.3772821905248227</v>
      </c>
      <c r="G6" s="1">
        <v>9.0084573237138255</v>
      </c>
      <c r="H6" s="1">
        <v>2.7279900903320562</v>
      </c>
      <c r="I6" s="1">
        <v>1.5400631427764893</v>
      </c>
      <c r="J6" s="1">
        <v>-0.2731170654296875</v>
      </c>
      <c r="K6" s="1">
        <v>75.034415862749071</v>
      </c>
      <c r="L6" s="1">
        <v>4.5420008427340219</v>
      </c>
      <c r="M6" s="1">
        <v>15.339103303163101</v>
      </c>
      <c r="N6" s="1">
        <v>5.0844799913538035</v>
      </c>
      <c r="O6" s="1">
        <v>1.9447842836380005</v>
      </c>
      <c r="P6" s="1">
        <v>-0.36741852760314941</v>
      </c>
      <c r="Q6" s="1">
        <v>90.77510935081078</v>
      </c>
      <c r="R6" s="1">
        <v>4.2490921008668545</v>
      </c>
      <c r="S6" s="1">
        <v>4.0817155051118741</v>
      </c>
      <c r="T6" s="1">
        <v>0.89408304321048104</v>
      </c>
      <c r="U6" s="1">
        <v>0.73392778635025024</v>
      </c>
      <c r="V6" s="1">
        <v>-7.4259139597415924E-2</v>
      </c>
      <c r="W6" s="1">
        <v>2279489.75</v>
      </c>
      <c r="X6" t="s">
        <v>126</v>
      </c>
      <c r="Y6" s="1">
        <v>2015</v>
      </c>
      <c r="Z6" s="1">
        <v>48.667414124178244</v>
      </c>
      <c r="AA6" s="1">
        <v>10.045306940931184</v>
      </c>
      <c r="AB6" s="1"/>
      <c r="AC6" s="1">
        <v>38.622107183247053</v>
      </c>
      <c r="AD6" s="1">
        <v>16.460808998125184</v>
      </c>
      <c r="AE6" s="1">
        <v>24.890926431168857</v>
      </c>
      <c r="AF6" s="1">
        <v>46.911817156660092</v>
      </c>
      <c r="AG6" s="1">
        <v>31.796718422840037</v>
      </c>
      <c r="AH6" s="1">
        <v>13.165122337832281</v>
      </c>
      <c r="AI6" s="1"/>
      <c r="AJ6" s="1">
        <v>18.631596085007754</v>
      </c>
      <c r="AK6" s="1">
        <v>29.969467582547871</v>
      </c>
      <c r="AL6" s="1">
        <v>26.425373588259689</v>
      </c>
      <c r="AM6" s="1">
        <v>23.181575534675545</v>
      </c>
      <c r="AN6" s="1">
        <v>61.796809867599499</v>
      </c>
      <c r="AO6" s="1">
        <v>7.6173519686376565</v>
      </c>
      <c r="AP6" s="1"/>
      <c r="AQ6" s="1">
        <v>54.179457898961843</v>
      </c>
      <c r="AR6" s="1">
        <v>5.9478744188285146</v>
      </c>
      <c r="AS6" s="1">
        <v>23.696763365581745</v>
      </c>
      <c r="AT6" s="1">
        <v>65.379563667267377</v>
      </c>
      <c r="AU6" s="1">
        <v>58</v>
      </c>
    </row>
    <row r="7" spans="1:47" x14ac:dyDescent="0.2">
      <c r="A7" t="s">
        <v>126</v>
      </c>
      <c r="B7" s="1">
        <v>2020</v>
      </c>
      <c r="C7" s="1">
        <v>2346709.4398498535</v>
      </c>
      <c r="D7" s="1">
        <v>60.577842712402344</v>
      </c>
      <c r="E7" s="1">
        <v>91.141162028832653</v>
      </c>
      <c r="F7" s="1">
        <v>3.4157777890516821</v>
      </c>
      <c r="G7" s="1">
        <v>3.8331588568121058</v>
      </c>
      <c r="H7" s="1">
        <v>1.6099013253035497</v>
      </c>
      <c r="I7" s="1">
        <v>1.5400631427764893</v>
      </c>
      <c r="J7" s="1">
        <v>-0.2731170654296875</v>
      </c>
      <c r="K7" s="1">
        <v>85.507295810169452</v>
      </c>
      <c r="L7" s="1">
        <v>4.0557066417568111</v>
      </c>
      <c r="M7" s="1">
        <v>7.2355104014848655</v>
      </c>
      <c r="N7" s="1">
        <v>3.2014871465888812</v>
      </c>
      <c r="O7" s="1">
        <v>1.9447842836380005</v>
      </c>
      <c r="P7" s="1">
        <v>-0.36741852760314941</v>
      </c>
      <c r="Q7" s="1">
        <v>94.807505011236586</v>
      </c>
      <c r="R7" s="1">
        <v>2.9993322018241191</v>
      </c>
      <c r="S7" s="1">
        <v>1.619015491689952</v>
      </c>
      <c r="T7" s="1">
        <v>0.57414729524934183</v>
      </c>
      <c r="U7" s="1">
        <v>0.73392778635025024</v>
      </c>
      <c r="V7" s="1">
        <v>-7.4259139597415924E-2</v>
      </c>
      <c r="W7" s="1">
        <v>2346709.5</v>
      </c>
      <c r="X7" t="s">
        <v>126</v>
      </c>
      <c r="Y7" s="1">
        <v>2020</v>
      </c>
      <c r="Z7" s="1">
        <v>60.215751220506803</v>
      </c>
      <c r="AA7" s="1">
        <v>11.109799686506335</v>
      </c>
      <c r="AB7" s="1"/>
      <c r="AC7" s="1">
        <v>49.105951534000461</v>
      </c>
      <c r="AD7" s="1">
        <v>15.541778611363895</v>
      </c>
      <c r="AE7" s="1">
        <v>27.322420572508765</v>
      </c>
      <c r="AF7" s="1">
        <v>51.692740634011649</v>
      </c>
      <c r="AG7" s="1">
        <v>42.754112938118311</v>
      </c>
      <c r="AH7" s="1">
        <v>15.607946263957492</v>
      </c>
      <c r="AI7" s="1"/>
      <c r="AJ7" s="1">
        <v>27.146166674160817</v>
      </c>
      <c r="AK7" s="1">
        <v>29.601294445211622</v>
      </c>
      <c r="AL7" s="1">
        <v>31.056467987268942</v>
      </c>
      <c r="AM7" s="1">
        <v>28.905240019445706</v>
      </c>
      <c r="AN7" s="1">
        <v>71.579236539797748</v>
      </c>
      <c r="AO7" s="1">
        <v>8.1825472618243715</v>
      </c>
      <c r="AP7" s="1"/>
      <c r="AQ7" s="1">
        <v>63.39668927797338</v>
      </c>
      <c r="AR7" s="1">
        <v>6.3922875863773641</v>
      </c>
      <c r="AS7" s="1">
        <v>24.892419853031843</v>
      </c>
      <c r="AT7" s="1">
        <v>66.5221297736515</v>
      </c>
      <c r="AU7" s="1">
        <v>63</v>
      </c>
    </row>
    <row r="8" spans="1:47" x14ac:dyDescent="0.2">
      <c r="A8" t="s">
        <v>2</v>
      </c>
      <c r="B8" s="1">
        <v>2015</v>
      </c>
      <c r="C8" s="1">
        <v>623934.12982749939</v>
      </c>
      <c r="D8" s="1">
        <v>79.864181518554688</v>
      </c>
      <c r="E8" s="1">
        <v>85.810958701009213</v>
      </c>
      <c r="F8" s="1">
        <v>4.4757996647197533</v>
      </c>
      <c r="G8" s="1">
        <v>6.4760344141355626</v>
      </c>
      <c r="H8" s="1">
        <v>3.2372072201354545</v>
      </c>
      <c r="I8" s="1">
        <v>0.74522644281387329</v>
      </c>
      <c r="J8" s="1">
        <v>-0.40583547949790955</v>
      </c>
      <c r="K8" s="1">
        <v>67.273911636436026</v>
      </c>
      <c r="L8" s="1">
        <v>5.4594249475316197</v>
      </c>
      <c r="M8" s="1">
        <v>15.804774880239329</v>
      </c>
      <c r="N8" s="1">
        <v>11.461888535793038</v>
      </c>
      <c r="O8" s="1">
        <v>1.2391936779022217</v>
      </c>
      <c r="P8" s="1">
        <v>-1.1691813468933105</v>
      </c>
      <c r="Q8" s="1">
        <v>90.490777097484823</v>
      </c>
      <c r="R8" s="1">
        <v>4.2283014774204082</v>
      </c>
      <c r="S8" s="1">
        <v>4.1163206877958531</v>
      </c>
      <c r="T8" s="1">
        <v>1.1646007372989322</v>
      </c>
      <c r="U8" s="1">
        <v>0.51055395603179932</v>
      </c>
      <c r="V8" s="1">
        <v>-0.13767828047275543</v>
      </c>
      <c r="W8" s="1">
        <v>623934.125</v>
      </c>
      <c r="X8" t="s">
        <v>2</v>
      </c>
      <c r="Y8" s="1">
        <v>2015</v>
      </c>
      <c r="Z8" s="1">
        <v>27.867735148989262</v>
      </c>
      <c r="AA8" s="1"/>
      <c r="AB8" s="1"/>
      <c r="AC8" s="1">
        <v>27.867735148989262</v>
      </c>
      <c r="AD8" s="1">
        <v>10.187250204246427</v>
      </c>
      <c r="AE8" s="1">
        <v>17.293279648595576</v>
      </c>
      <c r="AF8" s="1">
        <v>62.80622851288696</v>
      </c>
      <c r="AG8" s="1"/>
      <c r="AH8" s="1"/>
      <c r="AI8" s="1"/>
      <c r="AJ8" s="1">
        <v>6.8239010310181154</v>
      </c>
      <c r="AK8" s="1">
        <v>24.831589906827684</v>
      </c>
      <c r="AL8" s="1">
        <v>31.21565133835859</v>
      </c>
      <c r="AM8" s="1">
        <v>16.68609533878136</v>
      </c>
      <c r="AN8" s="1">
        <v>33.174052608574719</v>
      </c>
      <c r="AO8" s="1"/>
      <c r="AP8" s="1"/>
      <c r="AQ8" s="1">
        <v>33.174052608574719</v>
      </c>
      <c r="AR8" s="1">
        <v>6.4973045163775129</v>
      </c>
      <c r="AS8" s="1">
        <v>13.785944388286042</v>
      </c>
      <c r="AT8" s="1">
        <v>74.435829670241631</v>
      </c>
      <c r="AU8" s="1">
        <v>79</v>
      </c>
    </row>
    <row r="9" spans="1:47" x14ac:dyDescent="0.2">
      <c r="A9" t="s">
        <v>2</v>
      </c>
      <c r="B9" s="1">
        <v>2020</v>
      </c>
      <c r="C9" s="1">
        <v>653962.3287665844</v>
      </c>
      <c r="D9" s="1">
        <v>81.072471618652344</v>
      </c>
      <c r="E9" s="1">
        <v>89.040041632164147</v>
      </c>
      <c r="F9" s="1">
        <v>4.2170473904011025</v>
      </c>
      <c r="G9" s="1">
        <v>5.2291886887957295</v>
      </c>
      <c r="H9" s="1">
        <v>1.5137222886390194</v>
      </c>
      <c r="I9" s="1">
        <v>0.74522644281387329</v>
      </c>
      <c r="J9" s="1">
        <v>-0.40583547949790955</v>
      </c>
      <c r="K9" s="1">
        <v>72.704010004626667</v>
      </c>
      <c r="L9" s="1">
        <v>6.156539798531055</v>
      </c>
      <c r="M9" s="1">
        <v>15.131087769409199</v>
      </c>
      <c r="N9" s="1">
        <v>6.0083624274330791</v>
      </c>
      <c r="O9" s="1">
        <v>1.2391936779022217</v>
      </c>
      <c r="P9" s="1">
        <v>-1.1691813468933105</v>
      </c>
      <c r="Q9" s="1">
        <v>92.860579145016231</v>
      </c>
      <c r="R9" s="1">
        <v>3.76480897403437</v>
      </c>
      <c r="S9" s="1">
        <v>2.9096772909200217</v>
      </c>
      <c r="T9" s="1">
        <v>0.46493459002938015</v>
      </c>
      <c r="U9" s="1">
        <v>0.51055395603179932</v>
      </c>
      <c r="V9" s="1">
        <v>-0.13767828047275543</v>
      </c>
      <c r="W9" s="1">
        <v>653962.3125</v>
      </c>
      <c r="X9" t="s">
        <v>2</v>
      </c>
      <c r="Y9" s="1">
        <v>2020</v>
      </c>
      <c r="Z9" s="1">
        <v>34.06796710670357</v>
      </c>
      <c r="AA9" s="1"/>
      <c r="AB9" s="1"/>
      <c r="AC9" s="1">
        <v>33.79108889725407</v>
      </c>
      <c r="AD9" s="1">
        <v>9.2714375412424364</v>
      </c>
      <c r="AE9" s="1">
        <v>16.874238834763442</v>
      </c>
      <c r="AF9" s="1">
        <v>67.111412646559359</v>
      </c>
      <c r="AG9" s="1"/>
      <c r="AH9" s="1"/>
      <c r="AI9" s="1"/>
      <c r="AJ9" s="1">
        <v>9.1151356479162544</v>
      </c>
      <c r="AK9" s="1">
        <v>25.215719365790772</v>
      </c>
      <c r="AL9" s="1">
        <v>34.651554001418674</v>
      </c>
      <c r="AM9" s="1">
        <v>18.993276435948275</v>
      </c>
      <c r="AN9" s="1">
        <v>39.552877140375941</v>
      </c>
      <c r="AO9" s="1"/>
      <c r="AP9" s="1"/>
      <c r="AQ9" s="1">
        <v>39.552877140375941</v>
      </c>
      <c r="AR9" s="1">
        <v>5.5513264204176833</v>
      </c>
      <c r="AS9" s="1">
        <v>12.727043981295619</v>
      </c>
      <c r="AT9" s="1">
        <v>78.347017717337309</v>
      </c>
      <c r="AU9" s="1">
        <v>84</v>
      </c>
    </row>
    <row r="10" spans="1:47" x14ac:dyDescent="0.2">
      <c r="A10" t="s">
        <v>4</v>
      </c>
      <c r="B10" s="1">
        <v>2015</v>
      </c>
      <c r="C10" s="1">
        <v>1100090.0271363854</v>
      </c>
      <c r="D10" s="1">
        <v>76.384849548339844</v>
      </c>
      <c r="E10" s="1">
        <v>97.218216628767294</v>
      </c>
      <c r="F10" s="1">
        <v>0.60704280892070128</v>
      </c>
      <c r="G10" s="1">
        <v>2.1729136074830508</v>
      </c>
      <c r="H10" s="1">
        <v>1.8269548289623159E-3</v>
      </c>
      <c r="I10" s="1">
        <v>8.6262635886669159E-2</v>
      </c>
      <c r="J10" s="1">
        <v>-8.1621768185868859E-4</v>
      </c>
      <c r="K10" s="1">
        <v>92.873167328174418</v>
      </c>
      <c r="L10" s="1">
        <v>0.72479484513847481</v>
      </c>
      <c r="M10" s="1">
        <v>6.3953401471250233</v>
      </c>
      <c r="N10" s="1">
        <v>6.6976795620780957E-3</v>
      </c>
      <c r="O10" s="1">
        <v>0.19823810458183289</v>
      </c>
      <c r="P10" s="1">
        <v>-2.4361675605177879E-3</v>
      </c>
      <c r="Q10" s="1">
        <v>98.561531001274503</v>
      </c>
      <c r="R10" s="1">
        <v>0.57063855927410434</v>
      </c>
      <c r="S10" s="1">
        <v>0.86750931870268577</v>
      </c>
      <c r="T10" s="1">
        <v>3.211207487140306E-4</v>
      </c>
      <c r="U10" s="1">
        <v>3.2762762159109116E-2</v>
      </c>
      <c r="V10" s="1">
        <v>-2.1962124446872622E-4</v>
      </c>
      <c r="W10" s="1">
        <v>1100090</v>
      </c>
      <c r="X10" t="s">
        <v>4</v>
      </c>
      <c r="Y10" s="1">
        <v>2015</v>
      </c>
      <c r="Z10" s="1">
        <v>75.913029817455481</v>
      </c>
      <c r="AA10" s="1"/>
      <c r="AB10" s="1"/>
      <c r="AC10" s="1">
        <v>74.089566887673016</v>
      </c>
      <c r="AD10" s="1">
        <v>4.6727752865833905</v>
      </c>
      <c r="AE10" s="1">
        <v>10.659965691764832</v>
      </c>
      <c r="AF10" s="1">
        <v>82.49251845933982</v>
      </c>
      <c r="AG10" s="1">
        <v>43.983447793452015</v>
      </c>
      <c r="AH10" s="1"/>
      <c r="AI10" s="1"/>
      <c r="AJ10" s="1">
        <v>43.983447793452015</v>
      </c>
      <c r="AK10" s="1">
        <v>12.979287058053949</v>
      </c>
      <c r="AL10" s="1">
        <v>32.259392798497224</v>
      </c>
      <c r="AM10" s="1">
        <v>48.359282316761707</v>
      </c>
      <c r="AN10" s="1">
        <v>85.784383180433267</v>
      </c>
      <c r="AO10" s="1">
        <v>2.3872049910784603</v>
      </c>
      <c r="AP10" s="1"/>
      <c r="AQ10" s="1">
        <v>83.397178189354804</v>
      </c>
      <c r="AR10" s="1">
        <v>2.1047326775017328</v>
      </c>
      <c r="AS10" s="1">
        <v>3.9822831166814634</v>
      </c>
      <c r="AT10" s="1">
        <v>93.045153766365445</v>
      </c>
      <c r="AU10" s="1">
        <v>100</v>
      </c>
    </row>
    <row r="11" spans="1:47" x14ac:dyDescent="0.2">
      <c r="A11" t="s">
        <v>4</v>
      </c>
      <c r="B11" s="1">
        <v>2020</v>
      </c>
      <c r="C11" s="1">
        <v>1116505.6918334961</v>
      </c>
      <c r="D11" s="1">
        <v>77.420684814453125</v>
      </c>
      <c r="E11" s="1">
        <v>97.569125973394506</v>
      </c>
      <c r="F11" s="1">
        <v>0.59294393051264305</v>
      </c>
      <c r="G11" s="1">
        <v>1.8369042234807529</v>
      </c>
      <c r="H11" s="1">
        <v>1.0258726120935409E-3</v>
      </c>
      <c r="I11" s="1">
        <v>8.6262635886669159E-2</v>
      </c>
      <c r="J11" s="1">
        <v>-8.1621768185868859E-4</v>
      </c>
      <c r="K11" s="1">
        <v>93.778642169776532</v>
      </c>
      <c r="L11" s="1">
        <v>0.7079143458196705</v>
      </c>
      <c r="M11" s="1">
        <v>5.508900066216655</v>
      </c>
      <c r="N11" s="1">
        <v>4.5434181871441938E-3</v>
      </c>
      <c r="O11" s="1">
        <v>0.19823810458183289</v>
      </c>
      <c r="P11" s="1">
        <v>-2.4361675605177879E-3</v>
      </c>
      <c r="Q11" s="1">
        <v>98.674599671840113</v>
      </c>
      <c r="R11" s="1">
        <v>0.55941344899606549</v>
      </c>
      <c r="S11" s="1">
        <v>0.76598687916382191</v>
      </c>
      <c r="T11" s="1">
        <v>0</v>
      </c>
      <c r="U11" s="1">
        <v>3.2762762159109116E-2</v>
      </c>
      <c r="V11" s="1">
        <v>-2.1962124446872622E-4</v>
      </c>
      <c r="W11" s="1">
        <v>1116505.75</v>
      </c>
      <c r="X11" t="s">
        <v>4</v>
      </c>
      <c r="Y11" s="1">
        <v>2020</v>
      </c>
      <c r="Z11" s="1">
        <v>77.749184252652398</v>
      </c>
      <c r="AA11" s="1"/>
      <c r="AB11" s="1"/>
      <c r="AC11" s="1">
        <v>76.122993694647917</v>
      </c>
      <c r="AD11" s="1">
        <v>4.4631896800407702</v>
      </c>
      <c r="AE11" s="1">
        <v>9.7156216953626728</v>
      </c>
      <c r="AF11" s="1">
        <v>83.983258528503669</v>
      </c>
      <c r="AG11" s="1">
        <v>46.287302248071569</v>
      </c>
      <c r="AH11" s="1"/>
      <c r="AI11" s="1"/>
      <c r="AJ11" s="1">
        <v>46.287302248071569</v>
      </c>
      <c r="AK11" s="1">
        <v>13.00198290355215</v>
      </c>
      <c r="AL11" s="1">
        <v>31.007430113531935</v>
      </c>
      <c r="AM11" s="1">
        <v>50.477143498512177</v>
      </c>
      <c r="AN11" s="1">
        <v>86.924867384382708</v>
      </c>
      <c r="AO11" s="1">
        <v>2.1004599974717935</v>
      </c>
      <c r="AP11" s="1"/>
      <c r="AQ11" s="1">
        <v>84.82440738691092</v>
      </c>
      <c r="AR11" s="1">
        <v>1.972898108965401</v>
      </c>
      <c r="AS11" s="1">
        <v>3.5059841424316547</v>
      </c>
      <c r="AT11" s="1">
        <v>93.755130869439071</v>
      </c>
      <c r="AU11" s="1">
        <v>105</v>
      </c>
    </row>
    <row r="12" spans="1:47" x14ac:dyDescent="0.2">
      <c r="A12" t="s">
        <v>159</v>
      </c>
      <c r="B12" s="1">
        <v>2015</v>
      </c>
      <c r="C12" s="1">
        <v>11311.666971802711</v>
      </c>
      <c r="D12" s="1">
        <v>22.737190246582031</v>
      </c>
      <c r="E12" s="1">
        <v>35.039876420406934</v>
      </c>
      <c r="F12" s="1">
        <v>4.3032269430713868</v>
      </c>
      <c r="G12" s="1">
        <v>46.554415131198901</v>
      </c>
      <c r="H12" s="1">
        <v>14.102481505322787</v>
      </c>
      <c r="I12" s="1">
        <v>-1.300041563808918E-2</v>
      </c>
      <c r="J12" s="1">
        <v>0.11066234856843948</v>
      </c>
      <c r="K12" s="1">
        <v>23.641942039456939</v>
      </c>
      <c r="L12" s="1">
        <v>3.1610736180591856</v>
      </c>
      <c r="M12" s="1">
        <v>55.691188028299301</v>
      </c>
      <c r="N12" s="1">
        <v>17.505796314184575</v>
      </c>
      <c r="O12" s="1">
        <v>3.7590116262435913E-2</v>
      </c>
      <c r="P12" s="1">
        <v>0.13883748650550842</v>
      </c>
      <c r="Q12" s="1">
        <v>73.770978682368195</v>
      </c>
      <c r="R12" s="1">
        <v>8.1843562891539801</v>
      </c>
      <c r="S12" s="1">
        <v>15.506921279714595</v>
      </c>
      <c r="T12" s="1">
        <v>2.5377437487632379</v>
      </c>
      <c r="U12" s="1">
        <v>-0.17152993381023407</v>
      </c>
      <c r="V12" s="1">
        <v>1.3494543731212616E-2</v>
      </c>
      <c r="W12" s="1">
        <v>11311.6669921875</v>
      </c>
      <c r="X12" t="s">
        <v>159</v>
      </c>
      <c r="Y12" s="1">
        <v>2015</v>
      </c>
      <c r="Z12" s="1"/>
      <c r="AA12" s="1"/>
      <c r="AB12" s="1"/>
      <c r="AC12" s="1">
        <v>4.7404791238656498</v>
      </c>
      <c r="AD12" s="1">
        <v>13.683478242673996</v>
      </c>
      <c r="AE12" s="1">
        <v>16.304159054309277</v>
      </c>
      <c r="AF12" s="1">
        <v>9.3554660664950458</v>
      </c>
      <c r="AG12" s="1"/>
      <c r="AH12" s="1"/>
      <c r="AI12" s="1"/>
      <c r="AJ12" s="1">
        <v>1.1615449691294439</v>
      </c>
      <c r="AK12" s="1">
        <v>14.581277809594878</v>
      </c>
      <c r="AL12" s="1">
        <v>9.8015302387684002</v>
      </c>
      <c r="AM12" s="1">
        <v>2.4202076091528513</v>
      </c>
      <c r="AN12" s="1"/>
      <c r="AO12" s="1"/>
      <c r="AP12" s="1"/>
      <c r="AQ12" s="1">
        <v>16.901986384091209</v>
      </c>
      <c r="AR12" s="1">
        <v>10.632683443386124</v>
      </c>
      <c r="AS12" s="1">
        <v>38.400617187548029</v>
      </c>
      <c r="AT12" s="1">
        <v>32.922034340588027</v>
      </c>
      <c r="AU12" s="1">
        <v>121</v>
      </c>
    </row>
    <row r="13" spans="1:47" x14ac:dyDescent="0.2">
      <c r="A13" t="s">
        <v>159</v>
      </c>
      <c r="B13" s="1">
        <v>2020</v>
      </c>
      <c r="C13" s="1">
        <v>12355.695293068886</v>
      </c>
      <c r="D13" s="1">
        <v>22.987398147583008</v>
      </c>
      <c r="E13" s="1">
        <v>34.710078822479637</v>
      </c>
      <c r="F13" s="1">
        <v>4.7519582152147768</v>
      </c>
      <c r="G13" s="1">
        <v>45.594217730405489</v>
      </c>
      <c r="H13" s="1">
        <v>14.943745231900095</v>
      </c>
      <c r="I13" s="1">
        <v>-1.300041563808918E-2</v>
      </c>
      <c r="J13" s="1">
        <v>0.11066234856843948</v>
      </c>
      <c r="K13" s="1">
        <v>23.760079335204999</v>
      </c>
      <c r="L13" s="1">
        <v>3.5676948152128762</v>
      </c>
      <c r="M13" s="1">
        <v>54.135935719384143</v>
      </c>
      <c r="N13" s="1">
        <v>18.536290130197987</v>
      </c>
      <c r="O13" s="1">
        <v>3.7590116262435913E-2</v>
      </c>
      <c r="P13" s="1">
        <v>0.13883748650550842</v>
      </c>
      <c r="Q13" s="1">
        <v>71.39487490693358</v>
      </c>
      <c r="R13" s="1">
        <v>8.7194891509263943</v>
      </c>
      <c r="S13" s="1">
        <v>16.977669099536573</v>
      </c>
      <c r="T13" s="1">
        <v>2.9079668426034608</v>
      </c>
      <c r="U13" s="1">
        <v>-0.17152993381023407</v>
      </c>
      <c r="V13" s="1">
        <v>1.3494543731212616E-2</v>
      </c>
      <c r="W13" s="1">
        <v>12355.6953125</v>
      </c>
      <c r="X13" t="s">
        <v>159</v>
      </c>
      <c r="Y13" s="1">
        <v>2020</v>
      </c>
      <c r="Z13" s="1"/>
      <c r="AA13" s="1"/>
      <c r="AB13" s="1"/>
      <c r="AC13" s="1">
        <v>5.0296460399660985</v>
      </c>
      <c r="AD13" s="1">
        <v>13.161425816134678</v>
      </c>
      <c r="AE13" s="1">
        <v>16.26285194708716</v>
      </c>
      <c r="AF13" s="1">
        <v>10.037759274472576</v>
      </c>
      <c r="AG13" s="1"/>
      <c r="AH13" s="1"/>
      <c r="AI13" s="1"/>
      <c r="AJ13" s="1">
        <v>1.4151049026124394</v>
      </c>
      <c r="AK13" s="1">
        <v>13.885555978506737</v>
      </c>
      <c r="AL13" s="1">
        <v>10.454708722085126</v>
      </c>
      <c r="AM13" s="1">
        <v>2.9875094498260082</v>
      </c>
      <c r="AN13" s="1"/>
      <c r="AO13" s="1"/>
      <c r="AP13" s="1"/>
      <c r="AQ13" s="1">
        <v>17.139117124231063</v>
      </c>
      <c r="AR13" s="1">
        <v>10.735438343911452</v>
      </c>
      <c r="AS13" s="1">
        <v>35.721350487150211</v>
      </c>
      <c r="AT13" s="1">
        <v>33.657575226798336</v>
      </c>
      <c r="AU13" s="1">
        <v>126</v>
      </c>
    </row>
    <row r="14" spans="1:47" x14ac:dyDescent="0.2">
      <c r="A14" t="s">
        <v>6</v>
      </c>
      <c r="B14" s="1">
        <v>2015</v>
      </c>
      <c r="C14" s="1">
        <v>958577.19660615921</v>
      </c>
      <c r="D14" s="1">
        <v>38.875560760498047</v>
      </c>
      <c r="E14" s="1">
        <v>30.100023005383918</v>
      </c>
      <c r="F14" s="1">
        <v>17.68018844385584</v>
      </c>
      <c r="G14" s="1">
        <v>30.523064855940493</v>
      </c>
      <c r="H14" s="1">
        <v>21.696723694819756</v>
      </c>
      <c r="I14" s="1">
        <v>0.49906101822853088</v>
      </c>
      <c r="J14" s="1">
        <v>-0.71555882692337036</v>
      </c>
      <c r="K14" s="1">
        <v>21.382950325431452</v>
      </c>
      <c r="L14" s="1">
        <v>8.9537917276950036</v>
      </c>
      <c r="M14" s="1">
        <v>38.301622972475606</v>
      </c>
      <c r="N14" s="1">
        <v>31.36163497439793</v>
      </c>
      <c r="O14" s="1">
        <v>0.33046308159828186</v>
      </c>
      <c r="P14" s="1">
        <v>-0.79085934162139893</v>
      </c>
      <c r="Q14" s="1">
        <v>43.805964555052832</v>
      </c>
      <c r="R14" s="1">
        <v>31.400790196007232</v>
      </c>
      <c r="S14" s="1">
        <v>18.2927589944603</v>
      </c>
      <c r="T14" s="1">
        <v>6.5004862544796334</v>
      </c>
      <c r="U14" s="1">
        <v>0.49269673228263855</v>
      </c>
      <c r="V14" s="1">
        <v>-0.20930986106395721</v>
      </c>
      <c r="W14" s="1">
        <v>958577.1875</v>
      </c>
      <c r="X14" t="s">
        <v>6</v>
      </c>
      <c r="Y14" s="1">
        <v>2015</v>
      </c>
      <c r="Z14" s="1">
        <v>19.424514439471306</v>
      </c>
      <c r="AA14" s="1">
        <v>19.424514439471306</v>
      </c>
      <c r="AB14" s="1"/>
      <c r="AC14" s="1"/>
      <c r="AD14" s="1">
        <v>31.527348777942223</v>
      </c>
      <c r="AE14" s="1">
        <v>8.9371363682802798</v>
      </c>
      <c r="AF14" s="1">
        <v>7.315726303017259</v>
      </c>
      <c r="AG14" s="1">
        <v>18.014179004256693</v>
      </c>
      <c r="AH14" s="1">
        <v>18.014179004256693</v>
      </c>
      <c r="AI14" s="1"/>
      <c r="AJ14" s="1"/>
      <c r="AK14" s="1">
        <v>26.926585169803662</v>
      </c>
      <c r="AL14" s="1">
        <v>2.3313932798369605</v>
      </c>
      <c r="AM14" s="1">
        <v>1.0787636034858459</v>
      </c>
      <c r="AN14" s="1">
        <v>21.641999196543228</v>
      </c>
      <c r="AO14" s="1">
        <v>21.641999196543228</v>
      </c>
      <c r="AP14" s="1"/>
      <c r="AQ14" s="1"/>
      <c r="AR14" s="1">
        <v>38.761176029590786</v>
      </c>
      <c r="AS14" s="1">
        <v>19.323412962287481</v>
      </c>
      <c r="AT14" s="1">
        <v>17.122165759181794</v>
      </c>
      <c r="AU14" s="1">
        <v>142</v>
      </c>
    </row>
    <row r="15" spans="1:47" x14ac:dyDescent="0.2">
      <c r="A15" t="s">
        <v>6</v>
      </c>
      <c r="B15" s="1">
        <v>2020</v>
      </c>
      <c r="C15" s="1">
        <v>1094365.6222848892</v>
      </c>
      <c r="D15" s="1">
        <v>41.574642181396484</v>
      </c>
      <c r="E15" s="1">
        <v>32.692653431277222</v>
      </c>
      <c r="F15" s="1">
        <v>18.525787782196588</v>
      </c>
      <c r="G15" s="1">
        <v>30.794585360833075</v>
      </c>
      <c r="H15" s="1">
        <v>17.986973425693122</v>
      </c>
      <c r="I15" s="1">
        <v>0.49906101822853088</v>
      </c>
      <c r="J15" s="1">
        <v>-0.71555882692337036</v>
      </c>
      <c r="K15" s="1">
        <v>22.933260710656111</v>
      </c>
      <c r="L15" s="1">
        <v>9.1542379721580822</v>
      </c>
      <c r="M15" s="1">
        <v>40.91884108201247</v>
      </c>
      <c r="N15" s="1">
        <v>26.993660235173341</v>
      </c>
      <c r="O15" s="1">
        <v>0.33046308159828186</v>
      </c>
      <c r="P15" s="1">
        <v>-0.79085934162139893</v>
      </c>
      <c r="Q15" s="1">
        <v>46.407648147290729</v>
      </c>
      <c r="R15" s="1">
        <v>31.695741975886911</v>
      </c>
      <c r="S15" s="1">
        <v>16.566843887796455</v>
      </c>
      <c r="T15" s="1">
        <v>5.329765989025919</v>
      </c>
      <c r="U15" s="1">
        <v>0.49269673228263855</v>
      </c>
      <c r="V15" s="1">
        <v>-0.20930986106395721</v>
      </c>
      <c r="W15" s="1">
        <v>1094365.625</v>
      </c>
      <c r="X15" t="s">
        <v>6</v>
      </c>
      <c r="Y15" s="1">
        <v>2020</v>
      </c>
      <c r="Z15" s="1">
        <v>21.064069977872659</v>
      </c>
      <c r="AA15" s="1">
        <v>21.064069977872659</v>
      </c>
      <c r="AB15" s="1"/>
      <c r="AC15" s="1"/>
      <c r="AD15" s="1">
        <v>32.313515718760357</v>
      </c>
      <c r="AE15" s="1">
        <v>11.574629336968512</v>
      </c>
      <c r="AF15" s="1">
        <v>7.3302961577449128</v>
      </c>
      <c r="AG15" s="1">
        <v>19.350868061155488</v>
      </c>
      <c r="AH15" s="1">
        <v>19.350868061155488</v>
      </c>
      <c r="AI15" s="1"/>
      <c r="AJ15" s="1"/>
      <c r="AK15" s="1">
        <v>28.065749371318027</v>
      </c>
      <c r="AL15" s="1">
        <v>2.9415659135879153</v>
      </c>
      <c r="AM15" s="1">
        <v>1.0801833979082451</v>
      </c>
      <c r="AN15" s="1">
        <v>23.471653845289353</v>
      </c>
      <c r="AO15" s="1">
        <v>23.471653845289353</v>
      </c>
      <c r="AP15" s="1"/>
      <c r="AQ15" s="1"/>
      <c r="AR15" s="1">
        <v>38.282954200719722</v>
      </c>
      <c r="AS15" s="1">
        <v>23.706779484697059</v>
      </c>
      <c r="AT15" s="1">
        <v>16.113656437760863</v>
      </c>
      <c r="AU15" s="1">
        <v>147</v>
      </c>
    </row>
    <row r="16" spans="1:47" x14ac:dyDescent="0.2">
      <c r="A16" t="s">
        <v>7</v>
      </c>
      <c r="B16" s="1">
        <v>2015</v>
      </c>
      <c r="C16" s="1">
        <v>481520.01666259766</v>
      </c>
      <c r="D16" s="1">
        <v>61.652507781982422</v>
      </c>
      <c r="E16" s="1">
        <v>86.687439428204542</v>
      </c>
      <c r="F16" s="1">
        <v>3.5202638584128065</v>
      </c>
      <c r="G16" s="1">
        <v>6.0668654901824173</v>
      </c>
      <c r="H16" s="1">
        <v>3.7254312232002285</v>
      </c>
      <c r="I16" s="1">
        <v>0.512442946434021</v>
      </c>
      <c r="J16" s="1">
        <v>-0.31846919655799866</v>
      </c>
      <c r="K16" s="1">
        <v>74.400777111703263</v>
      </c>
      <c r="L16" s="1">
        <v>4.3886249469802419</v>
      </c>
      <c r="M16" s="1">
        <v>11.972496975008214</v>
      </c>
      <c r="N16" s="1">
        <v>9.2381009663082807</v>
      </c>
      <c r="O16" s="1">
        <v>0.67028498649597168</v>
      </c>
      <c r="P16" s="1">
        <v>-0.57760810852050781</v>
      </c>
      <c r="Q16" s="1">
        <v>94.329669678689072</v>
      </c>
      <c r="R16" s="1">
        <v>2.9801484390784223</v>
      </c>
      <c r="S16" s="1">
        <v>2.3935983077305822</v>
      </c>
      <c r="T16" s="1">
        <v>0.29658357450192507</v>
      </c>
      <c r="U16" s="1">
        <v>0.28215137124061584</v>
      </c>
      <c r="V16" s="1">
        <v>-7.5233615934848785E-2</v>
      </c>
      <c r="W16" s="1">
        <v>481520.03125</v>
      </c>
      <c r="X16" t="s">
        <v>7</v>
      </c>
      <c r="Y16" s="1">
        <v>2015</v>
      </c>
      <c r="Z16" s="1">
        <v>37.221790228637957</v>
      </c>
      <c r="AA16" s="1"/>
      <c r="AB16" s="1"/>
      <c r="AC16" s="1">
        <v>37.194597097646628</v>
      </c>
      <c r="AD16" s="1">
        <v>11.162660528196765</v>
      </c>
      <c r="AE16" s="1">
        <v>20.179991276008543</v>
      </c>
      <c r="AF16" s="1">
        <v>58.865051482412042</v>
      </c>
      <c r="AG16" s="1"/>
      <c r="AH16" s="1"/>
      <c r="AI16" s="1"/>
      <c r="AJ16" s="1">
        <v>18.491477195211544</v>
      </c>
      <c r="AK16" s="1">
        <v>19.889097464606561</v>
      </c>
      <c r="AL16" s="1">
        <v>29.124437505436994</v>
      </c>
      <c r="AM16" s="1">
        <v>29.775867088639945</v>
      </c>
      <c r="AN16" s="1">
        <v>53.489855728658888</v>
      </c>
      <c r="AO16" s="1">
        <v>4.6620299440834243</v>
      </c>
      <c r="AP16" s="1"/>
      <c r="AQ16" s="1">
        <v>48.827825784575467</v>
      </c>
      <c r="AR16" s="1">
        <v>5.7348688663048115</v>
      </c>
      <c r="AS16" s="1">
        <v>14.616599107021861</v>
      </c>
      <c r="AT16" s="1">
        <v>76.958350144440828</v>
      </c>
      <c r="AU16" s="1">
        <v>163</v>
      </c>
    </row>
    <row r="17" spans="1:47" x14ac:dyDescent="0.2">
      <c r="A17" t="s">
        <v>7</v>
      </c>
      <c r="B17" s="1">
        <v>2020</v>
      </c>
      <c r="C17" s="1">
        <v>525869.29083251953</v>
      </c>
      <c r="D17" s="1">
        <v>63.158786773681641</v>
      </c>
      <c r="E17" s="1">
        <v>88.44902576970874</v>
      </c>
      <c r="F17" s="1">
        <v>2.9484049971718544</v>
      </c>
      <c r="G17" s="1">
        <v>5.7809317771327233</v>
      </c>
      <c r="H17" s="1">
        <v>2.8216374559866861</v>
      </c>
      <c r="I17" s="1">
        <v>0.512442946434021</v>
      </c>
      <c r="J17" s="1">
        <v>-0.31846919655799866</v>
      </c>
      <c r="K17" s="1">
        <v>76.902003504926725</v>
      </c>
      <c r="L17" s="1">
        <v>3.7462832089423492</v>
      </c>
      <c r="M17" s="1">
        <v>11.917725923574931</v>
      </c>
      <c r="N17" s="1">
        <v>7.4339873625559907</v>
      </c>
      <c r="O17" s="1">
        <v>0.67028498649597168</v>
      </c>
      <c r="P17" s="1">
        <v>-0.57760810852050781</v>
      </c>
      <c r="Q17" s="1">
        <v>95.184530889287871</v>
      </c>
      <c r="R17" s="1">
        <v>2.4829939172188387</v>
      </c>
      <c r="S17" s="1">
        <v>2.2012719328240746</v>
      </c>
      <c r="T17" s="1">
        <v>0.13120326066921767</v>
      </c>
      <c r="U17" s="1">
        <v>0.28215137124061584</v>
      </c>
      <c r="V17" s="1">
        <v>-7.5233615934848785E-2</v>
      </c>
      <c r="W17" s="1">
        <v>525869.3125</v>
      </c>
      <c r="X17" t="s">
        <v>7</v>
      </c>
      <c r="Y17" s="1">
        <v>2020</v>
      </c>
      <c r="Z17" s="1">
        <v>41.725959671385752</v>
      </c>
      <c r="AA17" s="1"/>
      <c r="AB17" s="1"/>
      <c r="AC17" s="1">
        <v>41.088481113696858</v>
      </c>
      <c r="AD17" s="1">
        <v>9.9366005796906602</v>
      </c>
      <c r="AE17" s="1">
        <v>18.189656083275665</v>
      </c>
      <c r="AF17" s="1">
        <v>63.271174103914277</v>
      </c>
      <c r="AG17" s="1"/>
      <c r="AH17" s="1"/>
      <c r="AI17" s="1"/>
      <c r="AJ17" s="1">
        <v>23.203426761869302</v>
      </c>
      <c r="AK17" s="1">
        <v>18.027409459855832</v>
      </c>
      <c r="AL17" s="1">
        <v>27.238307319314913</v>
      </c>
      <c r="AM17" s="1">
        <v>35.382569934698324</v>
      </c>
      <c r="AN17" s="1">
        <v>55.693811152394929</v>
      </c>
      <c r="AO17" s="1">
        <v>4.1727816972823932</v>
      </c>
      <c r="AP17" s="1"/>
      <c r="AQ17" s="1">
        <v>51.521029455112533</v>
      </c>
      <c r="AR17" s="1">
        <v>5.2171432161089628</v>
      </c>
      <c r="AS17" s="1">
        <v>12.911478836967754</v>
      </c>
      <c r="AT17" s="1">
        <v>79.538902753429994</v>
      </c>
      <c r="AU17" s="1">
        <v>168</v>
      </c>
    </row>
    <row r="18" spans="1:47" x14ac:dyDescent="0.2">
      <c r="A18" t="s">
        <v>1</v>
      </c>
      <c r="B18" s="1">
        <v>2015</v>
      </c>
      <c r="C18" s="1">
        <v>473816.85412597656</v>
      </c>
      <c r="D18" s="1">
        <v>29.985000610351562</v>
      </c>
      <c r="E18" s="1">
        <v>40.966600994062311</v>
      </c>
      <c r="F18" s="1">
        <v>10.285148745035412</v>
      </c>
      <c r="G18" s="1">
        <v>27.588061398747865</v>
      </c>
      <c r="H18" s="1">
        <v>21.16018886215441</v>
      </c>
      <c r="I18" s="1">
        <v>0.47587457299232483</v>
      </c>
      <c r="J18" s="1">
        <v>-1.0501154661178589</v>
      </c>
      <c r="K18" s="1">
        <v>32.312393921852831</v>
      </c>
      <c r="L18" s="1">
        <v>5.8986483656674205</v>
      </c>
      <c r="M18" s="1">
        <v>33.043220211320808</v>
      </c>
      <c r="N18" s="1">
        <v>28.745737501158946</v>
      </c>
      <c r="O18" s="1">
        <v>0.54755806922912598</v>
      </c>
      <c r="P18" s="1">
        <v>-1.2998943328857422</v>
      </c>
      <c r="Q18" s="1">
        <v>61.174180350076533</v>
      </c>
      <c r="R18" s="1">
        <v>20.527630123674157</v>
      </c>
      <c r="S18" s="1">
        <v>14.850262028745956</v>
      </c>
      <c r="T18" s="1">
        <v>3.4479274975033434</v>
      </c>
      <c r="U18" s="1">
        <v>7.8116260468959808E-2</v>
      </c>
      <c r="V18" s="1">
        <v>-0.22745183110237122</v>
      </c>
      <c r="W18" s="1">
        <v>473816.84375</v>
      </c>
      <c r="X18" t="s">
        <v>1</v>
      </c>
      <c r="Y18" s="1">
        <v>2015</v>
      </c>
      <c r="Z18" s="1">
        <v>29.292192964244038</v>
      </c>
      <c r="AA18" s="1">
        <v>24.614161644179699</v>
      </c>
      <c r="AB18" s="1"/>
      <c r="AC18" s="1">
        <v>4.6780313200643375</v>
      </c>
      <c r="AD18" s="1">
        <v>35.557406879564709</v>
      </c>
      <c r="AE18" s="1">
        <v>6.3833022056263147</v>
      </c>
      <c r="AF18" s="1">
        <v>9.3110406539067014</v>
      </c>
      <c r="AG18" s="1">
        <v>25.951312097382957</v>
      </c>
      <c r="AH18" s="1">
        <v>25.556191592067211</v>
      </c>
      <c r="AI18" s="1"/>
      <c r="AJ18" s="1">
        <v>0.39512050531574577</v>
      </c>
      <c r="AK18" s="1">
        <v>32.9568846264293</v>
      </c>
      <c r="AL18" s="1">
        <v>4.2048918527497481</v>
      </c>
      <c r="AM18" s="1">
        <v>1.0492658083412016</v>
      </c>
      <c r="AN18" s="1">
        <v>37.09315200324464</v>
      </c>
      <c r="AO18" s="1">
        <v>22.414520992473424</v>
      </c>
      <c r="AP18" s="1"/>
      <c r="AQ18" s="1">
        <v>14.678631010771213</v>
      </c>
      <c r="AR18" s="1">
        <v>41.629628026324042</v>
      </c>
      <c r="AS18" s="1">
        <v>11.469891862039676</v>
      </c>
      <c r="AT18" s="1">
        <v>28.602290585386953</v>
      </c>
      <c r="AU18" s="1">
        <v>184</v>
      </c>
    </row>
    <row r="19" spans="1:47" x14ac:dyDescent="0.2">
      <c r="A19" t="s">
        <v>1</v>
      </c>
      <c r="B19" s="1">
        <v>2020</v>
      </c>
      <c r="C19" s="1">
        <v>533143.39898681641</v>
      </c>
      <c r="D19" s="1">
        <v>31.328113555908203</v>
      </c>
      <c r="E19" s="1">
        <v>43.272942693807678</v>
      </c>
      <c r="F19" s="1">
        <v>11.41599126533289</v>
      </c>
      <c r="G19" s="1">
        <v>29.630339280092855</v>
      </c>
      <c r="H19" s="1">
        <v>15.68072676076658</v>
      </c>
      <c r="I19" s="1">
        <v>0.47587457299232483</v>
      </c>
      <c r="J19" s="1">
        <v>-1.0501154661178589</v>
      </c>
      <c r="K19" s="1">
        <v>34.869653439617061</v>
      </c>
      <c r="L19" s="1">
        <v>6.6542093031403793</v>
      </c>
      <c r="M19" s="1">
        <v>36.542973503599292</v>
      </c>
      <c r="N19" s="1">
        <v>21.933163753643271</v>
      </c>
      <c r="O19" s="1">
        <v>0.54755806922912598</v>
      </c>
      <c r="P19" s="1">
        <v>-1.2998943328857422</v>
      </c>
      <c r="Q19" s="1">
        <v>61.69313077551675</v>
      </c>
      <c r="R19" s="1">
        <v>21.853917994190656</v>
      </c>
      <c r="S19" s="1">
        <v>14.477698029280317</v>
      </c>
      <c r="T19" s="1">
        <v>1.9752532010122812</v>
      </c>
      <c r="U19" s="1">
        <v>7.8116260468959808E-2</v>
      </c>
      <c r="V19" s="1">
        <v>-0.22745183110237122</v>
      </c>
      <c r="W19" s="1">
        <v>533143.375</v>
      </c>
      <c r="X19" t="s">
        <v>1</v>
      </c>
      <c r="Y19" s="1">
        <v>2020</v>
      </c>
      <c r="Z19" s="1">
        <v>30.987414363239306</v>
      </c>
      <c r="AA19" s="1">
        <v>26.123608965713444</v>
      </c>
      <c r="AB19" s="1"/>
      <c r="AC19" s="1">
        <v>4.8638053975258568</v>
      </c>
      <c r="AD19" s="1">
        <v>37.754257969133057</v>
      </c>
      <c r="AE19" s="1">
        <v>7.5193061443106943</v>
      </c>
      <c r="AF19" s="1">
        <v>9.4153698456968158</v>
      </c>
      <c r="AG19" s="1">
        <v>28.08959603675542</v>
      </c>
      <c r="AH19" s="1">
        <v>27.524521911184646</v>
      </c>
      <c r="AI19" s="1"/>
      <c r="AJ19" s="1">
        <v>0.56507412557077386</v>
      </c>
      <c r="AK19" s="1">
        <v>35.23393452102605</v>
      </c>
      <c r="AL19" s="1">
        <v>5.0683474589679509</v>
      </c>
      <c r="AM19" s="1">
        <v>1.2215807627634423</v>
      </c>
      <c r="AN19" s="1">
        <v>37.339493796713924</v>
      </c>
      <c r="AO19" s="1">
        <v>23.0527786630633</v>
      </c>
      <c r="AP19" s="1"/>
      <c r="AQ19" s="1">
        <v>14.28671513365062</v>
      </c>
      <c r="AR19" s="1">
        <v>43.278860776233344</v>
      </c>
      <c r="AS19" s="1">
        <v>12.891859425056609</v>
      </c>
      <c r="AT19" s="1">
        <v>27.376328568417417</v>
      </c>
      <c r="AU19" s="1">
        <v>189</v>
      </c>
    </row>
    <row r="20" spans="1:47" x14ac:dyDescent="0.2">
      <c r="A20" t="s">
        <v>3</v>
      </c>
      <c r="B20" s="1">
        <v>2015</v>
      </c>
      <c r="C20" s="1">
        <v>940860.17819309235</v>
      </c>
      <c r="D20" s="1">
        <v>32.003299713134766</v>
      </c>
      <c r="E20" s="1">
        <v>33.238288621017695</v>
      </c>
      <c r="F20" s="1">
        <v>14.60556181693752</v>
      </c>
      <c r="G20" s="1">
        <v>31.991088500724022</v>
      </c>
      <c r="H20" s="1">
        <v>20.165061061320774</v>
      </c>
      <c r="I20" s="1">
        <v>0.78445672988891602</v>
      </c>
      <c r="J20" s="1">
        <v>-0.9757080078125</v>
      </c>
      <c r="K20" s="1">
        <v>27.265269006312764</v>
      </c>
      <c r="L20" s="1">
        <v>8.8468713894140496</v>
      </c>
      <c r="M20" s="1">
        <v>36.581885090068731</v>
      </c>
      <c r="N20" s="1">
        <v>27.305974514204468</v>
      </c>
      <c r="O20" s="1">
        <v>0.77150440216064453</v>
      </c>
      <c r="P20" s="1">
        <v>-1.0678242444992065</v>
      </c>
      <c r="Q20" s="1">
        <v>45.929031669418293</v>
      </c>
      <c r="R20" s="1">
        <v>26.840924355041519</v>
      </c>
      <c r="S20" s="1">
        <v>22.237124199485965</v>
      </c>
      <c r="T20" s="1">
        <v>4.9929197760542277</v>
      </c>
      <c r="U20" s="1">
        <v>0.49624758958816528</v>
      </c>
      <c r="V20" s="1">
        <v>-0.3477485179901123</v>
      </c>
      <c r="W20" s="1">
        <v>940860.1875</v>
      </c>
      <c r="X20" t="s">
        <v>3</v>
      </c>
      <c r="Y20" s="1">
        <v>2015</v>
      </c>
      <c r="Z20" s="1">
        <v>23.65146414715764</v>
      </c>
      <c r="AA20" s="1">
        <v>23.521752772966011</v>
      </c>
      <c r="AB20" s="1"/>
      <c r="AC20" s="1"/>
      <c r="AD20" s="1">
        <v>32.313359333244804</v>
      </c>
      <c r="AE20" s="1">
        <v>11.746855230805645</v>
      </c>
      <c r="AF20" s="1">
        <v>3.7836358739047844</v>
      </c>
      <c r="AG20" s="1">
        <v>22.528887976909694</v>
      </c>
      <c r="AH20" s="1">
        <v>22.338126703477496</v>
      </c>
      <c r="AI20" s="1"/>
      <c r="AJ20" s="1">
        <v>0.1907612734321979</v>
      </c>
      <c r="AK20" s="1">
        <v>28.605011483312342</v>
      </c>
      <c r="AL20" s="1">
        <v>6.8157034908051157</v>
      </c>
      <c r="AM20" s="1">
        <v>0.69142542160935216</v>
      </c>
      <c r="AN20" s="1">
        <v>26.036576992176048</v>
      </c>
      <c r="AO20" s="1">
        <v>26.036576992176048</v>
      </c>
      <c r="AP20" s="1"/>
      <c r="AQ20" s="1"/>
      <c r="AR20" s="1">
        <v>40.192404236070146</v>
      </c>
      <c r="AS20" s="1">
        <v>22.223964571094477</v>
      </c>
      <c r="AT20" s="1">
        <v>10.353587217295196</v>
      </c>
      <c r="AU20" s="1">
        <v>205</v>
      </c>
    </row>
    <row r="21" spans="1:47" x14ac:dyDescent="0.2">
      <c r="A21" t="s">
        <v>3</v>
      </c>
      <c r="B21" s="1">
        <v>2020</v>
      </c>
      <c r="C21" s="1">
        <v>1057131.0293045044</v>
      </c>
      <c r="D21" s="1">
        <v>34.643383026123047</v>
      </c>
      <c r="E21" s="1">
        <v>36.9079373364617</v>
      </c>
      <c r="F21" s="1">
        <v>16.119663952821188</v>
      </c>
      <c r="G21" s="1">
        <v>31.316186966271935</v>
      </c>
      <c r="H21" s="1">
        <v>15.656211744445184</v>
      </c>
      <c r="I21" s="1">
        <v>0.78445672988891602</v>
      </c>
      <c r="J21" s="1">
        <v>-0.9757080078125</v>
      </c>
      <c r="K21" s="1">
        <v>30.945493510755746</v>
      </c>
      <c r="L21" s="1">
        <v>9.4288365789138329</v>
      </c>
      <c r="M21" s="1">
        <v>37.526482925880934</v>
      </c>
      <c r="N21" s="1">
        <v>22.099186984449489</v>
      </c>
      <c r="O21" s="1">
        <v>0.77150440216064453</v>
      </c>
      <c r="P21" s="1">
        <v>-1.0678242444992065</v>
      </c>
      <c r="Q21" s="1">
        <v>48.156410082583598</v>
      </c>
      <c r="R21" s="1">
        <v>28.742271477657027</v>
      </c>
      <c r="S21" s="1">
        <v>19.600127551610676</v>
      </c>
      <c r="T21" s="1">
        <v>3.5011908881486935</v>
      </c>
      <c r="U21" s="1">
        <v>0.49624758958816528</v>
      </c>
      <c r="V21" s="1">
        <v>-0.3477485179901123</v>
      </c>
      <c r="W21" s="1">
        <v>1057131</v>
      </c>
      <c r="X21" t="s">
        <v>3</v>
      </c>
      <c r="Y21" s="1">
        <v>2020</v>
      </c>
      <c r="Z21" s="1">
        <v>25.713943115682401</v>
      </c>
      <c r="AA21" s="1">
        <v>25.713943115682401</v>
      </c>
      <c r="AB21" s="1"/>
      <c r="AC21" s="1"/>
      <c r="AD21" s="1">
        <v>34.714181001733529</v>
      </c>
      <c r="AE21" s="1">
        <v>14.127339621012858</v>
      </c>
      <c r="AF21" s="1">
        <v>4.1860806665364789</v>
      </c>
      <c r="AG21" s="1">
        <v>25.061680884298823</v>
      </c>
      <c r="AH21" s="1">
        <v>25.061680884298823</v>
      </c>
      <c r="AI21" s="1"/>
      <c r="AJ21" s="1"/>
      <c r="AK21" s="1">
        <v>31.390141658404186</v>
      </c>
      <c r="AL21" s="1">
        <v>8.2397448254361532</v>
      </c>
      <c r="AM21" s="1">
        <v>0.74444360582923663</v>
      </c>
      <c r="AN21" s="1">
        <v>26.944471244570593</v>
      </c>
      <c r="AO21" s="1">
        <v>26.944471244570593</v>
      </c>
      <c r="AP21" s="1"/>
      <c r="AQ21" s="1"/>
      <c r="AR21" s="1">
        <v>40.985161097802063</v>
      </c>
      <c r="AS21" s="1">
        <v>25.234605466332955</v>
      </c>
      <c r="AT21" s="1">
        <v>10.678914996105613</v>
      </c>
      <c r="AU21" s="1">
        <v>210</v>
      </c>
    </row>
    <row r="22" spans="1:47" x14ac:dyDescent="0.2">
      <c r="A22" t="s">
        <v>5</v>
      </c>
      <c r="B22" s="1">
        <v>2015</v>
      </c>
      <c r="C22" s="1">
        <v>66522.539109110832</v>
      </c>
      <c r="D22" s="1">
        <v>60.57098388671875</v>
      </c>
      <c r="E22" s="1">
        <v>68.42820749390583</v>
      </c>
      <c r="F22" s="1">
        <v>8.8665437300827286</v>
      </c>
      <c r="G22" s="1">
        <v>15.023659115051297</v>
      </c>
      <c r="H22" s="1">
        <v>7.6815896609601433</v>
      </c>
      <c r="I22" s="1">
        <v>0.12362144887447357</v>
      </c>
      <c r="J22" s="1">
        <v>-0.14663583040237427</v>
      </c>
      <c r="K22" s="1">
        <v>46.564084549340564</v>
      </c>
      <c r="L22" s="1">
        <v>7.3497742135996722</v>
      </c>
      <c r="M22" s="1">
        <v>29.919236887684367</v>
      </c>
      <c r="N22" s="1">
        <v>16.1669043493754</v>
      </c>
      <c r="O22" s="1">
        <v>4.5685738325119019E-2</v>
      </c>
      <c r="P22" s="1">
        <v>-0.24401481449604034</v>
      </c>
      <c r="Q22" s="1">
        <v>82.660778149598713</v>
      </c>
      <c r="R22" s="1">
        <v>9.8538931825249545</v>
      </c>
      <c r="S22" s="1">
        <v>5.3273009143329455</v>
      </c>
      <c r="T22" s="1">
        <v>2.1580277535433861</v>
      </c>
      <c r="U22" s="1">
        <v>2.0563116297125816E-2</v>
      </c>
      <c r="V22" s="1">
        <v>-1.1877268552780151E-2</v>
      </c>
      <c r="W22" s="1">
        <v>66522.5390625</v>
      </c>
      <c r="X22" t="s">
        <v>5</v>
      </c>
      <c r="Y22" s="1">
        <v>2015</v>
      </c>
      <c r="Z22" s="1"/>
      <c r="AA22" s="1"/>
      <c r="AB22" s="1"/>
      <c r="AC22" s="1">
        <v>16.032466255737532</v>
      </c>
      <c r="AD22" s="1">
        <v>22.029316924326153</v>
      </c>
      <c r="AE22" s="1">
        <v>24.588043677243054</v>
      </c>
      <c r="AF22" s="1">
        <v>30.677390622419388</v>
      </c>
      <c r="AG22" s="1"/>
      <c r="AH22" s="1"/>
      <c r="AI22" s="1"/>
      <c r="AJ22" s="1">
        <v>1.9552554516037157</v>
      </c>
      <c r="AK22" s="1">
        <v>29.567884375731278</v>
      </c>
      <c r="AL22" s="1">
        <v>18.266031332979345</v>
      </c>
      <c r="AM22" s="1">
        <v>6.0799430542295845</v>
      </c>
      <c r="AN22" s="1">
        <v>25.196103620594197</v>
      </c>
      <c r="AO22" s="1"/>
      <c r="AP22" s="1"/>
      <c r="AQ22" s="1">
        <v>25.196103620594197</v>
      </c>
      <c r="AR22" s="1">
        <v>17.122045383348837</v>
      </c>
      <c r="AS22" s="1">
        <v>28.703392287087244</v>
      </c>
      <c r="AT22" s="1">
        <v>46.689233661687567</v>
      </c>
      <c r="AU22" s="1">
        <v>226</v>
      </c>
    </row>
    <row r="23" spans="1:47" x14ac:dyDescent="0.2">
      <c r="A23" t="s">
        <v>5</v>
      </c>
      <c r="B23" s="1">
        <v>2020</v>
      </c>
      <c r="C23" s="1">
        <v>69410.089661121368</v>
      </c>
      <c r="D23" s="1">
        <v>61.466259002685547</v>
      </c>
      <c r="E23" s="1">
        <v>67.821567570834489</v>
      </c>
      <c r="F23" s="1">
        <v>9.2787466849582341</v>
      </c>
      <c r="G23" s="1">
        <v>15.338669255011714</v>
      </c>
      <c r="H23" s="1">
        <v>7.5610164891955645</v>
      </c>
      <c r="I23" s="1">
        <v>0.12362144887447357</v>
      </c>
      <c r="J23" s="1">
        <v>-0.14663583040237427</v>
      </c>
      <c r="K23" s="1">
        <v>44.346042025267437</v>
      </c>
      <c r="L23" s="1">
        <v>7.4604442309077301</v>
      </c>
      <c r="M23" s="1">
        <v>31.945936384946258</v>
      </c>
      <c r="N23" s="1">
        <v>16.247577358878569</v>
      </c>
      <c r="O23" s="1">
        <v>4.5685738325119019E-2</v>
      </c>
      <c r="P23" s="1">
        <v>-0.24401481449604034</v>
      </c>
      <c r="Q23" s="1">
        <v>82.538581352915912</v>
      </c>
      <c r="R23" s="1">
        <v>10.418656522500571</v>
      </c>
      <c r="S23" s="1">
        <v>4.9274270914480471</v>
      </c>
      <c r="T23" s="1">
        <v>2.1153350331354619</v>
      </c>
      <c r="U23" s="1">
        <v>2.0563116297125816E-2</v>
      </c>
      <c r="V23" s="1">
        <v>-1.1877268552780151E-2</v>
      </c>
      <c r="W23" s="1">
        <v>69410.0859375</v>
      </c>
      <c r="X23" t="s">
        <v>5</v>
      </c>
      <c r="Y23" s="1">
        <v>2020</v>
      </c>
      <c r="Z23" s="1"/>
      <c r="AA23" s="1"/>
      <c r="AB23" s="1"/>
      <c r="AC23" s="1">
        <v>16.167784080670312</v>
      </c>
      <c r="AD23" s="1">
        <v>20.700216970821891</v>
      </c>
      <c r="AE23" s="1">
        <v>25.951324305534552</v>
      </c>
      <c r="AF23" s="1">
        <v>30.448772979436285</v>
      </c>
      <c r="AG23" s="1"/>
      <c r="AH23" s="1"/>
      <c r="AI23" s="1"/>
      <c r="AJ23" s="1">
        <v>2.1352355823326286</v>
      </c>
      <c r="AK23" s="1">
        <v>27.095443114875373</v>
      </c>
      <c r="AL23" s="1">
        <v>18.177495615571321</v>
      </c>
      <c r="AM23" s="1">
        <v>6.5335475257284754</v>
      </c>
      <c r="AN23" s="1"/>
      <c r="AO23" s="1"/>
      <c r="AP23" s="1"/>
      <c r="AQ23" s="1">
        <v>24.964912299437888</v>
      </c>
      <c r="AR23" s="1">
        <v>16.690993456926016</v>
      </c>
      <c r="AS23" s="1">
        <v>30.82480600677281</v>
      </c>
      <c r="AT23" s="1">
        <v>45.441438411717677</v>
      </c>
      <c r="AU23" s="1">
        <v>231</v>
      </c>
    </row>
    <row r="24" spans="1:47" x14ac:dyDescent="0.2">
      <c r="A24" t="s">
        <v>152</v>
      </c>
      <c r="B24" s="1">
        <v>2015</v>
      </c>
      <c r="C24" s="1">
        <v>1600666.714050293</v>
      </c>
      <c r="D24" s="1">
        <v>40.305305480957031</v>
      </c>
      <c r="E24" s="1">
        <v>44.530543911573815</v>
      </c>
      <c r="F24" s="1">
        <v>13.836208152351356</v>
      </c>
      <c r="G24" s="1">
        <v>25.252800432926964</v>
      </c>
      <c r="H24" s="1">
        <v>16.38044750314787</v>
      </c>
      <c r="I24" s="1">
        <v>0.7520369291305542</v>
      </c>
      <c r="J24" s="1">
        <v>-0.74374681711196899</v>
      </c>
      <c r="K24" s="1">
        <v>33.66928565361232</v>
      </c>
      <c r="L24" s="1">
        <v>9.2436774922646308</v>
      </c>
      <c r="M24" s="1">
        <v>32.252327672976428</v>
      </c>
      <c r="N24" s="1">
        <v>24.834709181146621</v>
      </c>
      <c r="O24" s="1">
        <v>0.80075109004974365</v>
      </c>
      <c r="P24" s="1">
        <v>-0.92770624160766602</v>
      </c>
      <c r="Q24" s="1">
        <v>60.616751496874087</v>
      </c>
      <c r="R24" s="1">
        <v>20.638035316338073</v>
      </c>
      <c r="S24" s="1">
        <v>14.886059646477678</v>
      </c>
      <c r="T24" s="1">
        <v>3.8591535403101651</v>
      </c>
      <c r="U24" s="1">
        <v>0.35956805944442749</v>
      </c>
      <c r="V24" s="1">
        <v>-0.18115405738353729</v>
      </c>
      <c r="W24" s="1">
        <v>1600666.75</v>
      </c>
      <c r="X24" t="s">
        <v>152</v>
      </c>
      <c r="Y24" s="1">
        <v>2015</v>
      </c>
      <c r="Z24" s="1">
        <v>30.559667683443323</v>
      </c>
      <c r="AA24" s="1">
        <v>24.566551330337546</v>
      </c>
      <c r="AB24" s="1"/>
      <c r="AC24" s="1">
        <v>5.9931163531057754</v>
      </c>
      <c r="AD24" s="1">
        <v>31.498384416583598</v>
      </c>
      <c r="AE24" s="1">
        <v>13.810206611793097</v>
      </c>
      <c r="AF24" s="1">
        <v>13.05816103554846</v>
      </c>
      <c r="AG24" s="1">
        <v>25.392950444239428</v>
      </c>
      <c r="AH24" s="1">
        <v>25.392950444239428</v>
      </c>
      <c r="AI24" s="1"/>
      <c r="AJ24" s="1"/>
      <c r="AK24" s="1">
        <v>30.023270363186239</v>
      </c>
      <c r="AL24" s="1">
        <v>9.9862576347954448</v>
      </c>
      <c r="AM24" s="1">
        <v>2.90343514789528</v>
      </c>
      <c r="AN24" s="1">
        <v>36.749186779065397</v>
      </c>
      <c r="AO24" s="1">
        <v>23.342602235521206</v>
      </c>
      <c r="AP24" s="1"/>
      <c r="AQ24" s="1">
        <v>13.406584543544193</v>
      </c>
      <c r="AR24" s="1">
        <v>33.683121281263553</v>
      </c>
      <c r="AS24" s="1">
        <v>19.473715898329434</v>
      </c>
      <c r="AT24" s="1">
        <v>28.097949633619162</v>
      </c>
      <c r="AU24" s="1">
        <v>247</v>
      </c>
    </row>
    <row r="25" spans="1:47" x14ac:dyDescent="0.2">
      <c r="A25" t="s">
        <v>152</v>
      </c>
      <c r="B25" s="1">
        <v>2020</v>
      </c>
      <c r="C25" s="1">
        <v>1782108.9766845703</v>
      </c>
      <c r="D25" s="1">
        <v>42.541610717773438</v>
      </c>
      <c r="E25" s="1">
        <v>47.945244355256065</v>
      </c>
      <c r="F25" s="1">
        <v>14.915894275150416</v>
      </c>
      <c r="G25" s="1">
        <v>24.108816137104888</v>
      </c>
      <c r="H25" s="1">
        <v>13.030045232488627</v>
      </c>
      <c r="I25" s="1">
        <v>0.7520369291305542</v>
      </c>
      <c r="J25" s="1">
        <v>-0.74374681711196899</v>
      </c>
      <c r="K25" s="1">
        <v>37.334918573929244</v>
      </c>
      <c r="L25" s="1">
        <v>9.9839403497238237</v>
      </c>
      <c r="M25" s="1">
        <v>32.190504067174423</v>
      </c>
      <c r="N25" s="1">
        <v>20.490637009172495</v>
      </c>
      <c r="O25" s="1">
        <v>0.80075109004974365</v>
      </c>
      <c r="P25" s="1">
        <v>-0.92770624160766602</v>
      </c>
      <c r="Q25" s="1">
        <v>62.275972171495056</v>
      </c>
      <c r="R25" s="1">
        <v>21.577187193206367</v>
      </c>
      <c r="S25" s="1">
        <v>13.19336646372029</v>
      </c>
      <c r="T25" s="1">
        <v>2.953474171578272</v>
      </c>
      <c r="U25" s="1">
        <v>0.35956805944442749</v>
      </c>
      <c r="V25" s="1">
        <v>-0.18115405738353729</v>
      </c>
      <c r="W25" s="1">
        <v>1782109</v>
      </c>
      <c r="X25" t="s">
        <v>152</v>
      </c>
      <c r="Y25" s="1">
        <v>2020</v>
      </c>
      <c r="Z25" s="1">
        <v>33.007253790387857</v>
      </c>
      <c r="AA25" s="1">
        <v>26.489368675435706</v>
      </c>
      <c r="AB25" s="1"/>
      <c r="AC25" s="1">
        <v>6.5178851149521515</v>
      </c>
      <c r="AD25" s="1">
        <v>33.008707578118702</v>
      </c>
      <c r="AE25" s="1">
        <v>16.175918808683676</v>
      </c>
      <c r="AF25" s="1">
        <v>13.67651224360408</v>
      </c>
      <c r="AG25" s="1">
        <v>28.11804830320829</v>
      </c>
      <c r="AH25" s="1">
        <v>28.11804830320829</v>
      </c>
      <c r="AI25" s="1"/>
      <c r="AJ25" s="1"/>
      <c r="AK25" s="1">
        <v>32.773318004124803</v>
      </c>
      <c r="AL25" s="1">
        <v>11.671257604832821</v>
      </c>
      <c r="AM25" s="1">
        <v>2.8742833146954272</v>
      </c>
      <c r="AN25" s="1">
        <v>38.381933636199008</v>
      </c>
      <c r="AO25" s="1">
        <v>24.289609793890882</v>
      </c>
      <c r="AP25" s="1"/>
      <c r="AQ25" s="1">
        <v>14.092323842308122</v>
      </c>
      <c r="AR25" s="1">
        <v>33.326634634798083</v>
      </c>
      <c r="AS25" s="1">
        <v>22.26009324380323</v>
      </c>
      <c r="AT25" s="1">
        <v>28.266431486100114</v>
      </c>
      <c r="AU25" s="1">
        <v>252</v>
      </c>
    </row>
    <row r="26" spans="1:47" x14ac:dyDescent="0.2">
      <c r="A26" t="s">
        <v>153</v>
      </c>
      <c r="B26" s="1">
        <v>2015</v>
      </c>
      <c r="C26" s="1">
        <v>603234.482421875</v>
      </c>
      <c r="D26" s="1">
        <v>31.744850158691406</v>
      </c>
      <c r="E26" s="1">
        <v>28.69020425509628</v>
      </c>
      <c r="F26" s="1">
        <v>12.440315130218334</v>
      </c>
      <c r="G26" s="1">
        <v>35.209439944864954</v>
      </c>
      <c r="H26" s="1">
        <v>23.660040669820432</v>
      </c>
      <c r="I26" s="1">
        <v>0.33614665269851685</v>
      </c>
      <c r="J26" s="1">
        <v>-0.94592916965484619</v>
      </c>
      <c r="K26" s="1">
        <v>21.127843586101502</v>
      </c>
      <c r="L26" s="1">
        <v>6.8908625986128342</v>
      </c>
      <c r="M26" s="1">
        <v>39.916770904162142</v>
      </c>
      <c r="N26" s="1">
        <v>32.064522911123525</v>
      </c>
      <c r="O26" s="1">
        <v>0.32366153597831726</v>
      </c>
      <c r="P26" s="1">
        <v>-1.1120051145553589</v>
      </c>
      <c r="Q26" s="1">
        <v>44.950167020962766</v>
      </c>
      <c r="R26" s="1">
        <v>24.372289175490785</v>
      </c>
      <c r="S26" s="1">
        <v>25.088125824603615</v>
      </c>
      <c r="T26" s="1">
        <v>5.5894179789428424</v>
      </c>
      <c r="U26" s="1">
        <v>0.10970590263605118</v>
      </c>
      <c r="V26" s="1">
        <v>-0.26510146260261536</v>
      </c>
      <c r="W26" s="1">
        <v>603234.5</v>
      </c>
      <c r="X26" t="s">
        <v>153</v>
      </c>
      <c r="Y26" s="1">
        <v>2015</v>
      </c>
      <c r="Z26" s="1">
        <v>16.758018992265239</v>
      </c>
      <c r="AA26" s="1">
        <v>16.758018992265239</v>
      </c>
      <c r="AB26" s="1"/>
      <c r="AC26" s="1"/>
      <c r="AD26" s="1">
        <v>28.683465607017251</v>
      </c>
      <c r="AE26" s="1">
        <v>5.7021554034591464</v>
      </c>
      <c r="AF26" s="1">
        <v>6.7448983748382183</v>
      </c>
      <c r="AG26" s="1">
        <v>15.509218564696802</v>
      </c>
      <c r="AH26" s="1">
        <v>15.509218564696802</v>
      </c>
      <c r="AI26" s="1"/>
      <c r="AJ26" s="1"/>
      <c r="AK26" s="1">
        <v>23.442602147726145</v>
      </c>
      <c r="AL26" s="1">
        <v>2.458987324703453</v>
      </c>
      <c r="AM26" s="1">
        <v>2.1171167122847425</v>
      </c>
      <c r="AN26" s="1">
        <v>19.443086496663298</v>
      </c>
      <c r="AO26" s="1">
        <v>19.443086496663298</v>
      </c>
      <c r="AP26" s="1"/>
      <c r="AQ26" s="1"/>
      <c r="AR26" s="1">
        <v>39.95193702185351</v>
      </c>
      <c r="AS26" s="1">
        <v>12.675347277463539</v>
      </c>
      <c r="AT26" s="1">
        <v>16.6951718971365</v>
      </c>
      <c r="AU26" s="1">
        <v>268</v>
      </c>
    </row>
    <row r="27" spans="1:47" x14ac:dyDescent="0.2">
      <c r="A27" t="s">
        <v>153</v>
      </c>
      <c r="B27" s="1">
        <v>2020</v>
      </c>
      <c r="C27" s="1">
        <v>686089.21508789062</v>
      </c>
      <c r="D27" s="1">
        <v>33.761058807373047</v>
      </c>
      <c r="E27" s="1">
        <v>30.410642314161901</v>
      </c>
      <c r="F27" s="1">
        <v>13.691928850076518</v>
      </c>
      <c r="G27" s="1">
        <v>37.051964791315413</v>
      </c>
      <c r="H27" s="1">
        <v>18.845464044446171</v>
      </c>
      <c r="I27" s="1">
        <v>0.33614665269851685</v>
      </c>
      <c r="J27" s="1">
        <v>-0.94592916965484619</v>
      </c>
      <c r="K27" s="1">
        <v>22.532327438921005</v>
      </c>
      <c r="L27" s="1">
        <v>7.5825467912084275</v>
      </c>
      <c r="M27" s="1">
        <v>43.569349862995729</v>
      </c>
      <c r="N27" s="1">
        <v>26.31577590687484</v>
      </c>
      <c r="O27" s="1">
        <v>0.32366153597831726</v>
      </c>
      <c r="P27" s="1">
        <v>-1.1120051145553589</v>
      </c>
      <c r="Q27" s="1">
        <v>45.86783690596009</v>
      </c>
      <c r="R27" s="1">
        <v>25.678490333255276</v>
      </c>
      <c r="S27" s="1">
        <v>24.26490343226018</v>
      </c>
      <c r="T27" s="1">
        <v>4.1887693285244412</v>
      </c>
      <c r="U27" s="1">
        <v>0.10970590263605118</v>
      </c>
      <c r="V27" s="1">
        <v>-0.26510146260261536</v>
      </c>
      <c r="W27" s="1">
        <v>686089.1875</v>
      </c>
      <c r="X27" t="s">
        <v>153</v>
      </c>
      <c r="Y27" s="1">
        <v>2020</v>
      </c>
      <c r="Z27" s="1">
        <v>18.130510838252466</v>
      </c>
      <c r="AA27" s="1">
        <v>18.130510838252466</v>
      </c>
      <c r="AB27" s="1"/>
      <c r="AC27" s="1"/>
      <c r="AD27" s="1">
        <v>31.238621160059825</v>
      </c>
      <c r="AE27" s="1">
        <v>6.8025924923988681</v>
      </c>
      <c r="AF27" s="1">
        <v>6.0613575117797183</v>
      </c>
      <c r="AG27" s="1">
        <v>16.927211407191585</v>
      </c>
      <c r="AH27" s="1">
        <v>16.927211407191585</v>
      </c>
      <c r="AI27" s="1"/>
      <c r="AJ27" s="1"/>
      <c r="AK27" s="1">
        <v>26.039596780939224</v>
      </c>
      <c r="AL27" s="1">
        <v>2.5331622782455243</v>
      </c>
      <c r="AM27" s="1">
        <v>1.5421151709446714</v>
      </c>
      <c r="AN27" s="1">
        <v>20.491375572436471</v>
      </c>
      <c r="AO27" s="1">
        <v>20.491375572436471</v>
      </c>
      <c r="AP27" s="1"/>
      <c r="AQ27" s="1"/>
      <c r="AR27" s="1">
        <v>41.439068170574174</v>
      </c>
      <c r="AS27" s="1">
        <v>15.179182285258165</v>
      </c>
      <c r="AT27" s="1">
        <v>14.928076783383013</v>
      </c>
      <c r="AU27" s="1">
        <v>273</v>
      </c>
    </row>
    <row r="28" spans="1:47" x14ac:dyDescent="0.2">
      <c r="A28" t="s">
        <v>154</v>
      </c>
      <c r="B28" s="1">
        <v>2015</v>
      </c>
      <c r="C28" s="1">
        <v>2750658.0464324951</v>
      </c>
      <c r="D28" s="1">
        <v>37.840721130371094</v>
      </c>
      <c r="E28" s="1">
        <v>58.425640997043459</v>
      </c>
      <c r="F28" s="1">
        <v>12.442346957241895</v>
      </c>
      <c r="G28" s="1">
        <v>9.6339773186805964</v>
      </c>
      <c r="H28" s="1">
        <v>19.498034727034049</v>
      </c>
      <c r="I28" s="1">
        <v>1.8625364303588867</v>
      </c>
      <c r="J28" s="1">
        <v>-1.7878669500350952</v>
      </c>
      <c r="K28" s="1">
        <v>51.152786594805619</v>
      </c>
      <c r="L28" s="1">
        <v>8.6416043705188077</v>
      </c>
      <c r="M28" s="1">
        <v>11.798172678325894</v>
      </c>
      <c r="N28" s="1">
        <v>28.407436356349681</v>
      </c>
      <c r="O28" s="1">
        <v>2.2649374008178711</v>
      </c>
      <c r="P28" s="1">
        <v>-2.2395670413970947</v>
      </c>
      <c r="Q28" s="1">
        <v>70.37243811322125</v>
      </c>
      <c r="R28" s="1">
        <v>18.685659124882147</v>
      </c>
      <c r="S28" s="1">
        <v>6.0789489592839825</v>
      </c>
      <c r="T28" s="1">
        <v>4.86295380261262</v>
      </c>
      <c r="U28" s="1">
        <v>0.85497689247131348</v>
      </c>
      <c r="V28" s="1">
        <v>-0.62860363721847534</v>
      </c>
      <c r="W28" s="1">
        <v>2750658</v>
      </c>
      <c r="X28" t="s">
        <v>154</v>
      </c>
      <c r="Y28" s="1">
        <v>2015</v>
      </c>
      <c r="Z28" s="1">
        <v>37.557889588397416</v>
      </c>
      <c r="AA28" s="1">
        <v>31.531195258168221</v>
      </c>
      <c r="AB28" s="1"/>
      <c r="AC28" s="1">
        <v>6.026694330229196</v>
      </c>
      <c r="AD28" s="1">
        <v>28.199481528018271</v>
      </c>
      <c r="AE28" s="1">
        <v>27.631927486383972</v>
      </c>
      <c r="AF28" s="1">
        <v>15.036578939883125</v>
      </c>
      <c r="AG28" s="1">
        <v>37.873803663248694</v>
      </c>
      <c r="AH28" s="1">
        <v>36.214146939068058</v>
      </c>
      <c r="AI28" s="1"/>
      <c r="AJ28" s="1">
        <v>1.6596567241806341</v>
      </c>
      <c r="AK28" s="1">
        <v>33.607331210155358</v>
      </c>
      <c r="AL28" s="1">
        <v>22.885330973611921</v>
      </c>
      <c r="AM28" s="1">
        <v>3.3017287815571414</v>
      </c>
      <c r="AN28" s="1">
        <v>37.038951531154488</v>
      </c>
      <c r="AO28" s="1">
        <v>23.838717200637504</v>
      </c>
      <c r="AP28" s="1"/>
      <c r="AQ28" s="1">
        <v>13.200234330516986</v>
      </c>
      <c r="AR28" s="1">
        <v>19.316245503206758</v>
      </c>
      <c r="AS28" s="1">
        <v>35.428952187152674</v>
      </c>
      <c r="AT28" s="1">
        <v>34.312899547743932</v>
      </c>
      <c r="AU28" s="1">
        <v>289</v>
      </c>
    </row>
    <row r="29" spans="1:47" x14ac:dyDescent="0.2">
      <c r="A29" t="s">
        <v>154</v>
      </c>
      <c r="B29" s="1">
        <v>2020</v>
      </c>
      <c r="C29" s="1">
        <v>2954194.9447402954</v>
      </c>
      <c r="D29" s="1">
        <v>40.17340087890625</v>
      </c>
      <c r="E29" s="1">
        <v>67.821807656601578</v>
      </c>
      <c r="F29" s="1">
        <v>13.044544234794991</v>
      </c>
      <c r="G29" s="1">
        <v>7.9319761590477693</v>
      </c>
      <c r="H29" s="1">
        <v>11.201671949555669</v>
      </c>
      <c r="I29" s="1">
        <v>1.8625364303588867</v>
      </c>
      <c r="J29" s="1">
        <v>-1.7878669500350952</v>
      </c>
      <c r="K29" s="1">
        <v>63.011864008398391</v>
      </c>
      <c r="L29" s="1">
        <v>9.1283980839199117</v>
      </c>
      <c r="M29" s="1">
        <v>10.368722605719642</v>
      </c>
      <c r="N29" s="1">
        <v>17.491015301962069</v>
      </c>
      <c r="O29" s="1">
        <v>2.2649374008178711</v>
      </c>
      <c r="P29" s="1">
        <v>-2.2395670413970947</v>
      </c>
      <c r="Q29" s="1">
        <v>74.984818334699327</v>
      </c>
      <c r="R29" s="1">
        <v>18.876504598100794</v>
      </c>
      <c r="S29" s="1">
        <v>4.3031529115409892</v>
      </c>
      <c r="T29" s="1">
        <v>1.8355241556588928</v>
      </c>
      <c r="U29" s="1">
        <v>0.85497689247131348</v>
      </c>
      <c r="V29" s="1">
        <v>-0.62860363721847534</v>
      </c>
      <c r="W29" s="1">
        <v>2954195</v>
      </c>
      <c r="X29" t="s">
        <v>154</v>
      </c>
      <c r="Y29" s="1">
        <v>2020</v>
      </c>
      <c r="Z29" s="1">
        <v>44.344869234067183</v>
      </c>
      <c r="AA29" s="1">
        <v>37.314286039164621</v>
      </c>
      <c r="AB29" s="1"/>
      <c r="AC29" s="1">
        <v>7.030583194902559</v>
      </c>
      <c r="AD29" s="1">
        <v>32.802167234346975</v>
      </c>
      <c r="AE29" s="1">
        <v>31.272651712748385</v>
      </c>
      <c r="AF29" s="1">
        <v>16.791532944301224</v>
      </c>
      <c r="AG29" s="1">
        <v>47.376531791945794</v>
      </c>
      <c r="AH29" s="1">
        <v>45.223160899728597</v>
      </c>
      <c r="AI29" s="1"/>
      <c r="AJ29" s="1">
        <v>2.1533708922171955</v>
      </c>
      <c r="AK29" s="1">
        <v>41.698100452386157</v>
      </c>
      <c r="AL29" s="1">
        <v>26.4504743198146</v>
      </c>
      <c r="AM29" s="1">
        <v>3.9916873201175478</v>
      </c>
      <c r="AN29" s="1">
        <v>39.830088782501178</v>
      </c>
      <c r="AO29" s="1">
        <v>25.536316612954817</v>
      </c>
      <c r="AP29" s="1"/>
      <c r="AQ29" s="1">
        <v>14.293772169546362</v>
      </c>
      <c r="AR29" s="1">
        <v>19.554261574782693</v>
      </c>
      <c r="AS29" s="1">
        <v>38.453881717805615</v>
      </c>
      <c r="AT29" s="1">
        <v>35.853179640211813</v>
      </c>
      <c r="AU29" s="1">
        <v>294</v>
      </c>
    </row>
    <row r="30" spans="1:47" x14ac:dyDescent="0.2">
      <c r="A30" t="s">
        <v>155</v>
      </c>
      <c r="B30" s="1">
        <v>2015</v>
      </c>
      <c r="C30" s="1">
        <v>2834636.63260746</v>
      </c>
      <c r="D30" s="1">
        <v>63.150653839111328</v>
      </c>
      <c r="E30" s="1">
        <v>85.258645069591495</v>
      </c>
      <c r="F30" s="1">
        <v>4.0440385731343609</v>
      </c>
      <c r="G30" s="1">
        <v>8.6093418710567544</v>
      </c>
      <c r="H30" s="1">
        <v>2.0879744862173841</v>
      </c>
      <c r="I30" s="1">
        <v>1.3662045001983643</v>
      </c>
      <c r="J30" s="1">
        <v>-0.24821621179580688</v>
      </c>
      <c r="K30" s="1">
        <v>75.628744525503706</v>
      </c>
      <c r="L30" s="1">
        <v>3.9663516070234559</v>
      </c>
      <c r="M30" s="1">
        <v>16.144068766215593</v>
      </c>
      <c r="N30" s="1">
        <v>4.2608351012572445</v>
      </c>
      <c r="O30" s="1">
        <v>1.8929818868637085</v>
      </c>
      <c r="P30" s="1">
        <v>-0.37836310267448425</v>
      </c>
      <c r="Q30" s="1">
        <v>90.877835168404857</v>
      </c>
      <c r="R30" s="1">
        <v>4.0893700565660485</v>
      </c>
      <c r="S30" s="1">
        <v>4.2127168548840093</v>
      </c>
      <c r="T30" s="1">
        <v>0.82007792014508218</v>
      </c>
      <c r="U30" s="1">
        <v>0.66990697383880615</v>
      </c>
      <c r="V30" s="1">
        <v>-7.8453503549098969E-2</v>
      </c>
      <c r="W30" s="1">
        <v>2834636.75</v>
      </c>
      <c r="X30" t="s">
        <v>155</v>
      </c>
      <c r="Y30" s="1">
        <v>2015</v>
      </c>
      <c r="Z30" s="1">
        <v>43.959224982111564</v>
      </c>
      <c r="AA30" s="1">
        <v>6.6278368150375648</v>
      </c>
      <c r="AB30" s="1"/>
      <c r="AC30" s="1">
        <v>37.331388167073996</v>
      </c>
      <c r="AD30" s="1">
        <v>16.465074976243578</v>
      </c>
      <c r="AE30" s="1">
        <v>18.378696245751307</v>
      </c>
      <c r="AF30" s="1">
        <v>54.458912420730897</v>
      </c>
      <c r="AG30" s="1">
        <v>27.180613210185669</v>
      </c>
      <c r="AH30" s="1">
        <v>8.6076844873695517</v>
      </c>
      <c r="AI30" s="1"/>
      <c r="AJ30" s="1">
        <v>18.572928722816116</v>
      </c>
      <c r="AK30" s="1">
        <v>32.015149828388687</v>
      </c>
      <c r="AL30" s="1">
        <v>22.563928879214863</v>
      </c>
      <c r="AM30" s="1">
        <v>25.016017424923632</v>
      </c>
      <c r="AN30" s="1">
        <v>53.749794832997004</v>
      </c>
      <c r="AO30" s="1">
        <v>5.4725661563562911</v>
      </c>
      <c r="AP30" s="1"/>
      <c r="AQ30" s="1">
        <v>48.277228676640711</v>
      </c>
      <c r="AR30" s="1">
        <v>7.3913744422661329</v>
      </c>
      <c r="AS30" s="1">
        <v>15.93655053427992</v>
      </c>
      <c r="AT30" s="1">
        <v>71.639280248424853</v>
      </c>
      <c r="AU30" s="1">
        <v>310</v>
      </c>
    </row>
    <row r="31" spans="1:47" x14ac:dyDescent="0.2">
      <c r="A31" t="s">
        <v>155</v>
      </c>
      <c r="B31" s="1">
        <v>2020</v>
      </c>
      <c r="C31" s="1">
        <v>2936970.3003387451</v>
      </c>
      <c r="D31" s="1">
        <v>67.124076843261719</v>
      </c>
      <c r="E31" s="1">
        <v>91.433202283911683</v>
      </c>
      <c r="F31" s="1">
        <v>3.2710761377208195</v>
      </c>
      <c r="G31" s="1">
        <v>4.1564682038860408</v>
      </c>
      <c r="H31" s="1">
        <v>1.1392533744814626</v>
      </c>
      <c r="I31" s="1">
        <v>1.3662045001983643</v>
      </c>
      <c r="J31" s="1">
        <v>-0.24821621179580688</v>
      </c>
      <c r="K31" s="1">
        <v>85.385075936395495</v>
      </c>
      <c r="L31" s="1">
        <v>3.6792047481416574</v>
      </c>
      <c r="M31" s="1">
        <v>8.387948121938118</v>
      </c>
      <c r="N31" s="1">
        <v>2.5477711935247283</v>
      </c>
      <c r="O31" s="1">
        <v>1.8929818868637085</v>
      </c>
      <c r="P31" s="1">
        <v>-0.37836310267448425</v>
      </c>
      <c r="Q31" s="1">
        <v>94.395444172605224</v>
      </c>
      <c r="R31" s="1">
        <v>3.0711835485974759</v>
      </c>
      <c r="S31" s="1">
        <v>2.0839805526328883</v>
      </c>
      <c r="T31" s="1">
        <v>0.44939172616440826</v>
      </c>
      <c r="U31" s="1">
        <v>0.66990697383880615</v>
      </c>
      <c r="V31" s="1">
        <v>-7.8453503549098969E-2</v>
      </c>
      <c r="W31" s="1">
        <v>2936970.25</v>
      </c>
      <c r="X31" t="s">
        <v>155</v>
      </c>
      <c r="Y31" s="1">
        <v>2020</v>
      </c>
      <c r="Z31" s="1">
        <v>54.053290923130909</v>
      </c>
      <c r="AA31" s="1">
        <v>6.6737425438058926</v>
      </c>
      <c r="AB31" s="1"/>
      <c r="AC31" s="1">
        <v>47.379548379325009</v>
      </c>
      <c r="AD31" s="1">
        <v>14.963294102222013</v>
      </c>
      <c r="AE31" s="1">
        <v>20.045443370725209</v>
      </c>
      <c r="AF31" s="1">
        <v>59.695540948685242</v>
      </c>
      <c r="AG31" s="1">
        <v>37.081148402636643</v>
      </c>
      <c r="AH31" s="1">
        <v>9.5582650013378707</v>
      </c>
      <c r="AI31" s="1"/>
      <c r="AJ31" s="1">
        <v>27.52288340129877</v>
      </c>
      <c r="AK31" s="1">
        <v>30.93638787229694</v>
      </c>
      <c r="AL31" s="1">
        <v>26.68736046208835</v>
      </c>
      <c r="AM31" s="1">
        <v>31.440532350151866</v>
      </c>
      <c r="AN31" s="1">
        <v>62.365880304592466</v>
      </c>
      <c r="AO31" s="1">
        <v>5.2609656609312241</v>
      </c>
      <c r="AP31" s="1"/>
      <c r="AQ31" s="1">
        <v>57.104914643661239</v>
      </c>
      <c r="AR31" s="1">
        <v>7.1400172885299078</v>
      </c>
      <c r="AS31" s="1">
        <v>16.792375642698463</v>
      </c>
      <c r="AT31" s="1">
        <v>73.534234789974334</v>
      </c>
      <c r="AU31" s="1">
        <v>315</v>
      </c>
    </row>
    <row r="32" spans="1:47" x14ac:dyDescent="0.2">
      <c r="A32" t="s">
        <v>156</v>
      </c>
      <c r="B32" s="1">
        <v>2015</v>
      </c>
      <c r="C32" s="1">
        <v>1188496.7733163834</v>
      </c>
      <c r="D32" s="1">
        <v>80.387779235839844</v>
      </c>
      <c r="E32" s="1">
        <v>99.031080610632884</v>
      </c>
      <c r="F32" s="1">
        <v>0.38312825168102177</v>
      </c>
      <c r="G32" s="1">
        <v>0.56131931173804572</v>
      </c>
      <c r="H32" s="1">
        <v>2.4471825948051786E-2</v>
      </c>
      <c r="I32" s="1">
        <v>3.7762697786092758E-2</v>
      </c>
      <c r="J32" s="1">
        <v>-2.5333783123642206E-3</v>
      </c>
      <c r="K32" s="1">
        <v>97.616947466851116</v>
      </c>
      <c r="L32" s="1">
        <v>0.43389207904354138</v>
      </c>
      <c r="M32" s="1">
        <v>1.8498394774849838</v>
      </c>
      <c r="N32" s="1">
        <v>9.9320976620364709E-2</v>
      </c>
      <c r="O32" s="1">
        <v>7.9533644020557404E-2</v>
      </c>
      <c r="P32" s="1">
        <v>-1.5561599284410477E-3</v>
      </c>
      <c r="Q32" s="1">
        <v>99.379750794183948</v>
      </c>
      <c r="R32" s="1">
        <v>0.37075967403188331</v>
      </c>
      <c r="S32" s="1">
        <v>0.24327494260161783</v>
      </c>
      <c r="T32" s="1">
        <v>6.2145891825410634E-3</v>
      </c>
      <c r="U32" s="1">
        <v>1.9191261380910873E-2</v>
      </c>
      <c r="V32" s="1">
        <v>-2.2846213541924953E-3</v>
      </c>
      <c r="W32" s="1">
        <v>1188496.75</v>
      </c>
      <c r="X32" t="s">
        <v>156</v>
      </c>
      <c r="Y32" s="1">
        <v>2015</v>
      </c>
      <c r="Z32" s="1">
        <v>84.550686872588074</v>
      </c>
      <c r="AA32" s="1">
        <v>3.9749304425088132</v>
      </c>
      <c r="AB32" s="1"/>
      <c r="AC32" s="1">
        <v>80.575756430079267</v>
      </c>
      <c r="AD32" s="1">
        <v>1.8767563398496125</v>
      </c>
      <c r="AE32" s="1">
        <v>13.792360858834293</v>
      </c>
      <c r="AF32" s="1">
        <v>83.745091663630006</v>
      </c>
      <c r="AG32" s="1">
        <v>55.857532246649001</v>
      </c>
      <c r="AH32" s="1"/>
      <c r="AI32" s="1"/>
      <c r="AJ32" s="1">
        <v>55.857532246649001</v>
      </c>
      <c r="AK32" s="1">
        <v>3.8653559856715689</v>
      </c>
      <c r="AL32" s="1">
        <v>36.508493245084345</v>
      </c>
      <c r="AM32" s="1">
        <v>57.676990315138724</v>
      </c>
      <c r="AN32" s="1">
        <v>86.608363738573473</v>
      </c>
      <c r="AO32" s="1"/>
      <c r="AP32" s="1"/>
      <c r="AQ32" s="1">
        <v>86.608363738573473</v>
      </c>
      <c r="AR32" s="1">
        <v>1.3917423025190212</v>
      </c>
      <c r="AS32" s="1">
        <v>8.2516710623601295</v>
      </c>
      <c r="AT32" s="1">
        <v>90.10709710333667</v>
      </c>
      <c r="AU32" s="1">
        <v>331</v>
      </c>
    </row>
    <row r="33" spans="1:47" x14ac:dyDescent="0.2">
      <c r="A33" t="s">
        <v>156</v>
      </c>
      <c r="B33" s="1">
        <v>2020</v>
      </c>
      <c r="C33" s="1">
        <v>1214600.679523468</v>
      </c>
      <c r="D33" s="1">
        <v>81.271804809570312</v>
      </c>
      <c r="E33" s="1">
        <v>99.110318158266182</v>
      </c>
      <c r="F33" s="1">
        <v>0.38373967788174429</v>
      </c>
      <c r="G33" s="1">
        <v>0.4681749503211316</v>
      </c>
      <c r="H33" s="1">
        <v>3.7767213530940973E-2</v>
      </c>
      <c r="I33" s="1">
        <v>3.7762697786092758E-2</v>
      </c>
      <c r="J33" s="1">
        <v>-2.5333783123642206E-3</v>
      </c>
      <c r="K33" s="1">
        <v>97.718608077016015</v>
      </c>
      <c r="L33" s="1">
        <v>0.45747327398324189</v>
      </c>
      <c r="M33" s="1">
        <v>1.648900819839678</v>
      </c>
      <c r="N33" s="1">
        <v>0.17501782916106581</v>
      </c>
      <c r="O33" s="1">
        <v>7.9533644020557404E-2</v>
      </c>
      <c r="P33" s="1">
        <v>-1.5561599284410477E-3</v>
      </c>
      <c r="Q33" s="1">
        <v>99.434849905492754</v>
      </c>
      <c r="R33" s="1">
        <v>0.3667664994740949</v>
      </c>
      <c r="S33" s="1">
        <v>0.19223742217098044</v>
      </c>
      <c r="T33" s="1">
        <v>6.1461728621710872E-3</v>
      </c>
      <c r="U33" s="1">
        <v>1.9191261380910873E-2</v>
      </c>
      <c r="V33" s="1">
        <v>-2.2846213541924953E-3</v>
      </c>
      <c r="W33" s="1">
        <v>1214600.625</v>
      </c>
      <c r="X33" t="s">
        <v>156</v>
      </c>
      <c r="Y33" s="1">
        <v>2020</v>
      </c>
      <c r="Z33" s="1">
        <v>86.566757307218722</v>
      </c>
      <c r="AA33" s="1">
        <v>3.5835235314536327</v>
      </c>
      <c r="AB33" s="1"/>
      <c r="AC33" s="1">
        <v>82.983233775765086</v>
      </c>
      <c r="AD33" s="1">
        <v>1.3999710118795714</v>
      </c>
      <c r="AE33" s="1">
        <v>12.370405581652992</v>
      </c>
      <c r="AF33" s="1">
        <v>85.723681242615314</v>
      </c>
      <c r="AG33" s="1">
        <v>58.397870155232262</v>
      </c>
      <c r="AH33" s="1"/>
      <c r="AI33" s="1"/>
      <c r="AJ33" s="1">
        <v>58.397870155232262</v>
      </c>
      <c r="AK33" s="1">
        <v>3.3623881979765948</v>
      </c>
      <c r="AL33" s="1">
        <v>34.805967389751139</v>
      </c>
      <c r="AM33" s="1">
        <v>60.007725763271559</v>
      </c>
      <c r="AN33" s="1">
        <v>88.650947929585357</v>
      </c>
      <c r="AO33" s="1"/>
      <c r="AP33" s="1"/>
      <c r="AQ33" s="1">
        <v>88.650947929585357</v>
      </c>
      <c r="AR33" s="1">
        <v>0.94788523960173798</v>
      </c>
      <c r="AS33" s="1">
        <v>7.201740246843781</v>
      </c>
      <c r="AT33" s="1">
        <v>91.651990918521321</v>
      </c>
      <c r="AU33" s="1">
        <v>336</v>
      </c>
    </row>
    <row r="34" spans="1:47" x14ac:dyDescent="0.2">
      <c r="A34" t="s">
        <v>8</v>
      </c>
      <c r="B34" s="1">
        <v>2015</v>
      </c>
      <c r="C34" s="1">
        <v>7379796.9657933116</v>
      </c>
      <c r="D34" s="1">
        <v>53.935043334960938</v>
      </c>
      <c r="E34" s="1">
        <v>72.854692430025963</v>
      </c>
      <c r="F34" s="1">
        <v>7.2700563470091364</v>
      </c>
      <c r="G34" s="1">
        <v>9.8675527187315808</v>
      </c>
      <c r="H34" s="1">
        <v>10.007698504233316</v>
      </c>
      <c r="I34" s="1">
        <v>1.1293085813522339</v>
      </c>
      <c r="J34" s="1">
        <v>-0.75542467832565308</v>
      </c>
      <c r="K34" s="1">
        <v>58.225444668020657</v>
      </c>
      <c r="L34" s="1">
        <v>6.429649399476066</v>
      </c>
      <c r="M34" s="1">
        <v>15.857006068399679</v>
      </c>
      <c r="N34" s="1">
        <v>19.487899864103596</v>
      </c>
      <c r="O34" s="1">
        <v>1.5529111623764038</v>
      </c>
      <c r="P34" s="1">
        <v>-1.1398435831069946</v>
      </c>
      <c r="Q34" s="1">
        <v>85.349936867002597</v>
      </c>
      <c r="R34" s="1">
        <v>7.9879064256961225</v>
      </c>
      <c r="S34" s="1">
        <v>4.7511051443315182</v>
      </c>
      <c r="T34" s="1">
        <v>1.9110515629697584</v>
      </c>
      <c r="U34" s="1">
        <v>0.42687535285949707</v>
      </c>
      <c r="V34" s="1">
        <v>-0.1902555525302887</v>
      </c>
      <c r="W34" s="1">
        <v>7379797</v>
      </c>
      <c r="X34" t="s">
        <v>8</v>
      </c>
      <c r="Y34" s="1">
        <v>2015</v>
      </c>
      <c r="Z34" s="1">
        <v>47.144336689954571</v>
      </c>
      <c r="AA34" s="1">
        <v>17.611333644061368</v>
      </c>
      <c r="AB34" s="1"/>
      <c r="AC34" s="1">
        <v>29.533003045893203</v>
      </c>
      <c r="AD34" s="1">
        <v>19.484877267266409</v>
      </c>
      <c r="AE34" s="1">
        <v>20.059888767705033</v>
      </c>
      <c r="AF34" s="1">
        <v>40.579982742063677</v>
      </c>
      <c r="AG34" s="1">
        <v>35.79986562040358</v>
      </c>
      <c r="AH34" s="1">
        <v>25.385646622552962</v>
      </c>
      <c r="AI34" s="1"/>
      <c r="AJ34" s="1">
        <v>10.414218997850615</v>
      </c>
      <c r="AK34" s="1">
        <v>29.846158547303858</v>
      </c>
      <c r="AL34" s="1">
        <v>21.248131175787204</v>
      </c>
      <c r="AM34" s="1">
        <v>13.560804344405675</v>
      </c>
      <c r="AN34" s="1">
        <v>56.833855640049165</v>
      </c>
      <c r="AO34" s="1">
        <v>10.97172286463123</v>
      </c>
      <c r="AP34" s="1"/>
      <c r="AQ34" s="1">
        <v>45.862132775417933</v>
      </c>
      <c r="AR34" s="1">
        <v>10.635834303444039</v>
      </c>
      <c r="AS34" s="1">
        <v>19.045275391620301</v>
      </c>
      <c r="AT34" s="1">
        <v>63.656733597634407</v>
      </c>
      <c r="AU34" s="1">
        <v>352</v>
      </c>
    </row>
    <row r="35" spans="1:47" x14ac:dyDescent="0.2">
      <c r="A35" t="s">
        <v>8</v>
      </c>
      <c r="B35" s="1">
        <v>2020</v>
      </c>
      <c r="C35" s="1">
        <v>7794798.7077153921</v>
      </c>
      <c r="D35" s="1">
        <v>56.185604095458984</v>
      </c>
      <c r="E35" s="1">
        <v>78.311388713011581</v>
      </c>
      <c r="F35" s="1">
        <v>7.4417738154944857</v>
      </c>
      <c r="G35" s="1">
        <v>7.907365164719808</v>
      </c>
      <c r="H35" s="1">
        <v>6.3394723067741285</v>
      </c>
      <c r="I35" s="1">
        <v>1.1293085813522339</v>
      </c>
      <c r="J35" s="1">
        <v>-0.75542467832565308</v>
      </c>
      <c r="K35" s="1">
        <v>66.264741161385459</v>
      </c>
      <c r="L35" s="1">
        <v>6.803865148629372</v>
      </c>
      <c r="M35" s="1">
        <v>13.645493049253592</v>
      </c>
      <c r="N35" s="1">
        <v>13.285900640731581</v>
      </c>
      <c r="O35" s="1">
        <v>1.5529111623764038</v>
      </c>
      <c r="P35" s="1">
        <v>-1.1398435831069946</v>
      </c>
      <c r="Q35" s="1">
        <v>87.706283777687446</v>
      </c>
      <c r="R35" s="1">
        <v>7.9393001864772428</v>
      </c>
      <c r="S35" s="1">
        <v>3.4317279926151607</v>
      </c>
      <c r="T35" s="1">
        <v>0.92268804322015152</v>
      </c>
      <c r="U35" s="1">
        <v>0.42687535285949707</v>
      </c>
      <c r="V35" s="1">
        <v>-0.1902555525302887</v>
      </c>
      <c r="W35" s="1">
        <v>7794798.5</v>
      </c>
      <c r="X35" t="s">
        <v>8</v>
      </c>
      <c r="Y35" s="1">
        <v>2020</v>
      </c>
      <c r="Z35" s="1">
        <v>53.950146302680679</v>
      </c>
      <c r="AA35" s="1">
        <v>20.385986325665474</v>
      </c>
      <c r="AB35" s="1"/>
      <c r="AC35" s="1">
        <v>33.564159977015201</v>
      </c>
      <c r="AD35" s="1">
        <v>21.03995102799756</v>
      </c>
      <c r="AE35" s="1">
        <v>21.944492829021691</v>
      </c>
      <c r="AF35" s="1">
        <v>42.768718671486781</v>
      </c>
      <c r="AG35" s="1">
        <v>44.257418331671687</v>
      </c>
      <c r="AH35" s="1">
        <v>31.393371476363619</v>
      </c>
      <c r="AI35" s="1"/>
      <c r="AJ35" s="1">
        <v>12.864046855308068</v>
      </c>
      <c r="AK35" s="1">
        <v>34.015667018467965</v>
      </c>
      <c r="AL35" s="1">
        <v>23.892437314210429</v>
      </c>
      <c r="AM35" s="1">
        <v>15.160501977336541</v>
      </c>
      <c r="AN35" s="1">
        <v>61.509174857849764</v>
      </c>
      <c r="AO35" s="1">
        <v>11.802606229067173</v>
      </c>
      <c r="AP35" s="1"/>
      <c r="AQ35" s="1">
        <v>49.706568628782591</v>
      </c>
      <c r="AR35" s="1">
        <v>10.921665373936522</v>
      </c>
      <c r="AS35" s="1">
        <v>20.425720566764262</v>
      </c>
      <c r="AT35" s="1">
        <v>64.298198023463968</v>
      </c>
      <c r="AU35" s="1">
        <v>357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Q35"/>
  <sheetViews>
    <sheetView workbookViewId="0"/>
  </sheetViews>
  <sheetFormatPr baseColWidth="10" defaultColWidth="8.83203125" defaultRowHeight="15" x14ac:dyDescent="0.2"/>
  <sheetData>
    <row r="1" spans="1:17" x14ac:dyDescent="0.2">
      <c r="A1" t="s">
        <v>0</v>
      </c>
      <c r="B1" t="s">
        <v>9</v>
      </c>
      <c r="C1" t="s">
        <v>10</v>
      </c>
      <c r="D1" t="s">
        <v>11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  <c r="O1" t="s">
        <v>97</v>
      </c>
      <c r="P1" t="s">
        <v>98</v>
      </c>
      <c r="Q1" t="s">
        <v>53</v>
      </c>
    </row>
    <row r="2" spans="1:17" x14ac:dyDescent="0.2">
      <c r="A2" t="s">
        <v>157</v>
      </c>
      <c r="B2">
        <v>2015</v>
      </c>
      <c r="C2">
        <v>28547.02490234375</v>
      </c>
      <c r="D2">
        <v>85.804458618164062</v>
      </c>
      <c r="Q2">
        <v>16</v>
      </c>
    </row>
    <row r="3" spans="1:17" x14ac:dyDescent="0.2">
      <c r="A3" t="s">
        <v>157</v>
      </c>
      <c r="B3">
        <v>2020</v>
      </c>
      <c r="C3">
        <v>30322.11376953125</v>
      </c>
      <c r="D3">
        <v>86.313835144042969</v>
      </c>
      <c r="Q3">
        <v>21</v>
      </c>
    </row>
    <row r="4" spans="1:17" x14ac:dyDescent="0.2">
      <c r="A4" t="s">
        <v>125</v>
      </c>
      <c r="B4">
        <v>2015</v>
      </c>
      <c r="C4">
        <v>1896327.2716674805</v>
      </c>
      <c r="D4">
        <v>34.974178314208984</v>
      </c>
      <c r="E4">
        <v>65.262512079434501</v>
      </c>
      <c r="F4">
        <v>30.561410486336921</v>
      </c>
      <c r="G4">
        <v>4.1760774479076286</v>
      </c>
      <c r="H4">
        <v>0.71739202737808228</v>
      </c>
      <c r="I4">
        <v>57.002208290991106</v>
      </c>
      <c r="J4">
        <v>37.886826694573223</v>
      </c>
      <c r="K4">
        <v>5.110965014435668</v>
      </c>
      <c r="L4">
        <v>0.81344485282897949</v>
      </c>
      <c r="M4">
        <v>80.620501196497102</v>
      </c>
      <c r="N4">
        <v>16.9416132523458</v>
      </c>
      <c r="O4">
        <v>2.4378855511570969</v>
      </c>
      <c r="P4">
        <v>0.28500905632972717</v>
      </c>
      <c r="Q4">
        <v>37</v>
      </c>
    </row>
    <row r="5" spans="1:17" x14ac:dyDescent="0.2">
      <c r="A5" t="s">
        <v>125</v>
      </c>
      <c r="B5">
        <v>2020</v>
      </c>
      <c r="C5">
        <v>2014708.5250854492</v>
      </c>
      <c r="D5">
        <v>37.089992523193359</v>
      </c>
      <c r="E5">
        <v>68.849472177767808</v>
      </c>
      <c r="F5">
        <v>27.815225901379943</v>
      </c>
      <c r="G5">
        <v>3.3353032167115648</v>
      </c>
      <c r="H5">
        <v>0.71739202737808228</v>
      </c>
      <c r="I5">
        <v>61.069432623553233</v>
      </c>
      <c r="J5">
        <v>34.811409211029655</v>
      </c>
      <c r="K5">
        <v>4.1191581654171152</v>
      </c>
      <c r="L5">
        <v>0.81344485282897949</v>
      </c>
      <c r="M5">
        <v>82.045546461654382</v>
      </c>
      <c r="N5">
        <v>15.948682241232042</v>
      </c>
      <c r="O5">
        <v>2.0057712971135748</v>
      </c>
      <c r="P5">
        <v>0.28500905632972717</v>
      </c>
      <c r="Q5">
        <v>42</v>
      </c>
    </row>
    <row r="6" spans="1:17" x14ac:dyDescent="0.2">
      <c r="A6" t="s">
        <v>126</v>
      </c>
      <c r="B6">
        <v>2015</v>
      </c>
      <c r="C6">
        <v>2279489.632019043</v>
      </c>
      <c r="D6">
        <v>56.235481262207031</v>
      </c>
      <c r="Q6">
        <v>58</v>
      </c>
    </row>
    <row r="7" spans="1:17" x14ac:dyDescent="0.2">
      <c r="A7" t="s">
        <v>126</v>
      </c>
      <c r="B7">
        <v>2020</v>
      </c>
      <c r="C7">
        <v>2346709.4398498535</v>
      </c>
      <c r="D7">
        <v>60.577842712402344</v>
      </c>
      <c r="Q7">
        <v>63</v>
      </c>
    </row>
    <row r="8" spans="1:17" x14ac:dyDescent="0.2">
      <c r="A8" t="s">
        <v>2</v>
      </c>
      <c r="B8">
        <v>2015</v>
      </c>
      <c r="C8">
        <v>623934.12982749939</v>
      </c>
      <c r="D8">
        <v>79.864181518554688</v>
      </c>
      <c r="I8">
        <v>60.325897704310961</v>
      </c>
      <c r="J8">
        <v>19.613816369847481</v>
      </c>
      <c r="K8">
        <v>20.060285925841558</v>
      </c>
      <c r="Q8">
        <v>79</v>
      </c>
    </row>
    <row r="9" spans="1:17" x14ac:dyDescent="0.2">
      <c r="A9" t="s">
        <v>2</v>
      </c>
      <c r="B9">
        <v>2020</v>
      </c>
      <c r="C9">
        <v>653962.3287665844</v>
      </c>
      <c r="D9">
        <v>81.072471618652344</v>
      </c>
      <c r="Q9">
        <v>84</v>
      </c>
    </row>
    <row r="10" spans="1:17" x14ac:dyDescent="0.2">
      <c r="A10" t="s">
        <v>4</v>
      </c>
      <c r="B10">
        <v>2015</v>
      </c>
      <c r="C10">
        <v>1100090.0271363854</v>
      </c>
      <c r="D10">
        <v>76.384849548339844</v>
      </c>
      <c r="Q10">
        <v>100</v>
      </c>
    </row>
    <row r="11" spans="1:17" x14ac:dyDescent="0.2">
      <c r="A11" t="s">
        <v>4</v>
      </c>
      <c r="B11">
        <v>2020</v>
      </c>
      <c r="C11">
        <v>1116505.6918334961</v>
      </c>
      <c r="D11">
        <v>77.420684814453125</v>
      </c>
      <c r="Q11">
        <v>105</v>
      </c>
    </row>
    <row r="12" spans="1:17" x14ac:dyDescent="0.2">
      <c r="A12" t="s">
        <v>159</v>
      </c>
      <c r="B12">
        <v>2015</v>
      </c>
      <c r="C12">
        <v>11311.666971802711</v>
      </c>
      <c r="D12">
        <v>22.737190246582031</v>
      </c>
      <c r="E12">
        <v>35.931249487704342</v>
      </c>
      <c r="F12">
        <v>29.186772266660192</v>
      </c>
      <c r="G12">
        <v>34.88197728662162</v>
      </c>
      <c r="H12">
        <v>9.242866188287735E-3</v>
      </c>
      <c r="I12">
        <v>27.146540885631669</v>
      </c>
      <c r="J12">
        <v>30.878411787850766</v>
      </c>
      <c r="K12">
        <v>41.975047326517569</v>
      </c>
      <c r="L12">
        <v>8.4311943501234055E-3</v>
      </c>
      <c r="M12">
        <v>65.782399716094048</v>
      </c>
      <c r="N12">
        <v>23.438445897662184</v>
      </c>
      <c r="O12">
        <v>10.779154386243766</v>
      </c>
      <c r="Q12">
        <v>121</v>
      </c>
    </row>
    <row r="13" spans="1:17" x14ac:dyDescent="0.2">
      <c r="A13" t="s">
        <v>159</v>
      </c>
      <c r="B13">
        <v>2020</v>
      </c>
      <c r="C13">
        <v>12355.695293068886</v>
      </c>
      <c r="D13">
        <v>22.987398147583008</v>
      </c>
      <c r="E13">
        <v>35.977463820389907</v>
      </c>
      <c r="F13">
        <v>28.459156500347909</v>
      </c>
      <c r="G13">
        <v>35.563379679262177</v>
      </c>
      <c r="H13">
        <v>9.242866188287735E-3</v>
      </c>
      <c r="I13">
        <v>27.188696857819355</v>
      </c>
      <c r="J13">
        <v>29.656822556934891</v>
      </c>
      <c r="K13">
        <v>43.154480585245757</v>
      </c>
      <c r="L13">
        <v>8.4311943501234055E-3</v>
      </c>
      <c r="Q13">
        <v>126</v>
      </c>
    </row>
    <row r="14" spans="1:17" x14ac:dyDescent="0.2">
      <c r="A14" t="s">
        <v>6</v>
      </c>
      <c r="B14">
        <v>2015</v>
      </c>
      <c r="C14">
        <v>958577.19660615921</v>
      </c>
      <c r="D14">
        <v>38.875560760498047</v>
      </c>
      <c r="E14">
        <v>24.848057497248082</v>
      </c>
      <c r="F14">
        <v>40.308474840620228</v>
      </c>
      <c r="G14">
        <v>34.843467431218819</v>
      </c>
      <c r="H14">
        <v>0.21935303509235382</v>
      </c>
      <c r="I14">
        <v>17.06333639094904</v>
      </c>
      <c r="J14">
        <v>43.488133139984633</v>
      </c>
      <c r="K14">
        <v>39.44853046906632</v>
      </c>
      <c r="L14">
        <v>0.14202602207660675</v>
      </c>
      <c r="M14">
        <v>37.088053224661174</v>
      </c>
      <c r="N14">
        <v>35.309066238272294</v>
      </c>
      <c r="O14">
        <v>27.602880537066536</v>
      </c>
      <c r="P14">
        <v>6.8015344440937042E-2</v>
      </c>
      <c r="Q14">
        <v>142</v>
      </c>
    </row>
    <row r="15" spans="1:17" x14ac:dyDescent="0.2">
      <c r="A15" t="s">
        <v>6</v>
      </c>
      <c r="B15">
        <v>2020</v>
      </c>
      <c r="C15">
        <v>1094365.6222848892</v>
      </c>
      <c r="D15">
        <v>41.574642181396484</v>
      </c>
      <c r="E15">
        <v>25.944822636381513</v>
      </c>
      <c r="F15">
        <v>40.300536943103047</v>
      </c>
      <c r="G15">
        <v>33.754640077298674</v>
      </c>
      <c r="H15">
        <v>0.21935303509235382</v>
      </c>
      <c r="I15">
        <v>17.773466514786822</v>
      </c>
      <c r="J15">
        <v>43.595717581662775</v>
      </c>
      <c r="K15">
        <v>38.630815903550406</v>
      </c>
      <c r="L15">
        <v>0.14202602207660675</v>
      </c>
      <c r="M15">
        <v>37.428129961280582</v>
      </c>
      <c r="N15">
        <v>35.669779456073428</v>
      </c>
      <c r="O15">
        <v>26.90209058264599</v>
      </c>
      <c r="P15">
        <v>6.8015344440937042E-2</v>
      </c>
      <c r="Q15">
        <v>147</v>
      </c>
    </row>
    <row r="16" spans="1:17" x14ac:dyDescent="0.2">
      <c r="A16" t="s">
        <v>7</v>
      </c>
      <c r="B16">
        <v>2015</v>
      </c>
      <c r="C16">
        <v>481520.01666259766</v>
      </c>
      <c r="D16">
        <v>61.652507781982422</v>
      </c>
      <c r="E16">
        <v>84.418269055833932</v>
      </c>
      <c r="F16">
        <v>10.025738510456645</v>
      </c>
      <c r="G16">
        <v>5.5559924337094246</v>
      </c>
      <c r="H16">
        <v>1.2560343742370605</v>
      </c>
      <c r="I16">
        <v>75.692978371333183</v>
      </c>
      <c r="J16">
        <v>15.37312385447926</v>
      </c>
      <c r="K16">
        <v>8.9338977741875567</v>
      </c>
      <c r="L16">
        <v>2.2334966659545898</v>
      </c>
      <c r="Q16">
        <v>163</v>
      </c>
    </row>
    <row r="17" spans="1:17" x14ac:dyDescent="0.2">
      <c r="A17" t="s">
        <v>7</v>
      </c>
      <c r="B17">
        <v>2020</v>
      </c>
      <c r="C17">
        <v>525869.29083251953</v>
      </c>
      <c r="D17">
        <v>63.158786773681641</v>
      </c>
      <c r="E17">
        <v>90.698440651476432</v>
      </c>
      <c r="F17">
        <v>6.7972551293067403</v>
      </c>
      <c r="G17">
        <v>2.5043038100867898</v>
      </c>
      <c r="H17">
        <v>1.2560343742370605</v>
      </c>
      <c r="I17">
        <v>86.860461550965923</v>
      </c>
      <c r="J17">
        <v>9.9179718358782019</v>
      </c>
      <c r="K17">
        <v>3.221566613155876</v>
      </c>
      <c r="L17">
        <v>2.2334966659545898</v>
      </c>
      <c r="Q17">
        <v>168</v>
      </c>
    </row>
    <row r="18" spans="1:17" x14ac:dyDescent="0.2">
      <c r="A18" t="s">
        <v>1</v>
      </c>
      <c r="B18">
        <v>2015</v>
      </c>
      <c r="C18">
        <v>473816.85412597656</v>
      </c>
      <c r="D18">
        <v>29.985000610351562</v>
      </c>
      <c r="E18">
        <v>34.679681859187099</v>
      </c>
      <c r="F18">
        <v>37.156785643978978</v>
      </c>
      <c r="G18">
        <v>28.163532587005065</v>
      </c>
      <c r="H18">
        <v>-3.573935478925705E-2</v>
      </c>
      <c r="I18">
        <v>25.702515851726186</v>
      </c>
      <c r="J18">
        <v>41.913056084985946</v>
      </c>
      <c r="K18">
        <v>32.384428063287864</v>
      </c>
      <c r="L18">
        <v>3.2998539507389069E-2</v>
      </c>
      <c r="M18">
        <v>55.641370570544566</v>
      </c>
      <c r="N18">
        <v>26.050890773852036</v>
      </c>
      <c r="O18">
        <v>18.307738655603398</v>
      </c>
      <c r="P18">
        <v>-0.4431244432926178</v>
      </c>
      <c r="Q18">
        <v>184</v>
      </c>
    </row>
    <row r="19" spans="1:17" x14ac:dyDescent="0.2">
      <c r="A19" t="s">
        <v>1</v>
      </c>
      <c r="B19">
        <v>2020</v>
      </c>
      <c r="C19">
        <v>533143.39898681641</v>
      </c>
      <c r="D19">
        <v>31.328113555908203</v>
      </c>
      <c r="E19">
        <v>34.500985083248636</v>
      </c>
      <c r="F19">
        <v>37.176715239049472</v>
      </c>
      <c r="G19">
        <v>28.322299156810203</v>
      </c>
      <c r="H19">
        <v>-3.573935478925705E-2</v>
      </c>
      <c r="I19">
        <v>25.867508554946543</v>
      </c>
      <c r="J19">
        <v>41.538734595585936</v>
      </c>
      <c r="K19">
        <v>32.593756849467525</v>
      </c>
      <c r="L19">
        <v>3.2998539507389069E-2</v>
      </c>
      <c r="M19">
        <v>53.425748381119234</v>
      </c>
      <c r="N19">
        <v>27.615077385092913</v>
      </c>
      <c r="O19">
        <v>18.959174233787852</v>
      </c>
      <c r="P19">
        <v>-0.4431244432926178</v>
      </c>
      <c r="Q19">
        <v>189</v>
      </c>
    </row>
    <row r="20" spans="1:17" x14ac:dyDescent="0.2">
      <c r="A20" t="s">
        <v>3</v>
      </c>
      <c r="B20">
        <v>2015</v>
      </c>
      <c r="C20">
        <v>940860.17819309235</v>
      </c>
      <c r="D20">
        <v>32.003299713134766</v>
      </c>
      <c r="E20">
        <v>32.134479872501267</v>
      </c>
      <c r="F20">
        <v>38.902334163642522</v>
      </c>
      <c r="G20">
        <v>28.963185939934789</v>
      </c>
      <c r="H20">
        <v>0.94870513677597046</v>
      </c>
      <c r="I20">
        <v>26.3529928854792</v>
      </c>
      <c r="J20">
        <v>41.941314437990947</v>
      </c>
      <c r="K20">
        <v>31.705692676529857</v>
      </c>
      <c r="L20">
        <v>1.0256719589233398</v>
      </c>
      <c r="M20">
        <v>44.41827777083175</v>
      </c>
      <c r="N20">
        <v>32.445479837100663</v>
      </c>
      <c r="O20">
        <v>23.136242392067587</v>
      </c>
      <c r="P20">
        <v>0.52816092967987061</v>
      </c>
      <c r="Q20">
        <v>205</v>
      </c>
    </row>
    <row r="21" spans="1:17" x14ac:dyDescent="0.2">
      <c r="A21" t="s">
        <v>3</v>
      </c>
      <c r="B21">
        <v>2020</v>
      </c>
      <c r="C21">
        <v>1057131.0293045044</v>
      </c>
      <c r="D21">
        <v>34.643383026123047</v>
      </c>
      <c r="E21">
        <v>36.878005471425638</v>
      </c>
      <c r="F21">
        <v>36.268268948937788</v>
      </c>
      <c r="G21">
        <v>26.853725335338563</v>
      </c>
      <c r="H21">
        <v>0.94870513677597046</v>
      </c>
      <c r="I21">
        <v>31.481352933661782</v>
      </c>
      <c r="J21">
        <v>38.680977488860059</v>
      </c>
      <c r="K21">
        <v>29.83766957747816</v>
      </c>
      <c r="L21">
        <v>1.0256719589233398</v>
      </c>
      <c r="M21">
        <v>47.059082377443715</v>
      </c>
      <c r="N21">
        <v>31.716564162091217</v>
      </c>
      <c r="O21">
        <v>21.224353460465068</v>
      </c>
      <c r="P21">
        <v>0.52816092967987061</v>
      </c>
      <c r="Q21">
        <v>210</v>
      </c>
    </row>
    <row r="22" spans="1:17" x14ac:dyDescent="0.2">
      <c r="A22" t="s">
        <v>5</v>
      </c>
      <c r="B22">
        <v>2015</v>
      </c>
      <c r="C22">
        <v>66522.539109110832</v>
      </c>
      <c r="D22">
        <v>60.57098388671875</v>
      </c>
      <c r="E22">
        <v>53.115208476992954</v>
      </c>
      <c r="F22">
        <v>23.53780591616955</v>
      </c>
      <c r="G22">
        <v>23.346985266758136</v>
      </c>
      <c r="H22">
        <v>-0.26228940486907959</v>
      </c>
      <c r="I22">
        <v>36.174390841538901</v>
      </c>
      <c r="J22">
        <v>30.718700156093426</v>
      </c>
      <c r="K22">
        <v>33.106909002367672</v>
      </c>
      <c r="L22">
        <v>-0.59455657005310059</v>
      </c>
      <c r="M22">
        <v>64.142926560395921</v>
      </c>
      <c r="N22">
        <v>18.863363714595636</v>
      </c>
      <c r="O22">
        <v>16.993709725008443</v>
      </c>
      <c r="P22">
        <v>-0.13546225428581238</v>
      </c>
      <c r="Q22">
        <v>226</v>
      </c>
    </row>
    <row r="23" spans="1:17" x14ac:dyDescent="0.2">
      <c r="A23" t="s">
        <v>5</v>
      </c>
      <c r="B23">
        <v>2020</v>
      </c>
      <c r="C23">
        <v>69410.089661121368</v>
      </c>
      <c r="D23">
        <v>61.466259002685547</v>
      </c>
      <c r="E23">
        <v>51.803761441197523</v>
      </c>
      <c r="F23">
        <v>28.028655180270121</v>
      </c>
      <c r="G23">
        <v>20.167583225935736</v>
      </c>
      <c r="H23">
        <v>-0.26228940486907959</v>
      </c>
      <c r="I23">
        <v>33.201608085122878</v>
      </c>
      <c r="J23">
        <v>36.69442005870129</v>
      </c>
      <c r="K23">
        <v>30.103971856175839</v>
      </c>
      <c r="L23">
        <v>-0.59455657005310059</v>
      </c>
      <c r="M23">
        <v>63.465615258841389</v>
      </c>
      <c r="N23">
        <v>22.596010965000833</v>
      </c>
      <c r="O23">
        <v>13.938373776157778</v>
      </c>
      <c r="P23">
        <v>-0.13546225428581238</v>
      </c>
      <c r="Q23">
        <v>231</v>
      </c>
    </row>
    <row r="24" spans="1:17" x14ac:dyDescent="0.2">
      <c r="A24" t="s">
        <v>152</v>
      </c>
      <c r="B24">
        <v>2015</v>
      </c>
      <c r="C24">
        <v>1600666.714050293</v>
      </c>
      <c r="D24">
        <v>40.305305480957031</v>
      </c>
      <c r="E24">
        <v>43.164364290827294</v>
      </c>
      <c r="F24">
        <v>34.005555118951378</v>
      </c>
      <c r="G24">
        <v>22.830080526351765</v>
      </c>
      <c r="H24">
        <v>0.98177933692932129</v>
      </c>
      <c r="I24">
        <v>33.047860937718156</v>
      </c>
      <c r="J24">
        <v>39.993565063082912</v>
      </c>
      <c r="K24">
        <v>26.958573999198936</v>
      </c>
      <c r="L24">
        <v>1.3280743360519409</v>
      </c>
      <c r="M24">
        <v>58.147542955716524</v>
      </c>
      <c r="N24">
        <v>25.136935324765624</v>
      </c>
      <c r="O24">
        <v>16.715521719517852</v>
      </c>
      <c r="P24">
        <v>0.25017407536506653</v>
      </c>
      <c r="Q24">
        <v>247</v>
      </c>
    </row>
    <row r="25" spans="1:17" x14ac:dyDescent="0.2">
      <c r="A25" t="s">
        <v>152</v>
      </c>
      <c r="B25">
        <v>2020</v>
      </c>
      <c r="C25">
        <v>1782108.9766845703</v>
      </c>
      <c r="D25">
        <v>42.541610717773438</v>
      </c>
      <c r="E25">
        <v>48.073260959599757</v>
      </c>
      <c r="F25">
        <v>30.922757130838697</v>
      </c>
      <c r="G25">
        <v>21.00398119033601</v>
      </c>
      <c r="H25">
        <v>0.98177933692932129</v>
      </c>
      <c r="I25">
        <v>39.688232908250228</v>
      </c>
      <c r="J25">
        <v>35.61088638802714</v>
      </c>
      <c r="K25">
        <v>24.700880703722632</v>
      </c>
      <c r="L25">
        <v>1.3280743360519409</v>
      </c>
      <c r="M25">
        <v>59.398413366667683</v>
      </c>
      <c r="N25">
        <v>24.590784259351341</v>
      </c>
      <c r="O25">
        <v>16.010802373980976</v>
      </c>
      <c r="P25">
        <v>0.25017407536506653</v>
      </c>
      <c r="Q25">
        <v>252</v>
      </c>
    </row>
    <row r="26" spans="1:17" x14ac:dyDescent="0.2">
      <c r="A26" t="s">
        <v>153</v>
      </c>
      <c r="B26">
        <v>2015</v>
      </c>
      <c r="C26">
        <v>603234.482421875</v>
      </c>
      <c r="D26">
        <v>31.744850158691406</v>
      </c>
      <c r="E26">
        <v>27.516606304131589</v>
      </c>
      <c r="F26">
        <v>38.79401845718747</v>
      </c>
      <c r="G26">
        <v>33.68937508691122</v>
      </c>
      <c r="H26">
        <v>0.68815195560455322</v>
      </c>
      <c r="I26">
        <v>20.411850920243953</v>
      </c>
      <c r="J26">
        <v>41.664176176158605</v>
      </c>
      <c r="K26">
        <v>37.923972903597445</v>
      </c>
      <c r="L26">
        <v>0.73557800054550171</v>
      </c>
      <c r="M26">
        <v>42.792664016715477</v>
      </c>
      <c r="N26">
        <v>32.622842829755967</v>
      </c>
      <c r="O26">
        <v>24.584493153528559</v>
      </c>
      <c r="P26">
        <v>0.3277861475944519</v>
      </c>
      <c r="Q26">
        <v>268</v>
      </c>
    </row>
    <row r="27" spans="1:17" x14ac:dyDescent="0.2">
      <c r="A27" t="s">
        <v>153</v>
      </c>
      <c r="B27">
        <v>2020</v>
      </c>
      <c r="C27">
        <v>686089.21508789062</v>
      </c>
      <c r="D27">
        <v>33.761058807373047</v>
      </c>
      <c r="E27">
        <v>30.957366006040221</v>
      </c>
      <c r="F27">
        <v>38.048604494596859</v>
      </c>
      <c r="G27">
        <v>30.994028769883037</v>
      </c>
      <c r="H27">
        <v>0.68815195560455322</v>
      </c>
      <c r="I27">
        <v>24.089740986286682</v>
      </c>
      <c r="J27">
        <v>40.325096988757672</v>
      </c>
      <c r="K27">
        <v>35.585162024955643</v>
      </c>
      <c r="L27">
        <v>0.73557800054550171</v>
      </c>
      <c r="M27">
        <v>44.431594791261887</v>
      </c>
      <c r="N27">
        <v>33.582144337385856</v>
      </c>
      <c r="O27">
        <v>21.986260871352254</v>
      </c>
      <c r="P27">
        <v>0.3277861475944519</v>
      </c>
      <c r="Q27">
        <v>273</v>
      </c>
    </row>
    <row r="28" spans="1:17" x14ac:dyDescent="0.2">
      <c r="A28" t="s">
        <v>154</v>
      </c>
      <c r="B28">
        <v>2015</v>
      </c>
      <c r="C28">
        <v>2750658.0464324951</v>
      </c>
      <c r="D28">
        <v>37.840721130371094</v>
      </c>
      <c r="E28">
        <v>62.864494350114406</v>
      </c>
      <c r="F28">
        <v>28.239136966523439</v>
      </c>
      <c r="G28">
        <v>8.8963686283049803</v>
      </c>
      <c r="H28">
        <v>0.38716453313827515</v>
      </c>
      <c r="I28">
        <v>55.726201681931862</v>
      </c>
      <c r="J28">
        <v>34.732589438235323</v>
      </c>
      <c r="K28">
        <v>9.5412088798328192</v>
      </c>
      <c r="L28">
        <v>0.55400574207305908</v>
      </c>
      <c r="M28">
        <v>74.590252849397061</v>
      </c>
      <c r="N28">
        <v>17.572629138675172</v>
      </c>
      <c r="O28">
        <v>7.8371180119277666</v>
      </c>
      <c r="P28">
        <v>-8.0366730690002441E-2</v>
      </c>
      <c r="Q28">
        <v>289</v>
      </c>
    </row>
    <row r="29" spans="1:17" x14ac:dyDescent="0.2">
      <c r="A29" t="s">
        <v>154</v>
      </c>
      <c r="B29">
        <v>2020</v>
      </c>
      <c r="C29">
        <v>2954194.9447402954</v>
      </c>
      <c r="D29">
        <v>40.17340087890625</v>
      </c>
      <c r="E29">
        <v>64.800316968457182</v>
      </c>
      <c r="F29">
        <v>26.660953713955053</v>
      </c>
      <c r="G29">
        <v>8.5387301117904464</v>
      </c>
      <c r="H29">
        <v>0.38716453313827515</v>
      </c>
      <c r="I29">
        <v>58.496230272206226</v>
      </c>
      <c r="J29">
        <v>32.672273937965251</v>
      </c>
      <c r="K29">
        <v>8.8314957898285229</v>
      </c>
      <c r="L29">
        <v>0.55400574207305908</v>
      </c>
      <c r="M29">
        <v>74.18841918217403</v>
      </c>
      <c r="N29">
        <v>17.708840196937985</v>
      </c>
      <c r="O29">
        <v>8.1027406208879853</v>
      </c>
      <c r="P29">
        <v>-8.0366730690002441E-2</v>
      </c>
      <c r="Q29">
        <v>294</v>
      </c>
    </row>
    <row r="30" spans="1:17" x14ac:dyDescent="0.2">
      <c r="A30" t="s">
        <v>155</v>
      </c>
      <c r="B30">
        <v>2015</v>
      </c>
      <c r="C30">
        <v>2834636.63260746</v>
      </c>
      <c r="D30">
        <v>63.150653839111328</v>
      </c>
      <c r="Q30">
        <v>310</v>
      </c>
    </row>
    <row r="31" spans="1:17" x14ac:dyDescent="0.2">
      <c r="A31" t="s">
        <v>155</v>
      </c>
      <c r="B31">
        <v>2020</v>
      </c>
      <c r="C31">
        <v>2936970.3003387451</v>
      </c>
      <c r="D31">
        <v>67.124076843261719</v>
      </c>
      <c r="Q31">
        <v>315</v>
      </c>
    </row>
    <row r="32" spans="1:17" x14ac:dyDescent="0.2">
      <c r="A32" t="s">
        <v>156</v>
      </c>
      <c r="B32">
        <v>2015</v>
      </c>
      <c r="C32">
        <v>1188496.7733163834</v>
      </c>
      <c r="D32">
        <v>80.387779235839844</v>
      </c>
      <c r="Q32">
        <v>331</v>
      </c>
    </row>
    <row r="33" spans="1:17" x14ac:dyDescent="0.2">
      <c r="A33" t="s">
        <v>156</v>
      </c>
      <c r="B33">
        <v>2020</v>
      </c>
      <c r="C33">
        <v>1214600.679523468</v>
      </c>
      <c r="D33">
        <v>81.271804809570312</v>
      </c>
      <c r="Q33">
        <v>336</v>
      </c>
    </row>
    <row r="34" spans="1:17" x14ac:dyDescent="0.2">
      <c r="A34" t="s">
        <v>8</v>
      </c>
      <c r="B34">
        <v>2015</v>
      </c>
      <c r="C34">
        <v>7379796.9657933116</v>
      </c>
      <c r="D34">
        <v>53.935043334960938</v>
      </c>
      <c r="E34">
        <v>67.302986728625896</v>
      </c>
      <c r="F34">
        <v>23.216604326716762</v>
      </c>
      <c r="G34">
        <v>9.4804089446573396</v>
      </c>
      <c r="H34">
        <v>0.68732446432113647</v>
      </c>
      <c r="I34">
        <v>54.952130639376449</v>
      </c>
      <c r="J34">
        <v>33.03670420611531</v>
      </c>
      <c r="K34">
        <v>12.011165154508241</v>
      </c>
      <c r="L34">
        <v>1.0802221298217773</v>
      </c>
      <c r="Q34">
        <v>352</v>
      </c>
    </row>
    <row r="35" spans="1:17" x14ac:dyDescent="0.2">
      <c r="A35" t="s">
        <v>8</v>
      </c>
      <c r="B35">
        <v>2020</v>
      </c>
      <c r="C35">
        <v>7794798.7077153921</v>
      </c>
      <c r="D35">
        <v>56.185604095458984</v>
      </c>
      <c r="E35">
        <v>70.73960901709826</v>
      </c>
      <c r="F35">
        <v>20.663512001872704</v>
      </c>
      <c r="G35">
        <v>8.596878981029036</v>
      </c>
      <c r="H35">
        <v>0.68732446432113647</v>
      </c>
      <c r="I35">
        <v>60.353241027210345</v>
      </c>
      <c r="J35">
        <v>28.831862197761502</v>
      </c>
      <c r="K35">
        <v>10.814896775028155</v>
      </c>
      <c r="L35">
        <v>1.0802221298217773</v>
      </c>
      <c r="Q35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Introduction</vt:lpstr>
      <vt:lpstr>Water</vt:lpstr>
      <vt:lpstr>Sheet1</vt:lpstr>
      <vt:lpstr>Sanitation</vt:lpstr>
      <vt:lpstr>Hygiene</vt:lpstr>
      <vt:lpstr>Water Data</vt:lpstr>
      <vt:lpstr>Sanitation Data</vt:lpstr>
      <vt:lpstr>Hygiene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2021-05-05T11:10:20Z</dcterms:created>
  <dcterms:modified xsi:type="dcterms:W3CDTF">2021-07-01T11:23:17Z</dcterms:modified>
</cp:coreProperties>
</file>