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1.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2.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4.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5.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6.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7.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8.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9.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6.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7.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8.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9.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40.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41.xml" ContentType="application/vnd.openxmlformats-officedocument.drawingml.chartshapes+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44.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4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6.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7.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C:\Users\pmurphy\Desktop\STR7_charts_package\"/>
    </mc:Choice>
  </mc:AlternateContent>
  <workbookProtection workbookAlgorithmName="SHA-512" workbookHashValue="LjXPPzIx5NDiENH/H5jdshJ9VNu04g/exvV1ul2IxoTSAzwxDeba3zDQYZroeTB7j6hD3Tn2vH04iCLFJpnQzQ==" workbookSaltValue="L4lzldukCiQqbqCP/0HGPA==" workbookSpinCount="100000" lockStructure="1"/>
  <bookViews>
    <workbookView xWindow="0" yWindow="0" windowWidth="15405" windowHeight="11505" tabRatio="886"/>
  </bookViews>
  <sheets>
    <sheet name="HIV Pop_0-14" sheetId="124" r:id="rId1"/>
    <sheet name="HIV Pop_0-14_All Regions" sheetId="148" r:id="rId2"/>
    <sheet name="New Infects_0-14" sheetId="127" r:id="rId3"/>
    <sheet name="New Infections_0-14_All reg" sheetId="149" r:id="rId4"/>
    <sheet name="AIDS Deaths_0-14" sheetId="129" r:id="rId5"/>
    <sheet name="AIDS Death_0-14_All Regions" sheetId="150" r:id="rId6"/>
    <sheet name="PMTCT_NI" sheetId="55" state="hidden" r:id="rId7"/>
    <sheet name="PMTCT_PedART_All Regions" sheetId="159" r:id="rId8"/>
    <sheet name="PMTCT_PedART" sheetId="56" r:id="rId9"/>
    <sheet name="PedART_AdultsChildren_LMIC" sheetId="20" state="hidden" r:id="rId10"/>
    <sheet name="PedART_AdultsChildren_reg" sheetId="133" r:id="rId11"/>
    <sheet name="ART Gap" sheetId="57" r:id="rId12"/>
    <sheet name="PMTCT_EID_All Regions" sheetId="152" r:id="rId13"/>
    <sheet name="EID_GP" sheetId="135" r:id="rId14"/>
    <sheet name="PMTCT_InfantARVs_All Regions" sheetId="153" r:id="rId15"/>
    <sheet name="Infant ARVs_GP" sheetId="137" r:id="rId16"/>
    <sheet name="PMTCT_CTX_All Regions" sheetId="154" r:id="rId17"/>
    <sheet name="CTX_GP" sheetId="139" r:id="rId18"/>
    <sheet name="DPT_EID" sheetId="140" r:id="rId19"/>
    <sheet name="HIV Pop_10-19" sheetId="141" r:id="rId20"/>
    <sheet name="HIV Pop_10-19_All Regions" sheetId="155" r:id="rId21"/>
    <sheet name="New Infects_15-19" sheetId="143" r:id="rId22"/>
    <sheet name="New Infects trend_ados" sheetId="44" state="hidden" r:id="rId23"/>
    <sheet name="New Infections_15-19_AllRegs" sheetId="156" r:id="rId24"/>
    <sheet name="NI_ageGroups" sheetId="72" r:id="rId25"/>
    <sheet name="AIDS Deaths_by age groups" sheetId="33" state="hidden" r:id="rId26"/>
    <sheet name="AIDS Deaths_by age grps_reg" sheetId="73" r:id="rId27"/>
    <sheet name="AIDS Deaths_10-19" sheetId="145" r:id="rId28"/>
    <sheet name="AIDS Death_10-19_All Region" sheetId="157" r:id="rId29"/>
    <sheet name="Adolescent ART coverage" sheetId="147" r:id="rId30"/>
    <sheet name="Comp_Know" sheetId="85" r:id="rId31"/>
    <sheet name="MultPart_Condom" sheetId="158" r:id="rId32"/>
    <sheet name="Testing by 12mos" sheetId="91" r:id="rId33"/>
  </sheets>
  <externalReferences>
    <externalReference r:id="rId34"/>
  </externalReferences>
  <definedNames>
    <definedName name="_xlnm._FilterDatabase" localSheetId="0" hidden="1">'HIV Pop_0-14'!$L$40:$N$200</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8" i="159" l="1"/>
  <c r="K48" i="159"/>
  <c r="J48" i="159"/>
  <c r="I48" i="159"/>
  <c r="H48" i="159"/>
  <c r="G48" i="159"/>
  <c r="F48" i="159"/>
  <c r="E48" i="159"/>
  <c r="D48" i="159"/>
  <c r="C48" i="159"/>
  <c r="B48" i="159"/>
  <c r="J32" i="139"/>
  <c r="I32" i="139"/>
  <c r="K36" i="139"/>
  <c r="J36" i="139"/>
  <c r="I36" i="139"/>
  <c r="I38" i="139"/>
  <c r="B38" i="139"/>
  <c r="K38" i="139"/>
  <c r="K37" i="139"/>
  <c r="J38" i="139"/>
  <c r="K39" i="139"/>
  <c r="J39" i="139"/>
  <c r="I39" i="139"/>
  <c r="J37" i="139"/>
  <c r="I37" i="139"/>
  <c r="I35" i="139"/>
  <c r="B35" i="139"/>
  <c r="K33" i="139"/>
  <c r="J33" i="139"/>
  <c r="I33" i="139"/>
  <c r="K35" i="139"/>
  <c r="D33" i="139"/>
  <c r="J35" i="139"/>
  <c r="K34" i="139"/>
  <c r="J34" i="139"/>
  <c r="I34" i="139"/>
  <c r="A33" i="139"/>
  <c r="C33" i="139"/>
  <c r="A34" i="139"/>
  <c r="A35" i="139"/>
  <c r="A36" i="139"/>
  <c r="B36" i="139"/>
  <c r="A37" i="139"/>
  <c r="A38" i="139"/>
  <c r="A39" i="139"/>
  <c r="A33" i="137"/>
  <c r="A34" i="137"/>
  <c r="A35" i="137"/>
  <c r="A36" i="137"/>
  <c r="J36" i="137"/>
  <c r="A37" i="137"/>
  <c r="A38" i="137"/>
  <c r="A39" i="137"/>
  <c r="A40" i="137"/>
  <c r="K39" i="137"/>
  <c r="J39" i="137"/>
  <c r="J38" i="137"/>
  <c r="I39" i="137"/>
  <c r="K36" i="137"/>
  <c r="I36" i="137"/>
  <c r="D36" i="137"/>
  <c r="J34" i="137"/>
  <c r="I34" i="137"/>
  <c r="D35" i="137"/>
  <c r="J35" i="137"/>
  <c r="I35" i="137"/>
  <c r="B35" i="137"/>
  <c r="K37" i="137"/>
  <c r="D34" i="137"/>
  <c r="J37" i="137"/>
  <c r="I37" i="137"/>
  <c r="B34" i="137"/>
  <c r="K38" i="137"/>
  <c r="I38" i="137"/>
  <c r="B33" i="137"/>
  <c r="K40" i="137"/>
  <c r="J40" i="137"/>
  <c r="I40" i="137"/>
  <c r="A33" i="135"/>
  <c r="A34" i="135"/>
  <c r="A35" i="135"/>
  <c r="A36" i="135"/>
  <c r="A37" i="135"/>
  <c r="A38" i="135"/>
  <c r="A39" i="135"/>
  <c r="A40" i="135"/>
  <c r="E35" i="139"/>
  <c r="B39" i="139"/>
  <c r="B34" i="139"/>
  <c r="E34" i="139"/>
  <c r="C38" i="139"/>
  <c r="B37" i="139"/>
  <c r="E37" i="139"/>
  <c r="D38" i="139"/>
  <c r="F38" i="139"/>
  <c r="B33" i="139"/>
  <c r="E33" i="139"/>
  <c r="F35" i="139"/>
  <c r="D39" i="139"/>
  <c r="F39" i="139"/>
  <c r="F36" i="139"/>
  <c r="B37" i="137"/>
  <c r="D33" i="137"/>
  <c r="F33" i="137"/>
  <c r="D37" i="137"/>
  <c r="F37" i="137"/>
  <c r="B39" i="137"/>
  <c r="E39" i="137"/>
  <c r="B38" i="137"/>
  <c r="B40" i="137"/>
  <c r="F40" i="137"/>
  <c r="B36" i="137"/>
  <c r="F36" i="137"/>
  <c r="C37" i="137"/>
  <c r="D38" i="137"/>
  <c r="F38" i="137"/>
  <c r="E40" i="137"/>
  <c r="E34" i="137"/>
  <c r="E38" i="137"/>
  <c r="F34" i="137"/>
  <c r="E36" i="137"/>
  <c r="E35" i="137"/>
  <c r="E39" i="139"/>
  <c r="E38" i="139"/>
  <c r="E36" i="139"/>
  <c r="E37" i="137"/>
  <c r="F35" i="137"/>
  <c r="E33" i="137"/>
  <c r="F34" i="139"/>
  <c r="F33" i="139"/>
  <c r="F37" i="139"/>
  <c r="F39" i="137"/>
  <c r="I39" i="135"/>
  <c r="B39" i="135"/>
  <c r="J39" i="135"/>
  <c r="C39" i="135"/>
  <c r="E39" i="135"/>
  <c r="K39" i="135"/>
  <c r="I35" i="135"/>
  <c r="B35" i="135"/>
  <c r="J35" i="135"/>
  <c r="K35" i="135"/>
  <c r="D35" i="135"/>
  <c r="I34" i="135"/>
  <c r="B34" i="135"/>
  <c r="J34" i="135"/>
  <c r="D34" i="135"/>
  <c r="F34" i="135"/>
  <c r="I37" i="135"/>
  <c r="B37" i="135"/>
  <c r="J37" i="135"/>
  <c r="K37" i="135"/>
  <c r="F37" i="135"/>
  <c r="I33" i="135"/>
  <c r="B33" i="135"/>
  <c r="J33" i="135"/>
  <c r="K33" i="135"/>
  <c r="D33" i="135"/>
  <c r="I40" i="135"/>
  <c r="B40" i="135"/>
  <c r="J40" i="135"/>
  <c r="C40" i="135"/>
  <c r="E40" i="135"/>
  <c r="K40" i="135"/>
  <c r="I38" i="135"/>
  <c r="B38" i="135"/>
  <c r="J38" i="135"/>
  <c r="K38" i="135"/>
  <c r="F38" i="135"/>
  <c r="F33" i="135"/>
  <c r="F39" i="135"/>
  <c r="F35" i="135"/>
  <c r="E35" i="135"/>
  <c r="E38" i="135"/>
  <c r="E34" i="135"/>
  <c r="F40" i="135"/>
  <c r="E37" i="135"/>
  <c r="E33" i="135"/>
  <c r="G36" i="133"/>
  <c r="G37" i="133"/>
  <c r="G38" i="133"/>
  <c r="G39" i="133"/>
  <c r="G40" i="133"/>
  <c r="G41" i="133"/>
  <c r="G42" i="133"/>
  <c r="G43" i="133"/>
  <c r="G44" i="133"/>
  <c r="G45" i="133"/>
  <c r="G46" i="133"/>
  <c r="G47" i="133"/>
  <c r="G48" i="133"/>
  <c r="G49" i="133"/>
  <c r="G50" i="133"/>
  <c r="F36" i="133"/>
  <c r="F37" i="133"/>
  <c r="F38" i="133"/>
  <c r="F39" i="133"/>
  <c r="F40" i="133"/>
  <c r="F41" i="133"/>
  <c r="F42" i="133"/>
  <c r="F43" i="133"/>
  <c r="F44" i="133"/>
  <c r="F45" i="133"/>
  <c r="F46" i="133"/>
  <c r="F47" i="133"/>
  <c r="F48" i="133"/>
  <c r="F49" i="133"/>
  <c r="F50" i="133"/>
  <c r="D48" i="157"/>
  <c r="C48" i="157"/>
  <c r="D46" i="157"/>
  <c r="C46" i="157"/>
  <c r="D45" i="157"/>
  <c r="C45" i="157"/>
  <c r="D44" i="157"/>
  <c r="C44" i="157"/>
  <c r="D43" i="157"/>
  <c r="C43" i="157"/>
  <c r="D42" i="157"/>
  <c r="C42" i="157"/>
  <c r="D41" i="157"/>
  <c r="C41" i="157"/>
  <c r="D40" i="157"/>
  <c r="C40" i="157"/>
  <c r="D39" i="157"/>
  <c r="C39" i="157"/>
  <c r="D48" i="156"/>
  <c r="D46" i="156"/>
  <c r="D45" i="156"/>
  <c r="D44" i="156"/>
  <c r="D43" i="156"/>
  <c r="D42" i="156"/>
  <c r="D41" i="156"/>
  <c r="D40" i="156"/>
  <c r="D39" i="156"/>
  <c r="B48" i="155"/>
  <c r="C48" i="155"/>
  <c r="C47" i="155"/>
  <c r="C46" i="155"/>
  <c r="C45" i="155"/>
  <c r="C44" i="155"/>
  <c r="C43" i="155"/>
  <c r="C42" i="155"/>
  <c r="C41" i="155"/>
  <c r="C40" i="155"/>
  <c r="D48" i="150"/>
  <c r="D46" i="150"/>
  <c r="D45" i="150"/>
  <c r="D44" i="150"/>
  <c r="D43" i="150"/>
  <c r="D42" i="150"/>
  <c r="D41" i="150"/>
  <c r="D40" i="150"/>
  <c r="D39" i="150"/>
  <c r="D47" i="149"/>
  <c r="D46" i="149"/>
  <c r="D45" i="149"/>
  <c r="D44" i="149"/>
  <c r="D43" i="149"/>
  <c r="D42" i="149"/>
  <c r="D41" i="149"/>
  <c r="D40" i="149"/>
  <c r="D39" i="149"/>
  <c r="D49" i="148"/>
  <c r="C49" i="148"/>
  <c r="D47" i="148"/>
  <c r="D46" i="148"/>
  <c r="D45" i="148"/>
  <c r="C45" i="148"/>
  <c r="D44" i="148"/>
  <c r="C44" i="148"/>
  <c r="D43" i="148"/>
  <c r="C43" i="148"/>
  <c r="D42" i="148"/>
  <c r="C42" i="148"/>
  <c r="D41" i="148"/>
  <c r="C41" i="148"/>
  <c r="D40" i="148"/>
  <c r="C40" i="148"/>
  <c r="D32" i="137"/>
  <c r="A32" i="139"/>
  <c r="A32" i="137"/>
  <c r="I36" i="135"/>
  <c r="B36" i="135"/>
  <c r="J36" i="135"/>
  <c r="K36" i="135"/>
  <c r="E36" i="135"/>
  <c r="D32" i="135"/>
  <c r="F36" i="135"/>
  <c r="J61" i="127"/>
  <c r="N59" i="124"/>
  <c r="A32" i="135"/>
  <c r="L52" i="147"/>
  <c r="A52" i="147"/>
  <c r="J61" i="145"/>
  <c r="I61" i="145"/>
  <c r="E61" i="145"/>
  <c r="D61" i="145"/>
  <c r="H60" i="145"/>
  <c r="I60" i="145"/>
  <c r="D60" i="145"/>
  <c r="C60" i="145"/>
  <c r="E60" i="145"/>
  <c r="J59" i="145"/>
  <c r="I59" i="145"/>
  <c r="E59" i="145"/>
  <c r="D59" i="145"/>
  <c r="J58" i="145"/>
  <c r="I58" i="145"/>
  <c r="E58" i="145"/>
  <c r="J57" i="145"/>
  <c r="I57" i="145"/>
  <c r="E57" i="145"/>
  <c r="D57" i="145"/>
  <c r="J56" i="145"/>
  <c r="I56" i="145"/>
  <c r="E56" i="145"/>
  <c r="D56" i="145"/>
  <c r="J55" i="145"/>
  <c r="I55" i="145"/>
  <c r="E55" i="145"/>
  <c r="D55" i="145"/>
  <c r="J54" i="145"/>
  <c r="I54" i="145"/>
  <c r="E54" i="145"/>
  <c r="D54" i="145"/>
  <c r="J53" i="145"/>
  <c r="I53" i="145"/>
  <c r="E53" i="145"/>
  <c r="D53" i="145"/>
  <c r="J52" i="145"/>
  <c r="I52" i="145"/>
  <c r="E52" i="145"/>
  <c r="D52" i="145"/>
  <c r="J51" i="145"/>
  <c r="I51" i="145"/>
  <c r="E51" i="145"/>
  <c r="D51" i="145"/>
  <c r="J50" i="145"/>
  <c r="I50" i="145"/>
  <c r="E50" i="145"/>
  <c r="J49" i="145"/>
  <c r="I49" i="145"/>
  <c r="E49" i="145"/>
  <c r="D49" i="145"/>
  <c r="J48" i="145"/>
  <c r="I48" i="145"/>
  <c r="E48" i="145"/>
  <c r="D48" i="145"/>
  <c r="J47" i="145"/>
  <c r="I47" i="145"/>
  <c r="E47" i="145"/>
  <c r="D47" i="145"/>
  <c r="J46" i="145"/>
  <c r="I46" i="145"/>
  <c r="E46" i="145"/>
  <c r="D46" i="145"/>
  <c r="J45" i="145"/>
  <c r="E45" i="145"/>
  <c r="D45" i="145"/>
  <c r="J44" i="145"/>
  <c r="I44" i="145"/>
  <c r="E44" i="145"/>
  <c r="D44" i="145"/>
  <c r="J43" i="145"/>
  <c r="I43" i="145"/>
  <c r="E43" i="145"/>
  <c r="J42" i="145"/>
  <c r="E42" i="145"/>
  <c r="D42" i="145"/>
  <c r="J41" i="145"/>
  <c r="I41" i="145"/>
  <c r="E41" i="145"/>
  <c r="D41" i="145"/>
  <c r="J40" i="145"/>
  <c r="I40" i="145"/>
  <c r="E40" i="145"/>
  <c r="D40" i="145"/>
  <c r="Q62" i="143"/>
  <c r="P62" i="143"/>
  <c r="O61" i="143"/>
  <c r="P61" i="143"/>
  <c r="E61" i="143"/>
  <c r="D61" i="143"/>
  <c r="Q60" i="143"/>
  <c r="C60" i="143"/>
  <c r="E60" i="143"/>
  <c r="Q59" i="143"/>
  <c r="E59" i="143"/>
  <c r="Q58" i="143"/>
  <c r="E58" i="143"/>
  <c r="Q57" i="143"/>
  <c r="E57" i="143"/>
  <c r="Q56" i="143"/>
  <c r="E56" i="143"/>
  <c r="Q55" i="143"/>
  <c r="E55" i="143"/>
  <c r="Q54" i="143"/>
  <c r="E54" i="143"/>
  <c r="Q53" i="143"/>
  <c r="E53" i="143"/>
  <c r="Q52" i="143"/>
  <c r="E52" i="143"/>
  <c r="Q51" i="143"/>
  <c r="E51" i="143"/>
  <c r="Q50" i="143"/>
  <c r="E50" i="143"/>
  <c r="Q49" i="143"/>
  <c r="E49" i="143"/>
  <c r="Q48" i="143"/>
  <c r="E48" i="143"/>
  <c r="Q47" i="143"/>
  <c r="E47" i="143"/>
  <c r="Q46" i="143"/>
  <c r="E46" i="143"/>
  <c r="Q45" i="143"/>
  <c r="E45" i="143"/>
  <c r="Q44" i="143"/>
  <c r="E44" i="143"/>
  <c r="Q43" i="143"/>
  <c r="E43" i="143"/>
  <c r="Q42" i="143"/>
  <c r="E42" i="143"/>
  <c r="Q41" i="143"/>
  <c r="E41" i="143"/>
  <c r="E40" i="143"/>
  <c r="J62" i="141"/>
  <c r="I62" i="141"/>
  <c r="E62" i="141"/>
  <c r="D62" i="141"/>
  <c r="H61" i="141"/>
  <c r="J61" i="141"/>
  <c r="C61" i="141"/>
  <c r="D61" i="141"/>
  <c r="J60" i="141"/>
  <c r="I60" i="141"/>
  <c r="E60" i="141"/>
  <c r="D60" i="141"/>
  <c r="J59" i="141"/>
  <c r="I59" i="141"/>
  <c r="E59" i="141"/>
  <c r="D59" i="141"/>
  <c r="J58" i="141"/>
  <c r="I58" i="141"/>
  <c r="E58" i="141"/>
  <c r="D58" i="141"/>
  <c r="J57" i="141"/>
  <c r="E57" i="141"/>
  <c r="D57" i="141"/>
  <c r="J56" i="141"/>
  <c r="I56" i="141"/>
  <c r="E56" i="141"/>
  <c r="D56" i="141"/>
  <c r="J55" i="141"/>
  <c r="I55" i="141"/>
  <c r="E55" i="141"/>
  <c r="D55" i="141"/>
  <c r="J54" i="141"/>
  <c r="I54" i="141"/>
  <c r="E54" i="141"/>
  <c r="J53" i="141"/>
  <c r="I53" i="141"/>
  <c r="E53" i="141"/>
  <c r="D53" i="141"/>
  <c r="J52" i="141"/>
  <c r="I52" i="141"/>
  <c r="E52" i="141"/>
  <c r="D52" i="141"/>
  <c r="J51" i="141"/>
  <c r="I51" i="141"/>
  <c r="E51" i="141"/>
  <c r="J50" i="141"/>
  <c r="I50" i="141"/>
  <c r="E50" i="141"/>
  <c r="D50" i="141"/>
  <c r="J49" i="141"/>
  <c r="I49" i="141"/>
  <c r="E49" i="141"/>
  <c r="D49" i="141"/>
  <c r="J48" i="141"/>
  <c r="E48" i="141"/>
  <c r="D48" i="141"/>
  <c r="J47" i="141"/>
  <c r="I47" i="141"/>
  <c r="E47" i="141"/>
  <c r="D47" i="141"/>
  <c r="J46" i="141"/>
  <c r="I46" i="141"/>
  <c r="E46" i="141"/>
  <c r="D46" i="141"/>
  <c r="J45" i="141"/>
  <c r="I45" i="141"/>
  <c r="E45" i="141"/>
  <c r="D45" i="141"/>
  <c r="J44" i="141"/>
  <c r="E44" i="141"/>
  <c r="D44" i="141"/>
  <c r="J43" i="141"/>
  <c r="I43" i="141"/>
  <c r="E43" i="141"/>
  <c r="D43" i="141"/>
  <c r="J42" i="141"/>
  <c r="I42" i="141"/>
  <c r="E42" i="141"/>
  <c r="J41" i="141"/>
  <c r="I41" i="141"/>
  <c r="E41" i="141"/>
  <c r="D41" i="141"/>
  <c r="G35" i="133"/>
  <c r="F35" i="133"/>
  <c r="J61" i="129"/>
  <c r="I61" i="129"/>
  <c r="E61" i="129"/>
  <c r="D61" i="129"/>
  <c r="H60" i="129"/>
  <c r="J60" i="129"/>
  <c r="C60" i="129"/>
  <c r="E60" i="129"/>
  <c r="J59" i="129"/>
  <c r="E59" i="129"/>
  <c r="J58" i="129"/>
  <c r="E58" i="129"/>
  <c r="J57" i="129"/>
  <c r="E57" i="129"/>
  <c r="J56" i="129"/>
  <c r="E56" i="129"/>
  <c r="J55" i="129"/>
  <c r="E55" i="129"/>
  <c r="J54" i="129"/>
  <c r="E54" i="129"/>
  <c r="J53" i="129"/>
  <c r="E53" i="129"/>
  <c r="J52" i="129"/>
  <c r="E52" i="129"/>
  <c r="J51" i="129"/>
  <c r="E51" i="129"/>
  <c r="J50" i="129"/>
  <c r="E50" i="129"/>
  <c r="J49" i="129"/>
  <c r="E49" i="129"/>
  <c r="J48" i="129"/>
  <c r="E48" i="129"/>
  <c r="J47" i="129"/>
  <c r="E47" i="129"/>
  <c r="J46" i="129"/>
  <c r="E46" i="129"/>
  <c r="J45" i="129"/>
  <c r="E45" i="129"/>
  <c r="J44" i="129"/>
  <c r="E44" i="129"/>
  <c r="J43" i="129"/>
  <c r="E43" i="129"/>
  <c r="J42" i="129"/>
  <c r="E42" i="129"/>
  <c r="J41" i="129"/>
  <c r="E41" i="129"/>
  <c r="J40" i="129"/>
  <c r="E40" i="129"/>
  <c r="Q64" i="127"/>
  <c r="P64" i="127"/>
  <c r="O63" i="127"/>
  <c r="Q63" i="127"/>
  <c r="E64" i="127"/>
  <c r="D64" i="127"/>
  <c r="Q62" i="127"/>
  <c r="C63" i="127"/>
  <c r="E63" i="127"/>
  <c r="Q61" i="127"/>
  <c r="E62" i="127"/>
  <c r="Q60" i="127"/>
  <c r="E61" i="127"/>
  <c r="Q59" i="127"/>
  <c r="E60" i="127"/>
  <c r="Q58" i="127"/>
  <c r="E59" i="127"/>
  <c r="Q57" i="127"/>
  <c r="E58" i="127"/>
  <c r="Q56" i="127"/>
  <c r="E57" i="127"/>
  <c r="Q55" i="127"/>
  <c r="E56" i="127"/>
  <c r="Q54" i="127"/>
  <c r="E55" i="127"/>
  <c r="Q53" i="127"/>
  <c r="E54" i="127"/>
  <c r="Q52" i="127"/>
  <c r="E53" i="127"/>
  <c r="Q51" i="127"/>
  <c r="E52" i="127"/>
  <c r="Q50" i="127"/>
  <c r="E51" i="127"/>
  <c r="Q49" i="127"/>
  <c r="E50" i="127"/>
  <c r="Q48" i="127"/>
  <c r="E49" i="127"/>
  <c r="Q47" i="127"/>
  <c r="E48" i="127"/>
  <c r="Q46" i="127"/>
  <c r="E47" i="127"/>
  <c r="Q45" i="127"/>
  <c r="E46" i="127"/>
  <c r="Q44" i="127"/>
  <c r="E45" i="127"/>
  <c r="Q43" i="127"/>
  <c r="E44" i="127"/>
  <c r="E43" i="127"/>
  <c r="J62" i="124"/>
  <c r="I62" i="124"/>
  <c r="E62" i="124"/>
  <c r="D62" i="124"/>
  <c r="H61" i="124"/>
  <c r="I61" i="124"/>
  <c r="C61" i="124"/>
  <c r="D61" i="124"/>
  <c r="J60" i="124"/>
  <c r="E60" i="124"/>
  <c r="J59" i="124"/>
  <c r="E59" i="124"/>
  <c r="J58" i="124"/>
  <c r="E58" i="124"/>
  <c r="J57" i="124"/>
  <c r="E57" i="124"/>
  <c r="J56" i="124"/>
  <c r="E56" i="124"/>
  <c r="J55" i="124"/>
  <c r="E55" i="124"/>
  <c r="J54" i="124"/>
  <c r="E54" i="124"/>
  <c r="J53" i="124"/>
  <c r="E53" i="124"/>
  <c r="J52" i="124"/>
  <c r="E52" i="124"/>
  <c r="J51" i="124"/>
  <c r="E51" i="124"/>
  <c r="J50" i="124"/>
  <c r="E50" i="124"/>
  <c r="J49" i="124"/>
  <c r="E49" i="124"/>
  <c r="J48" i="124"/>
  <c r="E48" i="124"/>
  <c r="J47" i="124"/>
  <c r="E47" i="124"/>
  <c r="J46" i="124"/>
  <c r="E46" i="124"/>
  <c r="J45" i="124"/>
  <c r="E45" i="124"/>
  <c r="J44" i="124"/>
  <c r="E44" i="124"/>
  <c r="J43" i="124"/>
  <c r="E43" i="124"/>
  <c r="J42" i="124"/>
  <c r="E42" i="124"/>
  <c r="J41" i="124"/>
  <c r="E41" i="124"/>
  <c r="D60" i="143"/>
  <c r="I61" i="141"/>
  <c r="I60" i="129"/>
  <c r="D63" i="127"/>
  <c r="D41" i="55"/>
  <c r="D42" i="55"/>
  <c r="D43" i="55"/>
  <c r="D44" i="55"/>
  <c r="D45" i="55"/>
  <c r="D46" i="55"/>
  <c r="D47" i="55"/>
  <c r="D48" i="55"/>
  <c r="D49" i="55"/>
  <c r="D50" i="55"/>
  <c r="D51" i="55"/>
  <c r="D52" i="55"/>
  <c r="D53" i="55"/>
  <c r="D54" i="55"/>
  <c r="D55" i="55"/>
  <c r="D56" i="55"/>
  <c r="D57" i="55"/>
  <c r="D58" i="55"/>
  <c r="D59" i="55"/>
  <c r="D60" i="55"/>
  <c r="D62" i="55"/>
  <c r="D40" i="55"/>
  <c r="Q62" i="55"/>
  <c r="Q41" i="55"/>
  <c r="Q42" i="55"/>
  <c r="Q43" i="55"/>
  <c r="Q44" i="55"/>
  <c r="Q45" i="55"/>
  <c r="Q46" i="55"/>
  <c r="Q47" i="55"/>
  <c r="Q48" i="55"/>
  <c r="Q49" i="55"/>
  <c r="Q50" i="55"/>
  <c r="Q51" i="55"/>
  <c r="Q52" i="55"/>
  <c r="Q53" i="55"/>
  <c r="Q54" i="55"/>
  <c r="Q55" i="55"/>
  <c r="Q56" i="55"/>
  <c r="Q57" i="55"/>
  <c r="Q58" i="55"/>
  <c r="Q59" i="55"/>
  <c r="Q60" i="55"/>
  <c r="Q40" i="55"/>
  <c r="B60" i="20"/>
  <c r="C49" i="20"/>
  <c r="C85" i="20"/>
  <c r="B49" i="20"/>
  <c r="B85" i="20"/>
  <c r="C48" i="20"/>
  <c r="C66" i="20"/>
  <c r="B48" i="20"/>
  <c r="B84" i="20"/>
  <c r="C47" i="20"/>
  <c r="C83" i="20"/>
  <c r="B47" i="20"/>
  <c r="B83" i="20"/>
  <c r="C46" i="20"/>
  <c r="C64" i="20"/>
  <c r="B46" i="20"/>
  <c r="B82" i="20"/>
  <c r="C45" i="20"/>
  <c r="C81" i="20"/>
  <c r="B45" i="20"/>
  <c r="B81" i="20"/>
  <c r="C44" i="20"/>
  <c r="C62" i="20"/>
  <c r="B44" i="20"/>
  <c r="B80" i="20"/>
  <c r="C43" i="20"/>
  <c r="C79" i="20"/>
  <c r="B43" i="20"/>
  <c r="B79" i="20"/>
  <c r="C42" i="20"/>
  <c r="C60" i="20"/>
  <c r="B42" i="20"/>
  <c r="B78" i="20"/>
  <c r="C41" i="20"/>
  <c r="C77" i="20"/>
  <c r="B41" i="20"/>
  <c r="B77" i="20"/>
  <c r="C40" i="20"/>
  <c r="C58" i="20"/>
  <c r="B40" i="20"/>
  <c r="B76" i="20"/>
  <c r="C39" i="20"/>
  <c r="C75" i="20"/>
  <c r="B39" i="20"/>
  <c r="B75" i="20"/>
  <c r="C38" i="20"/>
  <c r="C56" i="20"/>
  <c r="B38" i="20"/>
  <c r="B74" i="20"/>
  <c r="C37" i="20"/>
  <c r="C73" i="20"/>
  <c r="B37" i="20"/>
  <c r="B73" i="20"/>
  <c r="C36" i="20"/>
  <c r="C54" i="20"/>
  <c r="B36" i="20"/>
  <c r="B72" i="20"/>
  <c r="C35" i="20"/>
  <c r="C71" i="20"/>
  <c r="B35" i="20"/>
  <c r="B71" i="20"/>
  <c r="B56" i="20"/>
  <c r="B64" i="20"/>
  <c r="C53" i="20"/>
  <c r="C57" i="20"/>
  <c r="C61" i="20"/>
  <c r="C65" i="20"/>
  <c r="B54" i="20"/>
  <c r="B58" i="20"/>
  <c r="B62" i="20"/>
  <c r="B66" i="20"/>
  <c r="C55" i="20"/>
  <c r="C59" i="20"/>
  <c r="C63" i="20"/>
  <c r="C67" i="20"/>
  <c r="C72" i="20"/>
  <c r="C76" i="20"/>
  <c r="C78" i="20"/>
  <c r="C82" i="20"/>
  <c r="B53" i="20"/>
  <c r="B55" i="20"/>
  <c r="B57" i="20"/>
  <c r="B59" i="20"/>
  <c r="B61" i="20"/>
  <c r="B63" i="20"/>
  <c r="B65" i="20"/>
  <c r="B67" i="20"/>
  <c r="C80" i="20"/>
  <c r="C74" i="20"/>
  <c r="C84" i="20"/>
  <c r="Q61" i="143"/>
  <c r="D60" i="129"/>
  <c r="B32" i="137"/>
  <c r="B32" i="139"/>
  <c r="D32" i="139"/>
  <c r="B32" i="135"/>
  <c r="J60" i="145"/>
  <c r="E61" i="141"/>
  <c r="P63" i="127"/>
  <c r="E61" i="124"/>
  <c r="J61" i="124"/>
  <c r="F32" i="137"/>
  <c r="F32" i="139"/>
  <c r="E32" i="137"/>
  <c r="E32" i="139"/>
  <c r="F32" i="135"/>
  <c r="E32" i="135"/>
</calcChain>
</file>

<file path=xl/sharedStrings.xml><?xml version="1.0" encoding="utf-8"?>
<sst xmlns="http://schemas.openxmlformats.org/spreadsheetml/2006/main" count="2497" uniqueCount="273">
  <si>
    <t>New HIV infections among children</t>
  </si>
  <si>
    <t>Year</t>
  </si>
  <si>
    <t>Global</t>
  </si>
  <si>
    <t>Angola</t>
  </si>
  <si>
    <t>Botswana</t>
  </si>
  <si>
    <t>Burundi</t>
  </si>
  <si>
    <t>Eritrea</t>
  </si>
  <si>
    <t>Ethiopia</t>
  </si>
  <si>
    <t>Kenya</t>
  </si>
  <si>
    <t>Lesotho</t>
  </si>
  <si>
    <t>Madagascar</t>
  </si>
  <si>
    <t>Malawi</t>
  </si>
  <si>
    <t>Mozambique</t>
  </si>
  <si>
    <t>Namibia</t>
  </si>
  <si>
    <t>Rwanda</t>
  </si>
  <si>
    <t>Somalia</t>
  </si>
  <si>
    <t>South Africa</t>
  </si>
  <si>
    <t>South Sudan</t>
  </si>
  <si>
    <t>Swaziland</t>
  </si>
  <si>
    <t>Uganda</t>
  </si>
  <si>
    <t>United Republic of Tanzania</t>
  </si>
  <si>
    <t>Afghanistan</t>
  </si>
  <si>
    <t>Albania</t>
  </si>
  <si>
    <t>Algeria</t>
  </si>
  <si>
    <t>Argentina</t>
  </si>
  <si>
    <t>Armenia</t>
  </si>
  <si>
    <t>Australia</t>
  </si>
  <si>
    <t>Austria</t>
  </si>
  <si>
    <t>Azerbaijan</t>
  </si>
  <si>
    <t>Bahamas</t>
  </si>
  <si>
    <t>Bangladesh</t>
  </si>
  <si>
    <t>Barbados</t>
  </si>
  <si>
    <t>Belarus</t>
  </si>
  <si>
    <t>Belgium</t>
  </si>
  <si>
    <t>Belize</t>
  </si>
  <si>
    <t>Benin</t>
  </si>
  <si>
    <t>Bhutan</t>
  </si>
  <si>
    <t>Bolivia</t>
  </si>
  <si>
    <t>Bosnia and Herzegovina</t>
  </si>
  <si>
    <t>Brazil</t>
  </si>
  <si>
    <t>Brunei Darussalam</t>
  </si>
  <si>
    <t>Bulgaria</t>
  </si>
  <si>
    <t>Burkina Faso</t>
  </si>
  <si>
    <t>Cambodia</t>
  </si>
  <si>
    <t>Cameroon</t>
  </si>
  <si>
    <t>Canada</t>
  </si>
  <si>
    <t>Cape Verde</t>
  </si>
  <si>
    <t>Central African Republic</t>
  </si>
  <si>
    <t>Chad</t>
  </si>
  <si>
    <t>Chile</t>
  </si>
  <si>
    <t>China</t>
  </si>
  <si>
    <t>Colombia</t>
  </si>
  <si>
    <t>Congo</t>
  </si>
  <si>
    <t>Costa Rica</t>
  </si>
  <si>
    <t>Croatia</t>
  </si>
  <si>
    <t>Cuba</t>
  </si>
  <si>
    <t>Cyprus</t>
  </si>
  <si>
    <t>Czech Republic</t>
  </si>
  <si>
    <t>Democratic People Republic of Korea</t>
  </si>
  <si>
    <t>Democratic Republic of the Congo</t>
  </si>
  <si>
    <t>Denmark</t>
  </si>
  <si>
    <t>Djibouti</t>
  </si>
  <si>
    <t>Dominican Republic</t>
  </si>
  <si>
    <t>Ecuador</t>
  </si>
  <si>
    <t>Egypt</t>
  </si>
  <si>
    <t>El Salvador</t>
  </si>
  <si>
    <t>Equatorial Guinea</t>
  </si>
  <si>
    <t>Estonia</t>
  </si>
  <si>
    <t>Zambia</t>
  </si>
  <si>
    <t>Fiji</t>
  </si>
  <si>
    <t>Finland</t>
  </si>
  <si>
    <t>France</t>
  </si>
  <si>
    <t>Gabon</t>
  </si>
  <si>
    <t>Gambia</t>
  </si>
  <si>
    <t>Georgia</t>
  </si>
  <si>
    <t>Germany</t>
  </si>
  <si>
    <t>Ghana</t>
  </si>
  <si>
    <t>Greece</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</si>
  <si>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</si>
  <si>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</si>
  <si>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</si>
  <si>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</si>
  <si>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</si>
  <si>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</si>
  <si>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</si>
  <si>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</si>
  <si>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</si>
  <si>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</si>
  <si>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</si>
  <si>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</si>
  <si>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</si>
  <si>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</si>
  <si>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</si>
  <si>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</si>
  <si>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Kazakhstan</t>
  </si>
  <si>
    <t>Kyrgyzstan</t>
  </si>
  <si>
    <t>Lao People Democratic Republic</t>
  </si>
  <si>
    <t>Latvia</t>
  </si>
  <si>
    <t>Lebanon</t>
  </si>
  <si>
    <t>Liberia</t>
  </si>
  <si>
    <t>Lithuania</t>
  </si>
  <si>
    <t>Luxembourg</t>
  </si>
  <si>
    <t>Malaysia</t>
  </si>
  <si>
    <t>Maldives</t>
  </si>
  <si>
    <t>Mali</t>
  </si>
  <si>
    <t>Malta</t>
  </si>
  <si>
    <t>Mauritania</t>
  </si>
  <si>
    <t>Mauritius</t>
  </si>
  <si>
    <t>Mexico</t>
  </si>
  <si>
    <t>Mongolia</t>
  </si>
  <si>
    <t>Montenegro</t>
  </si>
  <si>
    <t>Morocco</t>
  </si>
  <si>
    <t>Myanmar</t>
  </si>
  <si>
    <t>Nepal</t>
  </si>
  <si>
    <t>Netherlands</t>
  </si>
  <si>
    <t>New Zealand</t>
  </si>
  <si>
    <t>Nicaragua</t>
  </si>
  <si>
    <t>Niger</t>
  </si>
  <si>
    <t>Nigeria</t>
  </si>
  <si>
    <t>Norway</t>
  </si>
  <si>
    <t>Oman</t>
  </si>
  <si>
    <t>Pakistan</t>
  </si>
  <si>
    <t>Panama</t>
  </si>
  <si>
    <t>Papua New Guinea</t>
  </si>
  <si>
    <t>Paraguay</t>
  </si>
  <si>
    <t>Peru</t>
  </si>
  <si>
    <t>Philippines</t>
  </si>
  <si>
    <t>Poland</t>
  </si>
  <si>
    <t>Portugal</t>
  </si>
  <si>
    <t>Republic of Korea</t>
  </si>
  <si>
    <t>Republic of Moldova</t>
  </si>
  <si>
    <t>Romania</t>
  </si>
  <si>
    <t>Russian Federation</t>
  </si>
  <si>
    <t>Senegal</t>
  </si>
  <si>
    <t>Serbia</t>
  </si>
  <si>
    <t>Sierra Leone</t>
  </si>
  <si>
    <t>Singapore</t>
  </si>
  <si>
    <t>Slovakia</t>
  </si>
  <si>
    <t>Slovenia</t>
  </si>
  <si>
    <t>Spain</t>
  </si>
  <si>
    <t>Sri Lanka</t>
  </si>
  <si>
    <t>Sudan</t>
  </si>
  <si>
    <t>Suriname</t>
  </si>
  <si>
    <t>Sweden</t>
  </si>
  <si>
    <t>Switzerland</t>
  </si>
  <si>
    <t>Tajikistan</t>
  </si>
  <si>
    <t>Thailand</t>
  </si>
  <si>
    <t>The former Yugoslav Republic of Macedonia</t>
  </si>
  <si>
    <t>Timor-Leste</t>
  </si>
  <si>
    <t>Togo</t>
  </si>
  <si>
    <t>Trinidad and Tobago</t>
  </si>
  <si>
    <t>Tunisia</t>
  </si>
  <si>
    <t>Turkey</t>
  </si>
  <si>
    <t>Ukraine</t>
  </si>
  <si>
    <t>United Kingdom</t>
  </si>
  <si>
    <t>United States of America</t>
  </si>
  <si>
    <t>Uruguay</t>
  </si>
  <si>
    <t>Uzbekistan</t>
  </si>
  <si>
    <t>Venezuela</t>
  </si>
  <si>
    <t>Viet Nam</t>
  </si>
  <si>
    <t>Yemen</t>
  </si>
  <si>
    <t>Zimbabwe</t>
  </si>
  <si>
    <t>Country</t>
  </si>
  <si>
    <t>Early Infant Diagnosis</t>
  </si>
  <si>
    <t>22 Global Plan countries</t>
  </si>
  <si>
    <t>Cotrimoxazole</t>
  </si>
  <si>
    <t>Infant ARVs for PMTCT</t>
  </si>
  <si>
    <t>Paediatric ART</t>
  </si>
  <si>
    <t>Eastern and Southern Africa</t>
  </si>
  <si>
    <t>West and Central Africa</t>
  </si>
  <si>
    <t>Middle East and North Africa</t>
  </si>
  <si>
    <t>South Asia</t>
  </si>
  <si>
    <t>CEE/CIS</t>
  </si>
  <si>
    <t>21 PMTCT countries</t>
  </si>
  <si>
    <t>All low- and middle-income countries</t>
  </si>
  <si>
    <t>Adult ART</t>
  </si>
  <si>
    <t>low</t>
  </si>
  <si>
    <t>high</t>
  </si>
  <si>
    <t>Source: UNAIDS 2014 HIV and AIDS estimates, July 2015.</t>
  </si>
  <si>
    <t>HIV Pop (10-19)</t>
  </si>
  <si>
    <t>Rest of World</t>
  </si>
  <si>
    <t>Source: UNICEF analysis of UNAIDS 2014 HIV and AIDS estimates, July 2015.</t>
  </si>
  <si>
    <t>Source: UNAIDS/UNICEF/WHO Global AIDS Response Progress Reporting and UNAIDS 2014 HIV and AIDS estimates, July 2015.</t>
  </si>
  <si>
    <t>EID</t>
  </si>
  <si>
    <t>Lower Boundary</t>
  </si>
  <si>
    <t>Upper Boundary</t>
  </si>
  <si>
    <t>error bar lo</t>
  </si>
  <si>
    <t>error bar hi</t>
  </si>
  <si>
    <t>Percent of children (0-14) living with HIV receiving ART</t>
  </si>
  <si>
    <t>Percent of adults (15+) living with HIV receiving ART</t>
  </si>
  <si>
    <t>Age 0-4</t>
  </si>
  <si>
    <t>Age 5-9</t>
  </si>
  <si>
    <t>Age 10-14</t>
  </si>
  <si>
    <t>Age 15-19</t>
  </si>
  <si>
    <t>Age 20-24</t>
  </si>
  <si>
    <t>Value</t>
  </si>
  <si>
    <t xml:space="preserve">Country </t>
  </si>
  <si>
    <t>Young people aged 20-24</t>
  </si>
  <si>
    <t>Children aged 0-14</t>
  </si>
  <si>
    <t>Adolescents aged 15-19</t>
  </si>
  <si>
    <t>DPT1</t>
  </si>
  <si>
    <t>DPT3</t>
  </si>
  <si>
    <t>CTX</t>
  </si>
  <si>
    <t>New infections by age 15-19; Male+Female</t>
  </si>
  <si>
    <t>Significant reductions in AIDS-related deaths for children 0-4 since 2005 [&gt;60%]
AIDS-related deaths have decreased among all age groups except adolescents aged 10-14 and 15-19.</t>
  </si>
  <si>
    <t>While ART coverage has been increasing for adults and children, a significant gap remains and, in fact, the gap continues to increase over time. In 2005, there was only a 1% difference in coverage with adults at 4% and children at 3%, yet by 2014 this gap had increased to 9% with adults at 40% and children at 31%.</t>
  </si>
  <si>
    <t>ESARO</t>
  </si>
  <si>
    <t>Distribution of the estimated number of new HIV infections among children (aged 0-14), ESARO, 2000 vs. 2014</t>
  </si>
  <si>
    <t>Adult_Lo</t>
  </si>
  <si>
    <t>Adult_Hi</t>
  </si>
  <si>
    <t>GLOBAL</t>
  </si>
  <si>
    <t xml:space="preserve">Global </t>
  </si>
  <si>
    <t>New infections by age (0-14); Male+Female</t>
  </si>
  <si>
    <t>Rest of world</t>
  </si>
  <si>
    <t>HIV Pop (0-14)</t>
  </si>
  <si>
    <t>ESAR</t>
  </si>
  <si>
    <t>EAPR</t>
  </si>
  <si>
    <t>MENA</t>
  </si>
  <si>
    <t>ROSA</t>
  </si>
  <si>
    <t>WCAR</t>
  </si>
  <si>
    <t>&lt;1,000</t>
  </si>
  <si>
    <t>Estimated number and percentage of children (aged 0-14) living with HIV, top 20 high burden countries, 2000 vs. 2015</t>
  </si>
  <si>
    <t>Nearly half of all children living with HIV are in just five countries: Nigeria; South Africa; India; Mozambique; and Kenya.</t>
  </si>
  <si>
    <t>Côte d’Ivoire</t>
  </si>
  <si>
    <t>In 2015, nearly 60% of estimated children (0-14) to be living with HIV were in Eastern and Southern Africa</t>
  </si>
  <si>
    <t>Estimated number and percentage of new HIV infections among children (aged 0-14), top 20 high burden countries, 2000 vs. 2015</t>
  </si>
  <si>
    <t>In 2015, half of the 150,000 new infections occurred in only 6 countries (Nigeria, India, Kenya, Mozambique, Tanzania, and South Africa) with nearly 3 out of every 10 new infections in Nigeria alone.</t>
  </si>
  <si>
    <t>In 2015, nearly 85% of all new HIV infections among children occurred in sub-Saharan Africa</t>
  </si>
  <si>
    <t>G - Global</t>
  </si>
  <si>
    <t>Estimated number and percentage of AIDS-related deaths among children (0-14), top 20 high burden countries, 2000 and 2015</t>
  </si>
  <si>
    <t>Note: CEE/CIS not available.</t>
  </si>
  <si>
    <t>22GP Child ART</t>
  </si>
  <si>
    <t>22GP HIV pop</t>
  </si>
  <si>
    <t>22GP Child ART %</t>
  </si>
  <si>
    <t>AdultErr_Hi</t>
  </si>
  <si>
    <t>AdultErr_Lo</t>
  </si>
  <si>
    <t>Coverage</t>
  </si>
  <si>
    <t>Upper</t>
  </si>
  <si>
    <t>Lower</t>
  </si>
  <si>
    <t>upper</t>
  </si>
  <si>
    <t>lower</t>
  </si>
  <si>
    <t>InfARVs</t>
  </si>
  <si>
    <t>Estimated number and percentage of adolescents (aged 10-19) living with HIV, top 20 high burden countries, 2000 vs. 2015</t>
  </si>
  <si>
    <t>One in five adolescents (aged 10-19) living with HIV is in South Africa.</t>
  </si>
  <si>
    <t>In 2015, 3 out of 5 adolescents estimated to be living with HIV were in Eastern and Southern Africa</t>
  </si>
  <si>
    <t>Estimated number and percentage of new HIV infections among adolescents (aged 15-19), top 20 high burden countries, 2000 vs. 2015</t>
  </si>
  <si>
    <t xml:space="preserve">Two of the top five countries with the highest burden of new infections for adolescents (15-19) are outside of Sub-Saharan Africa: India and Indonesia. </t>
  </si>
  <si>
    <t>Estimated number and percentage of AIDS-related deaths among adolescents (10-19), top 20 high burden countries, 2015</t>
  </si>
  <si>
    <t>Round</t>
  </si>
  <si>
    <t>Note: Global reporting of ART numbers by 5-year age group began in 2014 and not all countries are yet able to report ART numbers disaggregated to this level of age specificity. As a result, the values above represent the 67 countries that were able to report adolescent ART data for 2015 (either full-year or first 6 months). These 67 countries account for 16% of all adolescents (aged 10-19) living with HIV globally in 2015.</t>
  </si>
  <si>
    <t>CEE/CIS
(n=15)</t>
  </si>
  <si>
    <t>Eastern and Southern Africa
(n=6)</t>
  </si>
  <si>
    <t>Middle East and North Africa
(n=5)</t>
  </si>
  <si>
    <t>South Asia
(n=6)</t>
  </si>
  <si>
    <t>West and Central Africa
(n=9)</t>
  </si>
  <si>
    <t>Rest of the World
(n=4)</t>
  </si>
  <si>
    <t>MEDIAN</t>
  </si>
  <si>
    <t>AVERAGE</t>
  </si>
  <si>
    <t>MothersNeed</t>
  </si>
  <si>
    <t>Source: UNICEF global HIV and AIDS databases (June 2016) based on MICS, DHS, AIS and other nationally representative household surveys, 2010-2015.</t>
  </si>
  <si>
    <t>Note: Comprehensive, correct knowledge about HIV and AIDS is defined as correctly identifying the two major ways of preventing the sexual transmission of HIV (using condoms and limiting to one faithful, uninfected partner), rejecting the two most common local misconceptions about HIV transmission, and knowing a healthy-looking person can transmit HIV.</t>
  </si>
  <si>
    <t>South Asia
(n=8)</t>
  </si>
  <si>
    <t>InfantARVs</t>
  </si>
  <si>
    <t>South Asia
(n=14)</t>
  </si>
  <si>
    <t>East Asia and the Pacific</t>
  </si>
  <si>
    <t>Latin America and the Caribbean</t>
  </si>
  <si>
    <t>Source: UNAIDS/UNICEF/WHO Global AIDS Response Progress Reporting and UNAIDS 2016 estimates.</t>
  </si>
  <si>
    <t>Source: UNAIDS 2016 estimates.</t>
  </si>
  <si>
    <t>Note: Albania, Armenia, Bosnia and Herzegovina, Bulgaria, Croatia, Montenegro, Romania, Russian Federation, Serbia, The Former Yugoslav Republic of Macedonia, and Tukey not available.</t>
  </si>
  <si>
    <t>Source: UNAIDS/UNICEF/WHO 2015 Global AIDS Response Progress Reporting and UNAIDS 2016 estimates.</t>
  </si>
  <si>
    <t>Note: Albania, Armenia, Bosnia and Herzegovina, Bulgaria, Croatia, Montenegro, Romania, Russian Federation, Serbia, The Former Yugoslav Republic of Macedonia, Tukey, and Uzbekistan not available.</t>
  </si>
  <si>
    <t>Source: DPT1 and DPT3 data are from WHO-UNICEF 2015 Vaccine-preventable Diseases Estimates (June 2016); EID data are based on UNAIDS/UNICEF/WHO Global AIDS Response Reporting and UNAIDS 2016 estimates.</t>
  </si>
  <si>
    <t>Note: Albania, Armenia, Bosnia and Herzegovina, Bulgaria, Croatia, Montenegro, Romania, Russian Federation, Serbia, The Former Yugoslav Republic of Macedonia, and Turkey 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</si>
</sst>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0"/>
  </numFmts>
  <fonts count="28" x14ac:knownFonts="1">
    <font>
      <sz val="12"/>
      <color theme="1"/>
      <name val="Times New Roman"/>
      <family val="2"/>
    </font>
    <font>
      <sz val="12"/>
      <color theme="1"/>
      <name val="Times New Roman"/>
      <family val="2"/>
    </font>
    <font>
      <sz val="11"/>
      <color theme="1"/>
      <name val="Calibri Light"/>
      <family val="2"/>
      <scheme val="major"/>
    </font>
    <font>
      <sz val="11"/>
      <color theme="1"/>
      <name val="Times New Roman"/>
      <family val="2"/>
    </font>
    <font>
      <sz val="10"/>
      <color theme="1"/>
      <name val="Calibri"/>
      <family val="2"/>
    </font>
    <font>
      <b/>
      <sz val="16"/>
      <color theme="0" tint="-0.499984740745262"/>
      <name val="Calibri Light"/>
      <family val="2"/>
      <scheme val="major"/>
    </font>
    <font>
      <sz val="12"/>
      <color rgb="FFC00000"/>
      <name val="Times New Roman"/>
      <family val="2"/>
    </font>
    <font>
      <b/>
      <sz val="12"/>
      <color theme="1"/>
      <name val="Times New Roman"/>
      <family val="1"/>
    </font>
    <font>
      <sz val="10"/>
      <name val="Arial"/>
      <family val="2"/>
    </font>
    <font>
      <sz val="14"/>
      <color rgb="FF636466"/>
      <name val="Calibri"/>
      <family val="2"/>
    </font>
    <font>
      <sz val="14"/>
      <color theme="1"/>
      <name val="Times New Roman"/>
      <family val="2"/>
    </font>
    <font>
      <sz val="11"/>
      <color rgb="FF636466"/>
      <name val="Calibri"/>
      <family val="2"/>
    </font>
    <font>
      <b/>
      <sz val="18"/>
      <color theme="0" tint="-0.499984740745262"/>
      <name val="Calibri Light"/>
      <family val="2"/>
      <scheme val="major"/>
    </font>
    <font>
      <b/>
      <sz val="20"/>
      <color theme="0" tint="-0.499984740745262"/>
      <name val="Calibri Light"/>
      <family val="2"/>
      <scheme val="major"/>
    </font>
    <font>
      <b/>
      <sz val="14"/>
      <color theme="1"/>
      <name val="Times New Roman"/>
      <family val="1"/>
    </font>
    <font>
      <sz val="12"/>
      <color theme="1"/>
      <name val="Calibri"/>
      <family val="2"/>
      <scheme val="minor"/>
    </font>
    <font>
      <sz val="12"/>
      <name val="Times New Roman"/>
      <family val="1"/>
    </font>
    <font>
      <sz val="11"/>
      <color theme="1"/>
      <name val="Calibri"/>
      <family val="2"/>
      <scheme val="minor"/>
    </font>
    <font>
      <sz val="12"/>
      <color theme="1"/>
      <name val="Times New Roman"/>
      <family val="1"/>
    </font>
    <font>
      <b/>
      <sz val="14"/>
      <color theme="1"/>
      <name val="Calibri Light"/>
      <family val="2"/>
      <scheme val="major"/>
    </font>
    <font>
      <sz val="12"/>
      <color theme="1"/>
      <name val="Calibri Light"/>
      <family val="2"/>
      <scheme val="major"/>
    </font>
    <font>
      <b/>
      <sz val="12"/>
      <color theme="1"/>
      <name val="Calibri Light"/>
      <family val="2"/>
      <scheme val="major"/>
    </font>
    <font>
      <sz val="12"/>
      <name val="Calibri Light"/>
      <family val="2"/>
      <scheme val="major"/>
    </font>
    <font>
      <sz val="14"/>
      <color theme="1"/>
      <name val="Calibri Light"/>
      <family val="2"/>
      <scheme val="major"/>
    </font>
    <font>
      <sz val="14"/>
      <color rgb="FF636466"/>
      <name val="Calibri Light"/>
      <family val="2"/>
      <scheme val="major"/>
    </font>
    <font>
      <sz val="12"/>
      <color theme="6"/>
      <name val="Calibri Light"/>
      <family val="2"/>
      <scheme val="major"/>
    </font>
    <font>
      <sz val="8"/>
      <color theme="1"/>
      <name val="Calibri Light"/>
      <family val="2"/>
      <scheme val="major"/>
    </font>
    <font>
      <sz val="8"/>
      <name val="Calibri Light"/>
      <family val="2"/>
      <scheme val="major"/>
    </font>
  </fonts>
  <fills count="32">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rgb="FFFFC000"/>
        <bgColor indexed="64"/>
      </patternFill>
    </fill>
    <fill>
      <patternFill patternType="solid">
        <fgColor rgb="FFC000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CC99FF"/>
        <bgColor indexed="64"/>
      </patternFill>
    </fill>
    <fill>
      <patternFill patternType="solid">
        <fgColor rgb="FF66FFFF"/>
        <bgColor indexed="64"/>
      </patternFill>
    </fill>
    <fill>
      <patternFill patternType="solid">
        <fgColor rgb="FFFF0066"/>
        <bgColor indexed="64"/>
      </patternFill>
    </fill>
    <fill>
      <patternFill patternType="solid">
        <fgColor rgb="FF969696"/>
        <bgColor indexed="64"/>
      </patternFill>
    </fill>
    <fill>
      <patternFill patternType="solid">
        <fgColor rgb="FFFFFFFF"/>
        <bgColor indexed="64"/>
      </patternFill>
    </fill>
    <fill>
      <patternFill patternType="solid">
        <fgColor rgb="FFC9C9C9"/>
        <bgColor indexed="64"/>
      </patternFill>
    </fill>
    <fill>
      <patternFill patternType="solid">
        <fgColor rgb="FFF4B084"/>
        <bgColor indexed="64"/>
      </patternFill>
    </fill>
    <fill>
      <patternFill patternType="solid">
        <fgColor rgb="FFFFCCFF"/>
        <bgColor indexed="64"/>
      </patternFill>
    </fill>
    <fill>
      <patternFill patternType="solid">
        <fgColor rgb="FFFF3399"/>
        <bgColor indexed="64"/>
      </patternFill>
    </fill>
    <fill>
      <patternFill patternType="solid">
        <fgColor rgb="FFFF505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6" tint="0.59999389629810485"/>
        <bgColor indexed="64"/>
      </patternFill>
    </fill>
  </fills>
  <borders count="6">
    <border>
      <left/>
      <right/>
      <top/>
      <bottom/>
      <diagonal/>
    </border>
    <border>
      <left style="dotted">
        <color rgb="FF88AFD0"/>
      </left>
      <right style="thin">
        <color rgb="FF88AFD0"/>
      </right>
      <top style="dotted">
        <color rgb="FF88AFD0"/>
      </top>
      <bottom style="dotted">
        <color rgb="FF88AFD0"/>
      </bottom>
      <diagonal/>
    </border>
    <border>
      <left style="thin">
        <color rgb="FF88AFD0"/>
      </left>
      <right style="thin">
        <color rgb="FF88AFD0"/>
      </right>
      <top style="dotted">
        <color rgb="FF88AFD0"/>
      </top>
      <bottom style="dotted">
        <color rgb="FF88AFD0"/>
      </bottom>
      <diagonal/>
    </border>
    <border>
      <left style="thin">
        <color rgb="FF88AFD0"/>
      </left>
      <right style="dotted">
        <color rgb="FF88AFD0"/>
      </right>
      <top style="dotted">
        <color rgb="FF88AFD0"/>
      </top>
      <bottom style="dotted">
        <color rgb="FF88AFD0"/>
      </bottom>
      <diagonal/>
    </border>
    <border>
      <left/>
      <right/>
      <top/>
      <bottom style="double">
        <color indexed="64"/>
      </bottom>
      <diagonal/>
    </border>
    <border>
      <left/>
      <right/>
      <top/>
      <bottom style="thin">
        <color theme="4" tint="0.3999755851924192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1" fillId="0" borderId="0"/>
    <xf numFmtId="0" fontId="17" fillId="0" borderId="0"/>
  </cellStyleXfs>
  <cellXfs count="139">
    <xf numFmtId="0" fontId="0" fillId="0" borderId="0" xfId="0"/>
    <xf numFmtId="0" fontId="0" fillId="3" borderId="0" xfId="0" applyFill="1"/>
    <xf numFmtId="0" fontId="3" fillId="3" borderId="0" xfId="0" applyFont="1" applyFill="1"/>
    <xf numFmtId="0" fontId="2" fillId="3" borderId="0" xfId="0" applyFont="1" applyFill="1"/>
    <xf numFmtId="3" fontId="2" fillId="3" borderId="0" xfId="0" applyNumberFormat="1" applyFont="1" applyFill="1"/>
    <xf numFmtId="9" fontId="2" fillId="3" borderId="0" xfId="2" applyFont="1" applyFill="1" applyAlignment="1">
      <alignment horizontal="left"/>
    </xf>
    <xf numFmtId="9" fontId="0" fillId="3" borderId="0" xfId="0" applyNumberFormat="1" applyFill="1"/>
    <xf numFmtId="9" fontId="2" fillId="3" borderId="0" xfId="0" applyNumberFormat="1" applyFont="1" applyFill="1"/>
    <xf numFmtId="3" fontId="0" fillId="3" borderId="0" xfId="0" applyNumberFormat="1" applyFill="1"/>
    <xf numFmtId="9" fontId="0" fillId="3" borderId="0" xfId="2" applyFont="1" applyFill="1"/>
    <xf numFmtId="0" fontId="4" fillId="3" borderId="1"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3" xfId="0" applyFont="1" applyFill="1" applyBorder="1" applyAlignment="1">
      <alignment horizontal="right" vertical="center" wrapText="1"/>
    </xf>
    <xf numFmtId="9" fontId="6" fillId="3" borderId="0" xfId="2" applyFont="1" applyFill="1"/>
    <xf numFmtId="0" fontId="11" fillId="3" borderId="0" xfId="0" applyFont="1" applyFill="1" applyAlignment="1">
      <alignment horizontal="left" vertical="center" readingOrder="1"/>
    </xf>
    <xf numFmtId="0" fontId="9" fillId="3" borderId="0" xfId="0" applyFont="1" applyFill="1" applyAlignment="1">
      <alignment horizontal="left" vertical="center" readingOrder="1"/>
    </xf>
    <xf numFmtId="0" fontId="0" fillId="4" borderId="0" xfId="0" applyFill="1"/>
    <xf numFmtId="0" fontId="0" fillId="4" borderId="0" xfId="0" applyNumberFormat="1" applyFill="1"/>
    <xf numFmtId="0" fontId="7" fillId="4" borderId="0" xfId="0" applyFont="1" applyFill="1"/>
    <xf numFmtId="0" fontId="14" fillId="4" borderId="0" xfId="0" applyFont="1" applyFill="1"/>
    <xf numFmtId="0" fontId="16" fillId="4" borderId="0" xfId="4" applyFont="1" applyFill="1"/>
    <xf numFmtId="0" fontId="0" fillId="0" borderId="0" xfId="0" applyFill="1"/>
    <xf numFmtId="0" fontId="15" fillId="0" borderId="0" xfId="4" applyFont="1" applyFill="1" applyAlignment="1">
      <alignment vertical="top"/>
    </xf>
    <xf numFmtId="0" fontId="7" fillId="0" borderId="0" xfId="0" applyFont="1" applyFill="1"/>
    <xf numFmtId="9" fontId="0" fillId="0" borderId="0" xfId="2" applyFont="1" applyFill="1"/>
    <xf numFmtId="0" fontId="0" fillId="0" borderId="0" xfId="0" applyNumberFormat="1"/>
    <xf numFmtId="0" fontId="11" fillId="0" borderId="0" xfId="0" applyFont="1" applyFill="1" applyAlignment="1">
      <alignment horizontal="left" vertical="center" readingOrder="1"/>
    </xf>
    <xf numFmtId="0" fontId="9" fillId="0" borderId="0" xfId="0" applyFont="1" applyFill="1" applyAlignment="1">
      <alignment horizontal="left" vertical="center" readingOrder="1"/>
    </xf>
    <xf numFmtId="164" fontId="0" fillId="0" borderId="0" xfId="1" applyNumberFormat="1" applyFont="1" applyFill="1"/>
    <xf numFmtId="0" fontId="14" fillId="0" borderId="0" xfId="0" applyFont="1" applyFill="1"/>
    <xf numFmtId="0" fontId="20" fillId="0" borderId="0" xfId="0" applyFont="1" applyFill="1"/>
    <xf numFmtId="1" fontId="20" fillId="0" borderId="0" xfId="0" applyNumberFormat="1" applyFont="1" applyFill="1"/>
    <xf numFmtId="9" fontId="20" fillId="0" borderId="0" xfId="2" applyFont="1" applyFill="1"/>
    <xf numFmtId="9" fontId="20" fillId="0" borderId="0" xfId="2" applyNumberFormat="1" applyFont="1" applyFill="1"/>
    <xf numFmtId="0" fontId="21" fillId="0" borderId="0" xfId="0" applyFont="1" applyFill="1"/>
    <xf numFmtId="0" fontId="23" fillId="0" borderId="0" xfId="0" applyFont="1" applyFill="1" applyAlignment="1">
      <alignment vertical="center" wrapText="1"/>
    </xf>
    <xf numFmtId="0" fontId="19" fillId="0" borderId="0" xfId="0" applyFont="1" applyFill="1"/>
    <xf numFmtId="0" fontId="23" fillId="0" borderId="0" xfId="0" applyFont="1" applyFill="1" applyAlignment="1">
      <alignment vertical="center"/>
    </xf>
    <xf numFmtId="0" fontId="24" fillId="0" borderId="0" xfId="0" applyFont="1" applyFill="1" applyAlignment="1">
      <alignment horizontal="left" vertical="center" readingOrder="1"/>
    </xf>
    <xf numFmtId="0" fontId="20" fillId="0" borderId="0" xfId="4" applyFont="1" applyFill="1" applyAlignment="1">
      <alignment vertical="top"/>
    </xf>
    <xf numFmtId="0" fontId="21" fillId="0" borderId="5" xfId="0" applyFont="1" applyFill="1" applyBorder="1"/>
    <xf numFmtId="164" fontId="20" fillId="0" borderId="0" xfId="1" applyNumberFormat="1" applyFont="1" applyFill="1"/>
    <xf numFmtId="0" fontId="20" fillId="0" borderId="0" xfId="0" applyFont="1"/>
    <xf numFmtId="0" fontId="20" fillId="0" borderId="0" xfId="0" applyFont="1" applyFill="1" applyAlignment="1"/>
    <xf numFmtId="0" fontId="20" fillId="0" borderId="0" xfId="0" applyFont="1" applyFill="1" applyAlignment="1">
      <alignment horizontal="left"/>
    </xf>
    <xf numFmtId="0" fontId="21" fillId="0" borderId="0" xfId="0" applyFont="1" applyFill="1" applyAlignment="1"/>
    <xf numFmtId="0" fontId="20" fillId="0" borderId="0" xfId="0" applyNumberFormat="1" applyFont="1" applyFill="1"/>
    <xf numFmtId="164" fontId="20" fillId="0" borderId="0" xfId="1" applyNumberFormat="1" applyFont="1" applyFill="1" applyAlignment="1">
      <alignment horizontal="right"/>
    </xf>
    <xf numFmtId="0" fontId="20" fillId="0" borderId="0" xfId="4" applyFont="1" applyFill="1" applyAlignment="1">
      <alignment vertical="top" wrapText="1"/>
    </xf>
    <xf numFmtId="3" fontId="20" fillId="0" borderId="0" xfId="0" applyNumberFormat="1" applyFont="1" applyFill="1"/>
    <xf numFmtId="3" fontId="20" fillId="0" borderId="0" xfId="0" applyNumberFormat="1" applyFont="1" applyFill="1" applyAlignment="1">
      <alignment horizontal="right"/>
    </xf>
    <xf numFmtId="0" fontId="20" fillId="0" borderId="0" xfId="0" applyFont="1" applyFill="1" applyAlignment="1">
      <alignment horizontal="right"/>
    </xf>
    <xf numFmtId="9" fontId="20" fillId="0" borderId="0" xfId="0" applyNumberFormat="1" applyFont="1" applyFill="1"/>
    <xf numFmtId="0" fontId="20" fillId="0" borderId="0" xfId="0" applyFont="1" applyFill="1" applyAlignment="1">
      <alignment vertical="center"/>
    </xf>
    <xf numFmtId="2" fontId="20" fillId="0" borderId="0" xfId="2" applyNumberFormat="1" applyFont="1" applyFill="1"/>
    <xf numFmtId="0" fontId="25" fillId="0" borderId="0" xfId="0" applyFont="1" applyFill="1"/>
    <xf numFmtId="2" fontId="20" fillId="0" borderId="0" xfId="0" applyNumberFormat="1" applyFont="1" applyFill="1"/>
    <xf numFmtId="2" fontId="25" fillId="0" borderId="0" xfId="0" applyNumberFormat="1" applyFont="1" applyFill="1"/>
    <xf numFmtId="0" fontId="20" fillId="0" borderId="0" xfId="0" applyFont="1" applyFill="1" applyAlignment="1">
      <alignment horizontal="center"/>
    </xf>
    <xf numFmtId="164" fontId="20" fillId="0" borderId="0" xfId="0" applyNumberFormat="1" applyFont="1" applyFill="1"/>
    <xf numFmtId="0" fontId="20" fillId="0" borderId="0" xfId="0" applyFont="1" applyFill="1" applyAlignment="1">
      <alignment wrapText="1"/>
    </xf>
    <xf numFmtId="9" fontId="20" fillId="0" borderId="0" xfId="2" applyFont="1" applyFill="1" applyAlignment="1">
      <alignment horizontal="right"/>
    </xf>
    <xf numFmtId="1" fontId="20" fillId="0" borderId="0" xfId="0" applyNumberFormat="1" applyFont="1" applyFill="1" applyAlignment="1">
      <alignment horizontal="right"/>
    </xf>
    <xf numFmtId="1" fontId="20" fillId="0" borderId="0" xfId="2" applyNumberFormat="1" applyFont="1" applyFill="1" applyAlignment="1">
      <alignment horizontal="right"/>
    </xf>
    <xf numFmtId="0" fontId="20" fillId="5" borderId="0" xfId="0" applyFont="1" applyFill="1"/>
    <xf numFmtId="0" fontId="20" fillId="6" borderId="0" xfId="0" applyFont="1" applyFill="1"/>
    <xf numFmtId="0" fontId="20" fillId="7" borderId="0" xfId="0" applyFont="1" applyFill="1"/>
    <xf numFmtId="0" fontId="20" fillId="2" borderId="0" xfId="0" applyFont="1" applyFill="1"/>
    <xf numFmtId="0" fontId="20" fillId="8" borderId="0" xfId="0" applyFont="1" applyFill="1"/>
    <xf numFmtId="0" fontId="20" fillId="9" borderId="0" xfId="0" applyFont="1" applyFill="1"/>
    <xf numFmtId="0" fontId="20" fillId="10" borderId="0" xfId="0" applyFont="1" applyFill="1"/>
    <xf numFmtId="0" fontId="20" fillId="11" borderId="0" xfId="0" applyFont="1" applyFill="1"/>
    <xf numFmtId="0" fontId="20" fillId="12" borderId="0" xfId="0" applyFont="1" applyFill="1"/>
    <xf numFmtId="0" fontId="20" fillId="13" borderId="0" xfId="0" applyFont="1" applyFill="1"/>
    <xf numFmtId="0" fontId="20" fillId="14" borderId="0" xfId="0" applyFont="1" applyFill="1"/>
    <xf numFmtId="0" fontId="20" fillId="15" borderId="0" xfId="0" applyFont="1" applyFill="1"/>
    <xf numFmtId="0" fontId="22" fillId="0" borderId="0" xfId="0" applyFont="1" applyFill="1"/>
    <xf numFmtId="0" fontId="20" fillId="16" borderId="0" xfId="0" applyFont="1" applyFill="1"/>
    <xf numFmtId="0" fontId="20" fillId="17" borderId="0" xfId="0" applyFont="1" applyFill="1"/>
    <xf numFmtId="0" fontId="20" fillId="18" borderId="0" xfId="0" applyFont="1" applyFill="1"/>
    <xf numFmtId="0" fontId="20" fillId="19" borderId="0" xfId="0" applyFont="1" applyFill="1"/>
    <xf numFmtId="0" fontId="20" fillId="20" borderId="0" xfId="0" applyFont="1" applyFill="1"/>
    <xf numFmtId="0" fontId="20" fillId="21" borderId="0" xfId="0" applyFont="1" applyFill="1"/>
    <xf numFmtId="0" fontId="22" fillId="2" borderId="0" xfId="0" applyFont="1" applyFill="1"/>
    <xf numFmtId="164" fontId="20" fillId="19" borderId="0" xfId="1" applyNumberFormat="1" applyFont="1" applyFill="1"/>
    <xf numFmtId="1" fontId="20" fillId="18" borderId="0" xfId="0" applyNumberFormat="1" applyFont="1" applyFill="1"/>
    <xf numFmtId="1" fontId="20" fillId="15" borderId="0" xfId="0" applyNumberFormat="1" applyFont="1" applyFill="1"/>
    <xf numFmtId="0" fontId="20" fillId="22" borderId="0" xfId="0" applyFont="1" applyFill="1"/>
    <xf numFmtId="0" fontId="20" fillId="23" borderId="0" xfId="0" applyFont="1" applyFill="1"/>
    <xf numFmtId="164" fontId="20" fillId="5" borderId="0" xfId="1" applyNumberFormat="1" applyFont="1" applyFill="1"/>
    <xf numFmtId="164" fontId="20" fillId="17" borderId="0" xfId="1" applyNumberFormat="1" applyFont="1" applyFill="1"/>
    <xf numFmtId="164" fontId="20" fillId="2" borderId="0" xfId="1" applyNumberFormat="1" applyFont="1" applyFill="1"/>
    <xf numFmtId="164" fontId="20" fillId="7" borderId="0" xfId="1" applyNumberFormat="1" applyFont="1" applyFill="1"/>
    <xf numFmtId="164" fontId="20" fillId="9" borderId="0" xfId="1" applyNumberFormat="1" applyFont="1" applyFill="1"/>
    <xf numFmtId="164" fontId="20" fillId="21" borderId="0" xfId="1" applyNumberFormat="1" applyFont="1" applyFill="1"/>
    <xf numFmtId="164" fontId="20" fillId="16" borderId="0" xfId="1" applyNumberFormat="1" applyFont="1" applyFill="1"/>
    <xf numFmtId="164" fontId="20" fillId="11" borderId="0" xfId="1" applyNumberFormat="1" applyFont="1" applyFill="1"/>
    <xf numFmtId="164" fontId="20" fillId="10" borderId="0" xfId="1" applyNumberFormat="1" applyFont="1" applyFill="1"/>
    <xf numFmtId="164" fontId="20" fillId="15" borderId="0" xfId="1" applyNumberFormat="1" applyFont="1" applyFill="1"/>
    <xf numFmtId="164" fontId="20" fillId="6" borderId="0" xfId="1" applyNumberFormat="1" applyFont="1" applyFill="1"/>
    <xf numFmtId="164" fontId="20" fillId="12" borderId="0" xfId="1" applyNumberFormat="1" applyFont="1" applyFill="1"/>
    <xf numFmtId="164" fontId="20" fillId="18" borderId="0" xfId="1" applyNumberFormat="1" applyFont="1" applyFill="1"/>
    <xf numFmtId="0" fontId="20" fillId="7" borderId="0" xfId="0" applyNumberFormat="1" applyFont="1" applyFill="1"/>
    <xf numFmtId="0" fontId="20" fillId="20" borderId="0" xfId="0" applyNumberFormat="1" applyFont="1" applyFill="1"/>
    <xf numFmtId="0" fontId="20" fillId="8" borderId="0" xfId="0" applyNumberFormat="1" applyFont="1" applyFill="1"/>
    <xf numFmtId="0" fontId="20" fillId="2" borderId="0" xfId="0" applyNumberFormat="1" applyFont="1" applyFill="1"/>
    <xf numFmtId="0" fontId="20" fillId="6" borderId="0" xfId="0" applyNumberFormat="1" applyFont="1" applyFill="1"/>
    <xf numFmtId="0" fontId="20" fillId="10" borderId="0" xfId="0" applyNumberFormat="1" applyFont="1" applyFill="1"/>
    <xf numFmtId="164" fontId="20" fillId="8" borderId="0" xfId="1" applyNumberFormat="1" applyFont="1" applyFill="1"/>
    <xf numFmtId="0" fontId="20" fillId="4" borderId="0" xfId="0" applyFont="1" applyFill="1"/>
    <xf numFmtId="0" fontId="20" fillId="24" borderId="0" xfId="0" applyFont="1" applyFill="1"/>
    <xf numFmtId="164" fontId="20" fillId="19" borderId="0" xfId="0" applyNumberFormat="1" applyFont="1" applyFill="1"/>
    <xf numFmtId="164" fontId="20" fillId="23" borderId="0" xfId="1" applyNumberFormat="1" applyFont="1" applyFill="1"/>
    <xf numFmtId="164" fontId="20" fillId="24" borderId="0" xfId="1" applyNumberFormat="1" applyFont="1" applyFill="1"/>
    <xf numFmtId="0" fontId="20" fillId="25" borderId="0" xfId="0" applyFont="1" applyFill="1"/>
    <xf numFmtId="0" fontId="20" fillId="26" borderId="0" xfId="0" applyFont="1" applyFill="1"/>
    <xf numFmtId="0" fontId="20" fillId="27" borderId="0" xfId="0" applyFont="1" applyFill="1"/>
    <xf numFmtId="0" fontId="20" fillId="28" borderId="0" xfId="0" applyFont="1" applyFill="1"/>
    <xf numFmtId="0" fontId="20" fillId="29" borderId="0" xfId="0" applyFont="1" applyFill="1"/>
    <xf numFmtId="0" fontId="0" fillId="0" borderId="0" xfId="0" applyAlignment="1">
      <alignment horizontal="left" indent="1"/>
    </xf>
    <xf numFmtId="0" fontId="20" fillId="30" borderId="0" xfId="0" applyFont="1" applyFill="1"/>
    <xf numFmtId="0" fontId="20" fillId="31" borderId="0" xfId="0" applyFont="1" applyFill="1"/>
    <xf numFmtId="164" fontId="20" fillId="31" borderId="0" xfId="1" applyNumberFormat="1" applyFont="1" applyFill="1"/>
    <xf numFmtId="0" fontId="20" fillId="0" borderId="0" xfId="0" applyNumberFormat="1" applyFont="1"/>
    <xf numFmtId="165" fontId="20" fillId="0" borderId="0" xfId="2" applyNumberFormat="1" applyFont="1" applyFill="1"/>
    <xf numFmtId="165" fontId="20" fillId="0" borderId="0" xfId="0" applyNumberFormat="1" applyFont="1" applyFill="1"/>
    <xf numFmtId="0" fontId="26" fillId="0" borderId="0" xfId="0" applyFont="1" applyFill="1" applyAlignment="1">
      <alignment vertical="top"/>
    </xf>
    <xf numFmtId="0" fontId="12" fillId="0" borderId="0" xfId="0" applyFont="1" applyFill="1" applyBorder="1" applyAlignment="1">
      <alignment horizontal="center" wrapText="1"/>
    </xf>
    <xf numFmtId="0" fontId="23" fillId="2" borderId="0" xfId="0" applyFont="1" applyFill="1" applyAlignment="1">
      <alignment horizontal="center" vertical="center" wrapText="1"/>
    </xf>
    <xf numFmtId="0" fontId="18" fillId="2" borderId="0" xfId="0" applyFont="1" applyFill="1" applyAlignment="1">
      <alignment horizontal="center" wrapText="1"/>
    </xf>
    <xf numFmtId="0" fontId="5" fillId="0" borderId="0" xfId="0" applyFont="1" applyFill="1" applyBorder="1" applyAlignment="1">
      <alignment horizontal="center" wrapText="1"/>
    </xf>
    <xf numFmtId="0" fontId="20" fillId="2" borderId="0" xfId="0" applyFont="1" applyFill="1" applyAlignment="1">
      <alignment horizontal="center" vertical="center" wrapText="1"/>
    </xf>
    <xf numFmtId="0" fontId="13" fillId="0" borderId="0" xfId="0" applyFont="1" applyBorder="1" applyAlignment="1">
      <alignment horizontal="center" wrapText="1"/>
    </xf>
    <xf numFmtId="0" fontId="13" fillId="0" borderId="4" xfId="0" applyFont="1" applyBorder="1" applyAlignment="1">
      <alignment horizontal="center" wrapText="1"/>
    </xf>
    <xf numFmtId="0" fontId="0" fillId="2" borderId="0" xfId="0" applyFill="1" applyAlignment="1">
      <alignment horizontal="center" vertical="center" wrapText="1"/>
    </xf>
    <xf numFmtId="0" fontId="20" fillId="2" borderId="0" xfId="0" applyFont="1" applyFill="1" applyAlignment="1">
      <alignment horizontal="center" wrapText="1"/>
    </xf>
    <xf numFmtId="0" fontId="10" fillId="2" borderId="0" xfId="0" applyFont="1" applyFill="1" applyAlignment="1">
      <alignment horizontal="center" vertical="center" wrapText="1"/>
    </xf>
    <xf numFmtId="0" fontId="27" fillId="0" borderId="0" xfId="0" applyFont="1" applyFill="1" applyAlignment="1">
      <alignment horizontal="left" vertical="top" wrapText="1"/>
    </xf>
    <xf numFmtId="0" fontId="22" fillId="0" borderId="0" xfId="0" applyFont="1" applyFill="1" applyAlignment="1">
      <alignment wrapText="1"/>
    </xf>
  </cellXfs>
  <cellStyles count="6">
    <cellStyle name="Comma" xfId="1" builtinId="3"/>
    <cellStyle name="Normal" xfId="0" builtinId="0"/>
    <cellStyle name="Normal 13" xfId="4"/>
    <cellStyle name="Normal 2" xfId="3"/>
    <cellStyle name="Normal 2 2" xfId="5"/>
    <cellStyle name="Percent" xfId="2" builtinId="5"/>
  </cellStyles>
  <dxfs count="0"/>
  <tableStyles count="0" defaultTableStyle="TableStyleMedium2" defaultPivotStyle="PivotStyleLight16"/>
  <colors>
    <mruColors>
      <color rgb="FFFF5050"/>
      <color rgb="FFFFCCFF"/>
      <color rgb="FF969696"/>
      <color rgb="FF66FFFF"/>
      <color rgb="FFFF3399"/>
      <color rgb="FFCC99FF"/>
      <color rgb="FFFF0066"/>
      <color rgb="FF000099"/>
      <color rgb="FF99CC00"/>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r>
              <a:rPr lang="en-US" sz="1800"/>
              <a:t>2015</a:t>
            </a:r>
          </a:p>
        </c:rich>
      </c:tx>
      <c:layout/>
      <c:overlay val="0"/>
      <c:spPr>
        <a:noFill/>
        <a:ln>
          <a:noFill/>
        </a:ln>
        <a:effectLst/>
      </c:spPr>
      <c:txPr>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Pop_0-14'!$H$40</c:f>
              <c:strCache>
                <c:ptCount val="1"/>
                <c:pt idx="0">
                  <c:v>HIV Pop (0-14)</c:v>
                </c:pt>
              </c:strCache>
            </c:strRef>
          </c:tx>
          <c:dPt>
            <c:idx val="0"/>
            <c:bubble3D val="0"/>
            <c:spPr>
              <a:solidFill>
                <a:srgbClr val="FF0066"/>
              </a:solidFill>
              <a:ln w="19050">
                <a:solidFill>
                  <a:schemeClr val="lt1"/>
                </a:solidFill>
              </a:ln>
              <a:effectLst/>
            </c:spPr>
          </c:dPt>
          <c:dPt>
            <c:idx val="1"/>
            <c:bubble3D val="0"/>
            <c:spPr>
              <a:solidFill>
                <a:srgbClr val="FFC000"/>
              </a:solidFill>
              <a:ln w="19050">
                <a:solidFill>
                  <a:schemeClr val="lt1"/>
                </a:solidFill>
              </a:ln>
              <a:effectLst/>
            </c:spPr>
          </c:dPt>
          <c:dPt>
            <c:idx val="2"/>
            <c:bubble3D val="0"/>
            <c:spPr>
              <a:solidFill>
                <a:srgbClr val="FF0000"/>
              </a:solidFill>
              <a:ln w="19050">
                <a:solidFill>
                  <a:schemeClr val="lt1"/>
                </a:solidFill>
              </a:ln>
              <a:effectLst/>
            </c:spPr>
          </c:dPt>
          <c:dPt>
            <c:idx val="3"/>
            <c:bubble3D val="0"/>
            <c:spPr>
              <a:solidFill>
                <a:srgbClr val="0070C0"/>
              </a:solidFill>
              <a:ln w="19050">
                <a:solidFill>
                  <a:schemeClr val="lt1"/>
                </a:solidFill>
              </a:ln>
              <a:effectLst/>
            </c:spPr>
          </c:dPt>
          <c:dPt>
            <c:idx val="4"/>
            <c:bubble3D val="0"/>
            <c:spPr>
              <a:solidFill>
                <a:srgbClr val="FFFF00"/>
              </a:solidFill>
              <a:ln w="19050">
                <a:solidFill>
                  <a:schemeClr val="lt1"/>
                </a:solidFill>
              </a:ln>
              <a:effectLst/>
            </c:spPr>
          </c:dPt>
          <c:dPt>
            <c:idx val="5"/>
            <c:bubble3D val="0"/>
            <c:spPr>
              <a:solidFill>
                <a:srgbClr val="F4B084"/>
              </a:solidFill>
              <a:ln w="19050">
                <a:solidFill>
                  <a:schemeClr val="lt1"/>
                </a:solidFill>
              </a:ln>
              <a:effectLst/>
            </c:spPr>
          </c:dPt>
          <c:dPt>
            <c:idx val="6"/>
            <c:bubble3D val="0"/>
            <c:spPr>
              <a:solidFill>
                <a:srgbClr val="00B050"/>
              </a:solidFill>
              <a:ln w="19050">
                <a:solidFill>
                  <a:schemeClr val="lt1"/>
                </a:solidFill>
              </a:ln>
              <a:effectLst/>
            </c:spPr>
          </c:dPt>
          <c:dPt>
            <c:idx val="7"/>
            <c:bubble3D val="0"/>
            <c:spPr>
              <a:solidFill>
                <a:srgbClr val="00B0F0"/>
              </a:solidFill>
              <a:ln w="19050">
                <a:solidFill>
                  <a:schemeClr val="lt1"/>
                </a:solidFill>
              </a:ln>
              <a:effectLst/>
            </c:spPr>
          </c:dPt>
          <c:dPt>
            <c:idx val="8"/>
            <c:bubble3D val="0"/>
            <c:spPr>
              <a:solidFill>
                <a:srgbClr val="CC99FF"/>
              </a:solidFill>
              <a:ln w="19050">
                <a:solidFill>
                  <a:schemeClr val="lt1"/>
                </a:solidFill>
              </a:ln>
              <a:effectLst/>
            </c:spPr>
          </c:dPt>
          <c:dPt>
            <c:idx val="9"/>
            <c:bubble3D val="0"/>
            <c:spPr>
              <a:solidFill>
                <a:srgbClr val="66FFFF"/>
              </a:solidFill>
              <a:ln w="19050">
                <a:solidFill>
                  <a:schemeClr val="lt1"/>
                </a:solidFill>
              </a:ln>
              <a:effectLst/>
            </c:spPr>
          </c:dPt>
          <c:dPt>
            <c:idx val="10"/>
            <c:bubble3D val="0"/>
            <c:spPr>
              <a:solidFill>
                <a:srgbClr val="0070C0"/>
              </a:solidFill>
              <a:ln w="19050">
                <a:solidFill>
                  <a:schemeClr val="lt1"/>
                </a:solidFill>
              </a:ln>
              <a:effectLst/>
            </c:spPr>
          </c:dPt>
          <c:dPt>
            <c:idx val="11"/>
            <c:bubble3D val="0"/>
            <c:spPr>
              <a:solidFill>
                <a:srgbClr val="00B0F0"/>
              </a:solidFill>
              <a:ln w="19050">
                <a:solidFill>
                  <a:schemeClr val="lt1"/>
                </a:solidFill>
              </a:ln>
              <a:effectLst/>
            </c:spPr>
          </c:dPt>
          <c:dPt>
            <c:idx val="12"/>
            <c:bubble3D val="0"/>
            <c:spPr>
              <a:solidFill>
                <a:srgbClr val="FFC000"/>
              </a:solidFill>
              <a:ln w="19050">
                <a:solidFill>
                  <a:schemeClr val="lt1"/>
                </a:solidFill>
              </a:ln>
              <a:effectLst/>
            </c:spPr>
          </c:dPt>
          <c:dPt>
            <c:idx val="13"/>
            <c:bubble3D val="0"/>
            <c:spPr>
              <a:solidFill>
                <a:srgbClr val="00B050"/>
              </a:solidFill>
              <a:ln w="19050">
                <a:solidFill>
                  <a:schemeClr val="lt1"/>
                </a:solidFill>
              </a:ln>
              <a:effectLst/>
            </c:spPr>
          </c:dPt>
          <c:dPt>
            <c:idx val="14"/>
            <c:bubble3D val="0"/>
            <c:spPr>
              <a:solidFill>
                <a:srgbClr val="C00000"/>
              </a:solidFill>
              <a:ln w="19050">
                <a:solidFill>
                  <a:schemeClr val="lt1"/>
                </a:solidFill>
              </a:ln>
              <a:effectLst/>
            </c:spPr>
          </c:dPt>
          <c:dPt>
            <c:idx val="15"/>
            <c:bubble3D val="0"/>
            <c:spPr>
              <a:solidFill>
                <a:srgbClr val="7030A0"/>
              </a:solidFill>
              <a:ln w="19050">
                <a:solidFill>
                  <a:schemeClr val="lt1"/>
                </a:solidFill>
              </a:ln>
              <a:effectLst/>
            </c:spPr>
          </c:dPt>
          <c:dPt>
            <c:idx val="16"/>
            <c:bubble3D val="0"/>
            <c:spPr>
              <a:solidFill>
                <a:srgbClr val="92D050"/>
              </a:solidFill>
              <a:ln w="19050">
                <a:solidFill>
                  <a:schemeClr val="lt1"/>
                </a:solidFill>
              </a:ln>
              <a:effectLst/>
            </c:spPr>
          </c:dPt>
          <c:dPt>
            <c:idx val="17"/>
            <c:bubble3D val="0"/>
            <c:spPr>
              <a:solidFill>
                <a:srgbClr val="FFC000"/>
              </a:solidFill>
              <a:ln w="19050">
                <a:solidFill>
                  <a:schemeClr val="lt1"/>
                </a:solidFill>
              </a:ln>
              <a:effectLst/>
            </c:spPr>
          </c:dPt>
          <c:dPt>
            <c:idx val="18"/>
            <c:bubble3D val="0"/>
            <c:spPr>
              <a:solidFill>
                <a:srgbClr val="FFFF00"/>
              </a:solidFill>
              <a:ln w="19050">
                <a:solidFill>
                  <a:schemeClr val="lt1"/>
                </a:solidFill>
              </a:ln>
              <a:effectLst/>
            </c:spPr>
          </c:dPt>
          <c:dPt>
            <c:idx val="19"/>
            <c:bubble3D val="0"/>
            <c:spPr>
              <a:solidFill>
                <a:srgbClr val="C9C9C9"/>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964EA554-3F38-4FC4-A48A-27BC431E7A59}" type="CATEGORYNAME">
                      <a:rPr lang="en-US" baseline="0"/>
                      <a:pPr/>
                      <a:t>[CATEGORY NAME]</a:t>
                    </a:fld>
                    <a:r>
                      <a:rPr lang="en-US" baseline="0"/>
                      <a:t> </a:t>
                    </a:r>
                    <a:fld id="{7EC8C548-F740-4089-88F3-28E9567B27C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
              <c:layout/>
              <c:tx>
                <c:rich>
                  <a:bodyPr/>
                  <a:lstStyle/>
                  <a:p>
                    <a:fld id="{6EA37779-7882-40D2-8396-9B680C14D81C}" type="CELLRANGE">
                      <a:rPr lang="en-US"/>
                      <a:pPr/>
                      <a:t>[CELLRANGE]</a:t>
                    </a:fld>
                    <a:r>
                      <a:rPr lang="en-US" baseline="0"/>
                      <a:t> </a:t>
                    </a:r>
                    <a:fld id="{1E5D9B79-C3BD-498C-88B5-4FC063597206}" type="CATEGORYNAME">
                      <a:rPr lang="en-US" baseline="0"/>
                      <a:pPr/>
                      <a:t>[CATEGORY NAME]</a:t>
                    </a:fld>
                    <a:r>
                      <a:rPr lang="en-US" baseline="0"/>
                      <a:t> </a:t>
                    </a:r>
                    <a:fld id="{C0A18C32-4385-4D02-B3B0-21BC20DA4FD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tx>
                <c:rich>
                  <a:bodyPr/>
                  <a:lstStyle/>
                  <a:p>
                    <a:fld id="{60092B89-2679-462B-B9B5-ECE0AA0C6D0C}" type="CELLRANGE">
                      <a:rPr lang="en-US"/>
                      <a:pPr/>
                      <a:t>[CELLRANGE]</a:t>
                    </a:fld>
                    <a:r>
                      <a:rPr lang="en-US" baseline="0"/>
                      <a:t> </a:t>
                    </a:r>
                    <a:fld id="{B1088B74-B93A-4989-9001-011F2DBE19F2}" type="CATEGORYNAME">
                      <a:rPr lang="en-US" baseline="0"/>
                      <a:pPr/>
                      <a:t>[CATEGORY NAME]</a:t>
                    </a:fld>
                    <a:r>
                      <a:rPr lang="en-US" baseline="0"/>
                      <a:t> </a:t>
                    </a:r>
                    <a:fld id="{F5F32A91-4A99-4D98-A37C-16AFA70FDAA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3"/>
              <c:layout/>
              <c:tx>
                <c:rich>
                  <a:bodyPr/>
                  <a:lstStyle/>
                  <a:p>
                    <a:fld id="{1A0A2E64-AF73-4846-A92E-032944BFE3D0}" type="CELLRANGE">
                      <a:rPr lang="en-US"/>
                      <a:pPr/>
                      <a:t>[CELLRANGE]</a:t>
                    </a:fld>
                    <a:r>
                      <a:rPr lang="en-US" baseline="0"/>
                      <a:t> </a:t>
                    </a:r>
                    <a:fld id="{18F5470D-F2E8-4FDF-BE23-5EED2B6B7C06}" type="CATEGORYNAME">
                      <a:rPr lang="en-US" baseline="0"/>
                      <a:pPr/>
                      <a:t>[CATEGORY NAME]</a:t>
                    </a:fld>
                    <a:r>
                      <a:rPr lang="en-US" baseline="0"/>
                      <a:t> </a:t>
                    </a:r>
                    <a:fld id="{C3933A66-3399-48D8-8A78-948FEBD6A16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87892F44-D3FA-4EF6-8C81-7072223FE61E}" type="CELLRANGE">
                      <a:rPr lang="en-US"/>
                      <a:pPr/>
                      <a:t>[CELLRANGE]</a:t>
                    </a:fld>
                    <a:r>
                      <a:rPr lang="en-US" baseline="0"/>
                      <a:t> </a:t>
                    </a:r>
                    <a:fld id="{C832771F-5713-4F21-B02D-A00BB1FEF86E}" type="CATEGORYNAME">
                      <a:rPr lang="en-US" baseline="0"/>
                      <a:pPr/>
                      <a:t>[CATEGORY NAME]</a:t>
                    </a:fld>
                    <a:r>
                      <a:rPr lang="en-US" baseline="0"/>
                      <a:t> </a:t>
                    </a:r>
                    <a:fld id="{B8F420BE-159C-49F5-AD0F-C1E6B995982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1EA236E5-B373-4563-BAC7-9839298F23F2}" type="CELLRANGE">
                      <a:rPr lang="en-US"/>
                      <a:pPr/>
                      <a:t>[CELLRANGE]</a:t>
                    </a:fld>
                    <a:r>
                      <a:rPr lang="en-US" baseline="0"/>
                      <a:t> </a:t>
                    </a:r>
                    <a:fld id="{57BAA462-ADF0-4098-8335-C54E502F4485}" type="CATEGORYNAME">
                      <a:rPr lang="en-US" baseline="0"/>
                      <a:pPr/>
                      <a:t>[CATEGORY NAME]</a:t>
                    </a:fld>
                    <a:r>
                      <a:rPr lang="en-US" baseline="0"/>
                      <a:t> </a:t>
                    </a:r>
                    <a:fld id="{35AB732D-5BBF-4BC3-A4E9-EE188CF8F5D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DCAD19EA-642D-43F3-B2E2-61DE137BEBC7}" type="CELLRANGE">
                      <a:rPr lang="en-US"/>
                      <a:pPr/>
                      <a:t>[CELLRANGE]</a:t>
                    </a:fld>
                    <a:r>
                      <a:rPr lang="en-US" baseline="0"/>
                      <a:t> </a:t>
                    </a:r>
                    <a:fld id="{FB380395-E18D-4D46-A2FC-4F9A4B2CFE32}" type="CATEGORYNAME">
                      <a:rPr lang="en-US" baseline="0"/>
                      <a:pPr/>
                      <a:t>[CATEGORY NAME]</a:t>
                    </a:fld>
                    <a:r>
                      <a:rPr lang="en-US" baseline="0"/>
                      <a:t> </a:t>
                    </a:r>
                    <a:fld id="{5C47EFA8-957B-495D-BC45-0CE32002B59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74BCA417-81D1-4325-A195-AFEE18349A0C}" type="CELLRANGE">
                      <a:rPr lang="en-US"/>
                      <a:pPr/>
                      <a:t>[CELLRANGE]</a:t>
                    </a:fld>
                    <a:r>
                      <a:rPr lang="en-US" baseline="0"/>
                      <a:t> </a:t>
                    </a:r>
                    <a:fld id="{06EB9A7C-358D-4067-AF85-E9FDC814462C}" type="CATEGORYNAME">
                      <a:rPr lang="en-US" baseline="0"/>
                      <a:pPr/>
                      <a:t>[CATEGORY NAME]</a:t>
                    </a:fld>
                    <a:r>
                      <a:rPr lang="en-US" baseline="0"/>
                      <a:t> </a:t>
                    </a:r>
                    <a:fld id="{49ED4517-5363-4D52-8B76-F79802AC3D4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tx>
                <c:rich>
                  <a:bodyPr/>
                  <a:lstStyle/>
                  <a:p>
                    <a:fld id="{BDC973BF-76D8-4176-9029-2B1699A1A38A}" type="CELLRANGE">
                      <a:rPr lang="en-US"/>
                      <a:pPr/>
                      <a:t>[CELLRANGE]</a:t>
                    </a:fld>
                    <a:r>
                      <a:rPr lang="en-US" baseline="0"/>
                      <a:t> </a:t>
                    </a:r>
                    <a:fld id="{41A82A9B-9ED1-4D26-89FC-9CA4C569CA64}" type="CATEGORYNAME">
                      <a:rPr lang="en-US" baseline="0"/>
                      <a:pPr/>
                      <a:t>[CATEGORY NAME]</a:t>
                    </a:fld>
                    <a:r>
                      <a:rPr lang="en-US" baseline="0"/>
                      <a:t> </a:t>
                    </a:r>
                    <a:fld id="{AC498FB8-176A-4A42-B539-28B6C49150A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424F0870-DFBA-412F-8B1C-1F9DAC008230}" type="CELLRANGE">
                      <a:rPr lang="en-US"/>
                      <a:pPr/>
                      <a:t>[CELLRANGE]</a:t>
                    </a:fld>
                    <a:r>
                      <a:rPr lang="en-US" baseline="0"/>
                      <a:t> </a:t>
                    </a:r>
                    <a:fld id="{D627A31B-E15A-473C-9BF8-3B3414C87EB6}" type="CATEGORYNAME">
                      <a:rPr lang="en-US" baseline="0"/>
                      <a:pPr/>
                      <a:t>[CATEGORY NAME]</a:t>
                    </a:fld>
                    <a:r>
                      <a:rPr lang="en-US" baseline="0"/>
                      <a:t> </a:t>
                    </a:r>
                    <a:fld id="{E2D4E193-261B-4949-BF25-EE7A8D15A22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0"/>
              <c:layout>
                <c:manualLayout>
                  <c:x val="1.0903278881184628E-2"/>
                  <c:y val="-5.3083675545340823E-3"/>
                </c:manualLayout>
              </c:layout>
              <c:tx>
                <c:rich>
                  <a:bodyPr/>
                  <a:lstStyle/>
                  <a:p>
                    <a:fld id="{FB3ACB20-2B57-4C3D-9BF0-A4DD3B183336}" type="CELLRANGE">
                      <a:rPr lang="en-US" baseline="0"/>
                      <a:pPr/>
                      <a:t>[CELLRANGE]</a:t>
                    </a:fld>
                    <a:r>
                      <a:rPr lang="en-US" baseline="0"/>
                      <a:t> </a:t>
                    </a:r>
                    <a:fld id="{7736C251-43CA-4752-A528-F00F3263F2BB}" type="CATEGORYNAME">
                      <a:rPr lang="en-US" baseline="0"/>
                      <a:pPr/>
                      <a:t>[CATEGORY NAME]</a:t>
                    </a:fld>
                    <a:r>
                      <a:rPr lang="en-US" baseline="0"/>
                      <a:t> </a:t>
                    </a:r>
                    <a:fld id="{29046AD1-9BEE-4417-BABE-AEC50E14891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1"/>
              <c:layout/>
              <c:tx>
                <c:rich>
                  <a:bodyPr/>
                  <a:lstStyle/>
                  <a:p>
                    <a:fld id="{60733AE7-9200-4D21-A87C-8A6DEA6A0FF8}" type="CELLRANGE">
                      <a:rPr lang="en-US"/>
                      <a:pPr/>
                      <a:t>[CELLRANGE]</a:t>
                    </a:fld>
                    <a:r>
                      <a:rPr lang="en-US" baseline="0"/>
                      <a:t> </a:t>
                    </a:r>
                    <a:fld id="{C8A3B1EF-FBD8-463A-8EFD-76E7B514864A}" type="CATEGORYNAME">
                      <a:rPr lang="en-US" baseline="0"/>
                      <a:pPr/>
                      <a:t>[CATEGORY NAME]</a:t>
                    </a:fld>
                    <a:r>
                      <a:rPr lang="en-US" baseline="0"/>
                      <a:t> </a:t>
                    </a:r>
                    <a:fld id="{869D367A-001D-4B3B-A198-6A632E81533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DA21D47F-72CD-41ED-A808-B6269CC20AE6}" type="CELLRANGE">
                      <a:rPr lang="en-US"/>
                      <a:pPr/>
                      <a:t>[CELLRANGE]</a:t>
                    </a:fld>
                    <a:r>
                      <a:rPr lang="en-US" baseline="0"/>
                      <a:t> </a:t>
                    </a:r>
                    <a:fld id="{C0CCFCA4-6516-4975-BA0F-1F045C888ED9}" type="CATEGORYNAME">
                      <a:rPr lang="en-US" baseline="0"/>
                      <a:pPr/>
                      <a:t>[CATEGORY NAME]</a:t>
                    </a:fld>
                    <a:r>
                      <a:rPr lang="en-US" baseline="0"/>
                      <a:t> </a:t>
                    </a:r>
                    <a:fld id="{6ECFEA8B-1D8C-45D1-B1F6-0EC941A312D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A655A37E-766A-4385-A2E1-59CAD38C8834}" type="CELLRANGE">
                      <a:rPr lang="en-US"/>
                      <a:pPr/>
                      <a:t>[CELLRANGE]</a:t>
                    </a:fld>
                    <a:r>
                      <a:rPr lang="en-US" baseline="0"/>
                      <a:t> </a:t>
                    </a:r>
                    <a:fld id="{0FAFCE03-B1A8-4325-9E61-9B48B4E4018A}" type="CATEGORYNAME">
                      <a:rPr lang="en-US" baseline="0"/>
                      <a:pPr/>
                      <a:t>[CATEGORY NAME]</a:t>
                    </a:fld>
                    <a:r>
                      <a:rPr lang="en-US" baseline="0"/>
                      <a:t> </a:t>
                    </a:r>
                    <a:fld id="{32B4E80F-3582-40E0-8CC5-5044EEABE67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4"/>
              <c:layout/>
              <c:tx>
                <c:rich>
                  <a:bodyPr/>
                  <a:lstStyle/>
                  <a:p>
                    <a:fld id="{46316C61-B255-477F-8703-AC8515F3FEA3}" type="CELLRANGE">
                      <a:rPr lang="en-US"/>
                      <a:pPr/>
                      <a:t>[CELLRANGE]</a:t>
                    </a:fld>
                    <a:r>
                      <a:rPr lang="en-US" baseline="0"/>
                      <a:t> </a:t>
                    </a:r>
                    <a:fld id="{D99DC903-D9B1-4631-9508-519503848CE0}" type="CATEGORYNAME">
                      <a:rPr lang="en-US" baseline="0"/>
                      <a:pPr/>
                      <a:t>[CATEGORY NAME]</a:t>
                    </a:fld>
                    <a:r>
                      <a:rPr lang="en-US" baseline="0"/>
                      <a:t> </a:t>
                    </a:r>
                    <a:fld id="{EBAD15B5-A2B3-468C-A033-160DAE3ABE7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FDCFC414-8082-4984-8FDE-928C4B806723}" type="CELLRANGE">
                      <a:rPr lang="en-US"/>
                      <a:pPr/>
                      <a:t>[CELLRANGE]</a:t>
                    </a:fld>
                    <a:r>
                      <a:rPr lang="en-US" baseline="0"/>
                      <a:t> </a:t>
                    </a:r>
                    <a:fld id="{2078D793-36DE-4ED6-8626-AA50CAFE87DE}" type="CATEGORYNAME">
                      <a:rPr lang="en-US" baseline="0"/>
                      <a:pPr/>
                      <a:t>[CATEGORY NAME]</a:t>
                    </a:fld>
                    <a:r>
                      <a:rPr lang="en-US" baseline="0"/>
                      <a:t> </a:t>
                    </a:r>
                    <a:fld id="{5AE16BDA-920C-4CE8-9AA6-9718C7512C5D}"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538853DE-787E-4604-B87C-E5AF8F810226}" type="CELLRANGE">
                      <a:rPr lang="en-US"/>
                      <a:pPr/>
                      <a:t>[CELLRANGE]</a:t>
                    </a:fld>
                    <a:r>
                      <a:rPr lang="en-US" baseline="0"/>
                      <a:t> </a:t>
                    </a:r>
                    <a:fld id="{853EFE42-33C3-4E18-AF9C-95F7B237DEDB}" type="CATEGORYNAME">
                      <a:rPr lang="en-US" baseline="0"/>
                      <a:pPr/>
                      <a:t>[CATEGORY NAME]</a:t>
                    </a:fld>
                    <a:r>
                      <a:rPr lang="en-US" baseline="0"/>
                      <a:t> </a:t>
                    </a:r>
                    <a:fld id="{9257D8D4-CC5B-4E58-9AC2-0BA0A983E06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922A6B24-B061-4198-BEC9-A94602FD7F0C}" type="CELLRANGE">
                      <a:rPr lang="en-US"/>
                      <a:pPr/>
                      <a:t>[CELLRANGE]</a:t>
                    </a:fld>
                    <a:r>
                      <a:rPr lang="en-US" baseline="0"/>
                      <a:t> </a:t>
                    </a:r>
                    <a:fld id="{178B2902-E2F7-4FAC-A70B-A80E7DE60D55}" type="CATEGORYNAME">
                      <a:rPr lang="en-US" baseline="0"/>
                      <a:pPr/>
                      <a:t>[CATEGORY NAME]</a:t>
                    </a:fld>
                    <a:r>
                      <a:rPr lang="en-US" baseline="0"/>
                      <a:t> </a:t>
                    </a:r>
                    <a:fld id="{FF32959E-CBD5-4343-B904-19365B86678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4AE433D9-C8A3-4AA3-81F4-2C8C0A48F866}" type="CELLRANGE">
                      <a:rPr lang="en-US"/>
                      <a:pPr/>
                      <a:t>[CELLRANGE]</a:t>
                    </a:fld>
                    <a:r>
                      <a:rPr lang="en-US" baseline="0"/>
                      <a:t> </a:t>
                    </a:r>
                    <a:fld id="{CF2B0659-666C-40AA-9A6A-6B139EF0B9C9}" type="CATEGORYNAME">
                      <a:rPr lang="en-US" baseline="0"/>
                      <a:pPr/>
                      <a:t>[CATEGORY NAME]</a:t>
                    </a:fld>
                    <a:r>
                      <a:rPr lang="en-US" baseline="0"/>
                      <a:t> </a:t>
                    </a:r>
                    <a:fld id="{218E6D1D-1365-408D-8669-2CE0877DFA2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1037A676-275A-400C-A747-F7F339872913}" type="CELLRANGE">
                      <a:rPr lang="en-US"/>
                      <a:pPr/>
                      <a:t>[CELLRANGE]</a:t>
                    </a:fld>
                    <a:r>
                      <a:rPr lang="en-US" baseline="0"/>
                      <a:t> </a:t>
                    </a:r>
                    <a:fld id="{E410A37A-BE66-4188-A6E8-D276CEE80DF9}" type="CATEGORYNAME">
                      <a:rPr lang="en-US" baseline="0"/>
                      <a:pPr/>
                      <a:t>[CATEGORY NAME]</a:t>
                    </a:fld>
                    <a:r>
                      <a:rPr lang="en-US" baseline="0"/>
                      <a:t> </a:t>
                    </a:r>
                    <a:fld id="{4EEC1E55-07FC-44F1-830B-9EA878647E7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37D6DB22-64F9-4B33-AC45-FE9108091325}" type="CELLRANGE">
                      <a:rPr lang="en-US"/>
                      <a:pPr/>
                      <a:t>[CELLRANGE]</a:t>
                    </a:fld>
                    <a:r>
                      <a:rPr lang="en-US" baseline="0"/>
                      <a:t> </a:t>
                    </a:r>
                    <a:fld id="{3CDB58DA-0835-40AD-92D7-485471EE18A0}" type="CATEGORYNAME">
                      <a:rPr lang="en-US" baseline="0"/>
                      <a:pPr/>
                      <a:t>[CATEGORY NAME]</a:t>
                    </a:fld>
                    <a:r>
                      <a:rPr lang="en-US" baseline="0"/>
                      <a:t> </a:t>
                    </a:r>
                    <a:fld id="{5924F14F-6E34-402F-9907-5C2EC5629F1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'HIV Pop_0-14'!$G$41:$G$61</c:f>
              <c:strCache>
                <c:ptCount val="21"/>
                <c:pt idx="0">
                  <c:v>Nigeria</c:v>
                </c:pt>
                <c:pt idx="1">
                  <c:v>South Africa</c:v>
                </c:pt>
                <c:pt idx="2">
                  <c:v>India</c:v>
                </c:pt>
                <c:pt idx="3">
                  <c:v>Mozambique</c:v>
                </c:pt>
                <c:pt idx="4">
                  <c:v>Kenya</c:v>
                </c:pt>
                <c:pt idx="5">
                  <c:v>Uganda</c:v>
                </c:pt>
                <c:pt idx="6">
                  <c:v>United Republic of Tanzania</c:v>
                </c:pt>
                <c:pt idx="7">
                  <c:v>Zambia</c:v>
                </c:pt>
                <c:pt idx="8">
                  <c:v>Malawi</c:v>
                </c:pt>
                <c:pt idx="9">
                  <c:v>Zimbabwe</c:v>
                </c:pt>
                <c:pt idx="10">
                  <c:v>Ethiopia</c:v>
                </c:pt>
                <c:pt idx="11">
                  <c:v>Democratic Republic of the Congo</c:v>
                </c:pt>
                <c:pt idx="12">
                  <c:v>Cameroon</c:v>
                </c:pt>
                <c:pt idx="13">
                  <c:v>Côte d’Ivoire</c:v>
                </c:pt>
                <c:pt idx="14">
                  <c:v>Angola</c:v>
                </c:pt>
                <c:pt idx="15">
                  <c:v>Ghana</c:v>
                </c:pt>
                <c:pt idx="16">
                  <c:v>Chad</c:v>
                </c:pt>
                <c:pt idx="17">
                  <c:v>Indonesia</c:v>
                </c:pt>
                <c:pt idx="18">
                  <c:v>South Sudan</c:v>
                </c:pt>
                <c:pt idx="19">
                  <c:v>Lesotho</c:v>
                </c:pt>
                <c:pt idx="20">
                  <c:v>Rest of world</c:v>
                </c:pt>
              </c:strCache>
            </c:strRef>
          </c:cat>
          <c:val>
            <c:numRef>
              <c:f>'HIV Pop_0-14'!$H$41:$H$61</c:f>
              <c:numCache>
                <c:formatCode>General</c:formatCode>
                <c:ptCount val="21"/>
                <c:pt idx="0">
                  <c:v>260707</c:v>
                </c:pt>
                <c:pt idx="1">
                  <c:v>235192</c:v>
                </c:pt>
                <c:pt idx="2">
                  <c:v>139003</c:v>
                </c:pt>
                <c:pt idx="3">
                  <c:v>112593</c:v>
                </c:pt>
                <c:pt idx="4">
                  <c:v>98140</c:v>
                </c:pt>
                <c:pt idx="5">
                  <c:v>95637</c:v>
                </c:pt>
                <c:pt idx="6">
                  <c:v>91353</c:v>
                </c:pt>
                <c:pt idx="7">
                  <c:v>85420</c:v>
                </c:pt>
                <c:pt idx="8">
                  <c:v>83727</c:v>
                </c:pt>
                <c:pt idx="9">
                  <c:v>76693</c:v>
                </c:pt>
                <c:pt idx="10">
                  <c:v>67033</c:v>
                </c:pt>
                <c:pt idx="11">
                  <c:v>41954</c:v>
                </c:pt>
                <c:pt idx="12">
                  <c:v>38726</c:v>
                </c:pt>
                <c:pt idx="13">
                  <c:v>28992</c:v>
                </c:pt>
                <c:pt idx="14">
                  <c:v>25343</c:v>
                </c:pt>
                <c:pt idx="15">
                  <c:v>18577</c:v>
                </c:pt>
                <c:pt idx="16">
                  <c:v>17746</c:v>
                </c:pt>
                <c:pt idx="17">
                  <c:v>17268</c:v>
                </c:pt>
                <c:pt idx="18">
                  <c:v>14051</c:v>
                </c:pt>
                <c:pt idx="19">
                  <c:v>13262</c:v>
                </c:pt>
                <c:pt idx="20">
                  <c:v>231564.85070000001</c:v>
                </c:pt>
              </c:numCache>
            </c:numRef>
          </c:val>
          <c:extLst>
            <c:ext xmlns:c15="http://schemas.microsoft.com/office/drawing/2012/chart" uri="{02D57815-91ED-43cb-92C2-25804820EDAC}">
              <c15:datalabelsRange>
                <c15:f>'HIV Pop_0-14'!$I$41:$I$61</c15:f>
                <c15:dlblRangeCache>
                  <c:ptCount val="21"/>
                  <c:pt idx="0">
                    <c:v> 260,000 </c:v>
                  </c:pt>
                  <c:pt idx="1">
                    <c:v> 240,000 </c:v>
                  </c:pt>
                  <c:pt idx="3">
                    <c:v> 110,000 </c:v>
                  </c:pt>
                  <c:pt idx="4">
                    <c:v> 98,000 </c:v>
                  </c:pt>
                  <c:pt idx="5">
                    <c:v> 96,000 </c:v>
                  </c:pt>
                  <c:pt idx="6">
                    <c:v> 91,000 </c:v>
                  </c:pt>
                  <c:pt idx="7">
                    <c:v> 85,000 </c:v>
                  </c:pt>
                  <c:pt idx="8">
                    <c:v> 84,000 </c:v>
                  </c:pt>
                  <c:pt idx="9">
                    <c:v> 77,000 </c:v>
                  </c:pt>
                  <c:pt idx="11">
                    <c:v> 42,000 </c:v>
                  </c:pt>
                  <c:pt idx="12">
                    <c:v> 39,000 </c:v>
                  </c:pt>
                  <c:pt idx="13">
                    <c:v> 29,000 </c:v>
                  </c:pt>
                  <c:pt idx="14">
                    <c:v> 25,000 </c:v>
                  </c:pt>
                  <c:pt idx="15">
                    <c:v> 19,000 </c:v>
                  </c:pt>
                  <c:pt idx="16">
                    <c:v> 18,000 </c:v>
                  </c:pt>
                  <c:pt idx="17">
                    <c:v> 17,000 </c:v>
                  </c:pt>
                  <c:pt idx="18">
                    <c:v> 14,000 </c:v>
                  </c:pt>
                  <c:pt idx="19">
                    <c:v> 13,000 </c:v>
                  </c:pt>
                  <c:pt idx="20">
                    <c:v> 230,000 </c:v>
                  </c:pt>
                </c15:dlblRangeCache>
              </c15:datalabelsRange>
            </c:ext>
          </c:extLst>
        </c:ser>
        <c:ser>
          <c:idx val="1"/>
          <c:order val="1"/>
          <c:tx>
            <c:strRef>
              <c:f>'HIV Pop_0-14'!$H$40</c:f>
              <c:strCache>
                <c:ptCount val="1"/>
                <c:pt idx="0">
                  <c:v>HIV Pop (0-14)</c:v>
                </c:pt>
              </c:strCache>
            </c:strRef>
          </c:tx>
          <c:dPt>
            <c:idx val="0"/>
            <c:bubble3D val="0"/>
            <c:spPr>
              <a:solidFill>
                <a:srgbClr val="FF0066"/>
              </a:solidFill>
              <a:ln w="19050">
                <a:solidFill>
                  <a:schemeClr val="lt1"/>
                </a:solidFill>
              </a:ln>
              <a:effectLst/>
            </c:spPr>
          </c:dPt>
          <c:dPt>
            <c:idx val="1"/>
            <c:bubble3D val="0"/>
            <c:spPr>
              <a:solidFill>
                <a:srgbClr val="FFC000"/>
              </a:solidFill>
              <a:ln w="19050">
                <a:solidFill>
                  <a:schemeClr val="lt1"/>
                </a:solidFill>
              </a:ln>
              <a:effectLst/>
            </c:spPr>
          </c:dPt>
          <c:dPt>
            <c:idx val="2"/>
            <c:bubble3D val="0"/>
            <c:spPr>
              <a:solidFill>
                <a:srgbClr val="FF0000"/>
              </a:solidFill>
              <a:ln w="19050">
                <a:solidFill>
                  <a:schemeClr val="lt1"/>
                </a:solidFill>
              </a:ln>
              <a:effectLst/>
            </c:spPr>
          </c:dPt>
          <c:dPt>
            <c:idx val="3"/>
            <c:bubble3D val="0"/>
            <c:spPr>
              <a:solidFill>
                <a:srgbClr val="0070C0"/>
              </a:solidFill>
              <a:ln w="19050">
                <a:solidFill>
                  <a:schemeClr val="lt1"/>
                </a:solidFill>
              </a:ln>
              <a:effectLst/>
            </c:spPr>
          </c:dPt>
          <c:dPt>
            <c:idx val="4"/>
            <c:bubble3D val="0"/>
            <c:spPr>
              <a:solidFill>
                <a:srgbClr val="FFFF00"/>
              </a:solidFill>
              <a:ln w="19050">
                <a:solidFill>
                  <a:schemeClr val="lt1"/>
                </a:solidFill>
              </a:ln>
              <a:effectLst/>
            </c:spPr>
          </c:dPt>
          <c:dPt>
            <c:idx val="5"/>
            <c:bubble3D val="0"/>
            <c:spPr>
              <a:solidFill>
                <a:srgbClr val="F4B084"/>
              </a:solidFill>
              <a:ln w="19050">
                <a:solidFill>
                  <a:schemeClr val="lt1"/>
                </a:solidFill>
              </a:ln>
              <a:effectLst/>
            </c:spPr>
          </c:dPt>
          <c:dPt>
            <c:idx val="6"/>
            <c:bubble3D val="0"/>
            <c:spPr>
              <a:solidFill>
                <a:srgbClr val="00B050"/>
              </a:solidFill>
              <a:ln w="19050">
                <a:solidFill>
                  <a:schemeClr val="lt1"/>
                </a:solidFill>
              </a:ln>
              <a:effectLst/>
            </c:spPr>
          </c:dPt>
          <c:dPt>
            <c:idx val="7"/>
            <c:bubble3D val="0"/>
            <c:spPr>
              <a:solidFill>
                <a:srgbClr val="00B0F0"/>
              </a:solidFill>
              <a:ln w="19050">
                <a:solidFill>
                  <a:schemeClr val="lt1"/>
                </a:solidFill>
              </a:ln>
              <a:effectLst/>
            </c:spPr>
          </c:dPt>
          <c:dPt>
            <c:idx val="8"/>
            <c:bubble3D val="0"/>
            <c:spPr>
              <a:solidFill>
                <a:srgbClr val="CC99FF"/>
              </a:solidFill>
              <a:ln w="19050">
                <a:solidFill>
                  <a:schemeClr val="lt1"/>
                </a:solidFill>
              </a:ln>
              <a:effectLst/>
            </c:spPr>
          </c:dPt>
          <c:dPt>
            <c:idx val="9"/>
            <c:bubble3D val="0"/>
            <c:spPr>
              <a:solidFill>
                <a:srgbClr val="66FFFF"/>
              </a:solidFill>
              <a:ln w="19050">
                <a:solidFill>
                  <a:schemeClr val="lt1"/>
                </a:solidFill>
              </a:ln>
              <a:effectLst/>
            </c:spPr>
          </c:dPt>
          <c:dPt>
            <c:idx val="10"/>
            <c:bubble3D val="0"/>
            <c:spPr>
              <a:solidFill>
                <a:srgbClr val="0070C0"/>
              </a:solidFill>
              <a:ln w="19050">
                <a:solidFill>
                  <a:schemeClr val="lt1"/>
                </a:solidFill>
              </a:ln>
              <a:effectLst/>
            </c:spPr>
          </c:dPt>
          <c:dPt>
            <c:idx val="11"/>
            <c:bubble3D val="0"/>
            <c:spPr>
              <a:solidFill>
                <a:srgbClr val="00B0F0"/>
              </a:solidFill>
              <a:ln w="19050">
                <a:solidFill>
                  <a:schemeClr val="lt1"/>
                </a:solidFill>
              </a:ln>
              <a:effectLst/>
            </c:spPr>
          </c:dPt>
          <c:dPt>
            <c:idx val="12"/>
            <c:bubble3D val="0"/>
            <c:spPr>
              <a:solidFill>
                <a:srgbClr val="FFC000"/>
              </a:solidFill>
              <a:ln w="19050">
                <a:solidFill>
                  <a:schemeClr val="lt1"/>
                </a:solidFill>
              </a:ln>
              <a:effectLst/>
            </c:spPr>
          </c:dPt>
          <c:dPt>
            <c:idx val="13"/>
            <c:bubble3D val="0"/>
            <c:spPr>
              <a:solidFill>
                <a:srgbClr val="00B050"/>
              </a:solidFill>
              <a:ln w="19050">
                <a:solidFill>
                  <a:schemeClr val="lt1"/>
                </a:solidFill>
              </a:ln>
              <a:effectLst/>
            </c:spPr>
          </c:dPt>
          <c:dPt>
            <c:idx val="14"/>
            <c:bubble3D val="0"/>
            <c:spPr>
              <a:solidFill>
                <a:srgbClr val="C00000"/>
              </a:solidFill>
              <a:ln w="19050">
                <a:solidFill>
                  <a:schemeClr val="lt1"/>
                </a:solidFill>
              </a:ln>
              <a:effectLst/>
            </c:spPr>
          </c:dPt>
          <c:dPt>
            <c:idx val="15"/>
            <c:bubble3D val="0"/>
            <c:spPr>
              <a:solidFill>
                <a:srgbClr val="7030A0"/>
              </a:solidFill>
              <a:ln w="19050">
                <a:solidFill>
                  <a:schemeClr val="lt1"/>
                </a:solidFill>
              </a:ln>
              <a:effectLst/>
            </c:spPr>
          </c:dPt>
          <c:dPt>
            <c:idx val="16"/>
            <c:bubble3D val="0"/>
            <c:spPr>
              <a:solidFill>
                <a:srgbClr val="92D050"/>
              </a:solidFill>
              <a:ln w="19050">
                <a:solidFill>
                  <a:schemeClr val="lt1"/>
                </a:solidFill>
              </a:ln>
              <a:effectLst/>
            </c:spPr>
          </c:dPt>
          <c:dPt>
            <c:idx val="17"/>
            <c:bubble3D val="0"/>
            <c:spPr>
              <a:solidFill>
                <a:srgbClr val="FFC000"/>
              </a:solidFill>
              <a:ln w="19050">
                <a:solidFill>
                  <a:schemeClr val="lt1"/>
                </a:solidFill>
              </a:ln>
              <a:effectLst/>
            </c:spPr>
          </c:dPt>
          <c:dPt>
            <c:idx val="18"/>
            <c:bubble3D val="0"/>
            <c:spPr>
              <a:solidFill>
                <a:srgbClr val="FFFF00"/>
              </a:solidFill>
              <a:ln w="19050">
                <a:solidFill>
                  <a:schemeClr val="lt1"/>
                </a:solidFill>
              </a:ln>
              <a:effectLst/>
            </c:spPr>
          </c:dPt>
          <c:dPt>
            <c:idx val="19"/>
            <c:bubble3D val="0"/>
            <c:spPr>
              <a:solidFill>
                <a:srgbClr val="C9C9C9"/>
              </a:solidFill>
              <a:ln w="19050">
                <a:solidFill>
                  <a:schemeClr val="lt1"/>
                </a:solidFill>
              </a:ln>
              <a:effectLst/>
            </c:spPr>
          </c:dPt>
          <c:dPt>
            <c:idx val="20"/>
            <c:bubble3D val="0"/>
            <c:spPr>
              <a:solidFill>
                <a:srgbClr val="969696"/>
              </a:solidFill>
              <a:ln w="19050">
                <a:solidFill>
                  <a:schemeClr val="lt1"/>
                </a:solidFill>
              </a:ln>
              <a:effectLst/>
            </c:spPr>
          </c:dPt>
          <c:dLbls>
            <c:dLbl>
              <c:idx val="0"/>
              <c:tx>
                <c:rich>
                  <a:bodyPr/>
                  <a:lstStyle/>
                  <a:p>
                    <a:fld id="{F65F4C83-20B6-47AF-A9FC-FFAE2FBEBB6D}" type="CATEGORYNAME">
                      <a:rPr lang="en-US"/>
                      <a:pPr/>
                      <a:t>[CATEGORY NAME]</a:t>
                    </a:fld>
                    <a:r>
                      <a:rPr lang="en-US" baseline="0"/>
                      <a:t> 250,000 </a:t>
                    </a:r>
                    <a:fld id="{AAF18434-57FD-408F-A979-D985B7151E7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33A4F06-E1A5-469A-9681-727DEFA6EF07}" type="CATEGORYNAME">
                      <a:rPr lang="en-US"/>
                      <a:pPr/>
                      <a:t>[CATEGORY NAME]</a:t>
                    </a:fld>
                    <a:r>
                      <a:rPr lang="en-US" baseline="0"/>
                      <a:t> 200,000 </a:t>
                    </a:r>
                    <a:fld id="{62E3BC9C-2C75-426F-87CA-39A53D262B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1F1F60A-7567-4308-BA5E-F06BB50056AC}" type="CATEGORYNAME">
                      <a:rPr lang="en-US"/>
                      <a:pPr/>
                      <a:t>[CATEGORY NAME]</a:t>
                    </a:fld>
                    <a:r>
                      <a:rPr lang="en-US" baseline="0"/>
                      <a:t> 160,000 </a:t>
                    </a:r>
                    <a:fld id="{FB865EB1-54D9-438A-82BF-D7CE66CE8C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7B9BC077-3093-434C-9A0D-0A8C01E3FB50}" type="CATEGORYNAME">
                      <a:rPr lang="en-US"/>
                      <a:pPr/>
                      <a:t>[CATEGORY NAME]</a:t>
                    </a:fld>
                    <a:r>
                      <a:rPr lang="en-US" baseline="0"/>
                      <a:t> </a:t>
                    </a:r>
                    <a:fld id="{868D5822-D6BF-4D70-8F30-B5A576F199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1DF0E140-67F9-4B50-9217-0012353E4D74}" type="CATEGORYNAME">
                      <a:rPr lang="en-US"/>
                      <a:pPr/>
                      <a:t>[CATEGORY NAME]</a:t>
                    </a:fld>
                    <a:r>
                      <a:rPr lang="en-US" baseline="0"/>
                      <a:t> 120,000 </a:t>
                    </a:r>
                    <a:fld id="{02BAE412-64D0-4000-9996-D6C84CF6F9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BB836179-C676-443A-9980-873C6A95F942}" type="CATEGORYNAME">
                      <a:rPr lang="en-US"/>
                      <a:pPr/>
                      <a:t>[CATEGORY NAME]</a:t>
                    </a:fld>
                    <a:r>
                      <a:rPr lang="en-US"/>
                      <a:t> </a:t>
                    </a:r>
                  </a:p>
                  <a:p>
                    <a:r>
                      <a:rPr lang="en-US"/>
                      <a:t>110,000</a:t>
                    </a:r>
                    <a:r>
                      <a:rPr lang="en-US" baseline="0"/>
                      <a:t> </a:t>
                    </a:r>
                    <a:fld id="{D607BEDF-B2FF-4EF2-8346-D2180203DD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0C7CF084-2F63-44BB-93CA-C5FEA7204057}" type="CATEGORYNAME">
                      <a:rPr lang="en-US"/>
                      <a:pPr/>
                      <a:t>[CATEGORY NAME]</a:t>
                    </a:fld>
                    <a:r>
                      <a:rPr lang="en-US" baseline="0"/>
                      <a:t> 110,000 </a:t>
                    </a:r>
                    <a:fld id="{2882EE9F-1A30-478C-A744-1DECB3160B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0A04524F-606C-485A-AE96-9D56CAC5D3F2}" type="CATEGORYNAME">
                      <a:rPr lang="en-US"/>
                      <a:pPr/>
                      <a:t>[CATEGORY NAME]</a:t>
                    </a:fld>
                    <a:r>
                      <a:rPr lang="en-US" baseline="0"/>
                      <a:t> 100,000 </a:t>
                    </a:r>
                    <a:fld id="{FFA3A762-E604-4967-85C8-3DE93FBBDA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0B7479DA-8138-4E43-84AD-5819FE3DC87B}" type="CATEGORYNAME">
                      <a:rPr lang="en-US"/>
                      <a:pPr/>
                      <a:t>[CATEGORY NAME]</a:t>
                    </a:fld>
                    <a:r>
                      <a:rPr lang="en-US" baseline="0"/>
                      <a:t> 98,000 </a:t>
                    </a:r>
                    <a:fld id="{98A53B92-2642-490C-9505-8515D3CD8A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1E62B4A3-1B9C-4FAA-B194-BCEDEB2B3488}" type="CATEGORYNAME">
                      <a:rPr lang="en-US"/>
                      <a:pPr/>
                      <a:t>[CATEGORY NAME]</a:t>
                    </a:fld>
                    <a:r>
                      <a:rPr lang="en-US" baseline="0"/>
                      <a:t> 83,000 </a:t>
                    </a:r>
                    <a:fld id="{8B33AAA8-D6AB-4AB4-A39F-9CA10528C80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BA5EF866-9122-49F3-A623-C66545D648FB}" type="CATEGORYNAME">
                      <a:rPr lang="en-US"/>
                      <a:pPr/>
                      <a:t>[CATEGORY NAME]</a:t>
                    </a:fld>
                    <a:r>
                      <a:rPr lang="en-US" baseline="0"/>
                      <a:t> 65,000 </a:t>
                    </a:r>
                    <a:fld id="{470ACE20-E3A6-4B6F-AA4E-2D06E84CED1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4C059C5A-12F2-4E10-9383-0BC789F6E6D2}" type="CATEGORYNAME">
                      <a:rPr lang="en-US"/>
                      <a:pPr/>
                      <a:t>[CATEGORY NAME]</a:t>
                    </a:fld>
                    <a:r>
                      <a:rPr lang="en-US" baseline="0"/>
                      <a:t> 42,000 </a:t>
                    </a:r>
                    <a:fld id="{F2306365-2DC6-481E-BFDA-8D9C00007E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49A4CE32-A7CC-4CE6-A829-B994E58DD51E}" type="CATEGORYNAME">
                      <a:rPr lang="en-US"/>
                      <a:pPr/>
                      <a:t>[CATEGORY NAME]</a:t>
                    </a:fld>
                    <a:r>
                      <a:rPr lang="en-US" baseline="0"/>
                      <a:t> 39,000 </a:t>
                    </a:r>
                    <a:fld id="{DF50A82A-8376-4339-89DC-E57AB0A2003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2E4B8F9-E18B-4A9D-958F-4AF9360B5F82}" type="CATEGORYNAME">
                      <a:rPr lang="en-US"/>
                      <a:pPr/>
                      <a:t>[CATEGORY NAME]</a:t>
                    </a:fld>
                    <a:r>
                      <a:rPr lang="en-US" baseline="0"/>
                      <a:t> 36,000 </a:t>
                    </a:r>
                    <a:fld id="{242F177C-CDB2-496A-ACDF-836DC08503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2.085136630875644E-2"/>
                  <c:y val="-9.922643460103792E-3"/>
                </c:manualLayout>
              </c:layout>
              <c:tx>
                <c:rich>
                  <a:bodyPr/>
                  <a:lstStyle/>
                  <a:p>
                    <a:fld id="{847A1B56-A046-44F5-A6F3-93099BF3CA3D}" type="CATEGORYNAME">
                      <a:rPr lang="en-US"/>
                      <a:pPr/>
                      <a:t>[CATEGORY NAME]</a:t>
                    </a:fld>
                    <a:r>
                      <a:rPr lang="en-US" baseline="0"/>
                      <a:t> </a:t>
                    </a:r>
                    <a:fld id="{2DBF2261-3FC3-4512-8BBB-8F2B595117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9DC5D417-64A6-41A4-9771-AADE45F054F7}" type="CATEGORYNAME">
                      <a:rPr lang="en-US"/>
                      <a:pPr/>
                      <a:t>[CATEGORY NAME]</a:t>
                    </a:fld>
                    <a:r>
                      <a:rPr lang="en-US" baseline="0"/>
                      <a:t> 29,000 </a:t>
                    </a:r>
                    <a:fld id="{23BE63CE-7149-45A7-88AE-43413D395A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6.589711980275692E-3"/>
                  <c:y val="-1.3733898770808052E-2"/>
                </c:manualLayout>
              </c:layout>
              <c:tx>
                <c:rich>
                  <a:bodyPr/>
                  <a:lstStyle/>
                  <a:p>
                    <a:fld id="{7FFADCED-2B2A-4089-A23E-2205F5B0809A}" type="CATEGORYNAME">
                      <a:rPr lang="en-US"/>
                      <a:pPr/>
                      <a:t>[CATEGORY NAME]</a:t>
                    </a:fld>
                    <a:r>
                      <a:rPr lang="en-US" baseline="0"/>
                      <a:t> </a:t>
                    </a:r>
                    <a:fld id="{F40AA218-1AED-4BA1-BDE0-E1CE4451318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1.5172757688438034E-2"/>
                  <c:y val="-4.3306821467547309E-2"/>
                </c:manualLayout>
              </c:layout>
              <c:tx>
                <c:rich>
                  <a:bodyPr/>
                  <a:lstStyle/>
                  <a:p>
                    <a:fld id="{4D6DA1CD-3BC5-49A2-A229-F677FDE120CB}" type="CATEGORYNAME">
                      <a:rPr lang="en-US"/>
                      <a:pPr/>
                      <a:t>[CATEGORY NAME]</a:t>
                    </a:fld>
                    <a:r>
                      <a:rPr lang="en-US" baseline="0"/>
                      <a:t> 20,000 </a:t>
                    </a:r>
                    <a:fld id="{2934FC5A-2562-4E38-A675-C9A262F18D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54E001D7-D9CC-4646-AE40-1F6B5C838572}" type="CATEGORYNAME">
                      <a:rPr lang="en-US"/>
                      <a:pPr/>
                      <a:t>[CATEGORY NAME]</a:t>
                    </a:fld>
                    <a:r>
                      <a:rPr lang="en-US" baseline="0"/>
                      <a:t> 17,000 </a:t>
                    </a:r>
                    <a:fld id="{9B549105-8EAD-4B1E-911F-14E061DD39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C3E178A5-026F-49AE-9C0D-DE73751750E4}" type="CATEGORYNAME">
                      <a:rPr lang="en-US"/>
                      <a:pPr/>
                      <a:t>[CATEGORY NAME]</a:t>
                    </a:fld>
                    <a:r>
                      <a:rPr lang="en-US" baseline="0"/>
                      <a:t> 16,000 </a:t>
                    </a:r>
                    <a:fld id="{085DBDDB-D99E-418E-AE1A-0557772B527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F7426F2B-149A-4D98-BA61-0C6544C370D7}" type="CATEGORYNAME">
                      <a:rPr lang="en-US"/>
                      <a:pPr/>
                      <a:t>[CATEGORY NAME]</a:t>
                    </a:fld>
                    <a:r>
                      <a:rPr lang="en-US" baseline="0"/>
                      <a:t> 320,000 </a:t>
                    </a:r>
                    <a:fld id="{8FE8F730-40B8-4A0A-ADE9-EF9E779E62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Pop_0-14'!$G$41:$G$61</c:f>
              <c:strCache>
                <c:ptCount val="21"/>
                <c:pt idx="0">
                  <c:v>Nigeria</c:v>
                </c:pt>
                <c:pt idx="1">
                  <c:v>South Africa</c:v>
                </c:pt>
                <c:pt idx="2">
                  <c:v>India</c:v>
                </c:pt>
                <c:pt idx="3">
                  <c:v>Mozambique</c:v>
                </c:pt>
                <c:pt idx="4">
                  <c:v>Kenya</c:v>
                </c:pt>
                <c:pt idx="5">
                  <c:v>Uganda</c:v>
                </c:pt>
                <c:pt idx="6">
                  <c:v>United Republic of Tanzania</c:v>
                </c:pt>
                <c:pt idx="7">
                  <c:v>Zambia</c:v>
                </c:pt>
                <c:pt idx="8">
                  <c:v>Malawi</c:v>
                </c:pt>
                <c:pt idx="9">
                  <c:v>Zimbabwe</c:v>
                </c:pt>
                <c:pt idx="10">
                  <c:v>Ethiopia</c:v>
                </c:pt>
                <c:pt idx="11">
                  <c:v>Democratic Republic of the Congo</c:v>
                </c:pt>
                <c:pt idx="12">
                  <c:v>Cameroon</c:v>
                </c:pt>
                <c:pt idx="13">
                  <c:v>Côte d’Ivoire</c:v>
                </c:pt>
                <c:pt idx="14">
                  <c:v>Angola</c:v>
                </c:pt>
                <c:pt idx="15">
                  <c:v>Ghana</c:v>
                </c:pt>
                <c:pt idx="16">
                  <c:v>Chad</c:v>
                </c:pt>
                <c:pt idx="17">
                  <c:v>Indonesia</c:v>
                </c:pt>
                <c:pt idx="18">
                  <c:v>South Sudan</c:v>
                </c:pt>
                <c:pt idx="19">
                  <c:v>Lesotho</c:v>
                </c:pt>
                <c:pt idx="20">
                  <c:v>Rest of world</c:v>
                </c:pt>
              </c:strCache>
            </c:strRef>
          </c:cat>
          <c:val>
            <c:numRef>
              <c:f>'HIV Pop_0-14'!$H$41:$H$61</c:f>
              <c:numCache>
                <c:formatCode>General</c:formatCode>
                <c:ptCount val="21"/>
                <c:pt idx="0">
                  <c:v>260707</c:v>
                </c:pt>
                <c:pt idx="1">
                  <c:v>235192</c:v>
                </c:pt>
                <c:pt idx="2">
                  <c:v>139003</c:v>
                </c:pt>
                <c:pt idx="3">
                  <c:v>112593</c:v>
                </c:pt>
                <c:pt idx="4">
                  <c:v>98140</c:v>
                </c:pt>
                <c:pt idx="5">
                  <c:v>95637</c:v>
                </c:pt>
                <c:pt idx="6">
                  <c:v>91353</c:v>
                </c:pt>
                <c:pt idx="7">
                  <c:v>85420</c:v>
                </c:pt>
                <c:pt idx="8">
                  <c:v>83727</c:v>
                </c:pt>
                <c:pt idx="9">
                  <c:v>76693</c:v>
                </c:pt>
                <c:pt idx="10">
                  <c:v>67033</c:v>
                </c:pt>
                <c:pt idx="11">
                  <c:v>41954</c:v>
                </c:pt>
                <c:pt idx="12">
                  <c:v>38726</c:v>
                </c:pt>
                <c:pt idx="13">
                  <c:v>28992</c:v>
                </c:pt>
                <c:pt idx="14">
                  <c:v>25343</c:v>
                </c:pt>
                <c:pt idx="15">
                  <c:v>18577</c:v>
                </c:pt>
                <c:pt idx="16">
                  <c:v>17746</c:v>
                </c:pt>
                <c:pt idx="17">
                  <c:v>17268</c:v>
                </c:pt>
                <c:pt idx="18">
                  <c:v>14051</c:v>
                </c:pt>
                <c:pt idx="19">
                  <c:v>13262</c:v>
                </c:pt>
                <c:pt idx="20">
                  <c:v>231564.85070000001</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14675729636358"/>
          <c:y val="0.22554353995953833"/>
          <c:w val="0.53742423121754035"/>
          <c:h val="0.74379205256929593"/>
        </c:manualLayout>
      </c:layout>
      <c:pieChart>
        <c:varyColors val="1"/>
        <c:ser>
          <c:idx val="0"/>
          <c:order val="0"/>
          <c:tx>
            <c:strRef>
              <c:f>PMTCT_NI!$O$39</c:f>
              <c:strCache>
                <c:ptCount val="1"/>
                <c:pt idx="0">
                  <c:v>New HIV infections among children</c:v>
                </c:pt>
              </c:strCache>
            </c:strRef>
          </c:tx>
          <c:dPt>
            <c:idx val="0"/>
            <c:bubble3D val="0"/>
            <c:spPr>
              <a:solidFill>
                <a:schemeClr val="accent4"/>
              </a:solidFill>
              <a:ln w="19050">
                <a:solidFill>
                  <a:schemeClr val="lt1"/>
                </a:solidFill>
              </a:ln>
              <a:effectLst/>
            </c:spPr>
          </c:dPt>
          <c:dPt>
            <c:idx val="1"/>
            <c:bubble3D val="0"/>
            <c:spPr>
              <a:solidFill>
                <a:schemeClr val="accent6">
                  <a:lumMod val="60000"/>
                  <a:lumOff val="40000"/>
                </a:schemeClr>
              </a:solidFill>
              <a:ln w="19050">
                <a:solidFill>
                  <a:schemeClr val="lt1"/>
                </a:solidFill>
              </a:ln>
              <a:effectLst/>
            </c:spPr>
          </c:dPt>
          <c:dPt>
            <c:idx val="2"/>
            <c:bubble3D val="0"/>
            <c:spPr>
              <a:solidFill>
                <a:schemeClr val="accent3">
                  <a:lumMod val="20000"/>
                  <a:lumOff val="80000"/>
                </a:schemeClr>
              </a:solidFill>
              <a:ln w="19050">
                <a:solidFill>
                  <a:schemeClr val="lt1"/>
                </a:solidFill>
              </a:ln>
              <a:effectLst/>
            </c:spPr>
          </c:dPt>
          <c:dPt>
            <c:idx val="3"/>
            <c:bubble3D val="0"/>
            <c:spPr>
              <a:solidFill>
                <a:schemeClr val="accent5">
                  <a:lumMod val="20000"/>
                  <a:lumOff val="80000"/>
                </a:schemeClr>
              </a:solidFill>
              <a:ln w="19050">
                <a:solidFill>
                  <a:schemeClr val="lt1"/>
                </a:solidFill>
              </a:ln>
              <a:effectLst/>
            </c:spPr>
          </c:dPt>
          <c:dPt>
            <c:idx val="4"/>
            <c:bubble3D val="0"/>
            <c:spPr>
              <a:solidFill>
                <a:srgbClr val="0070C0"/>
              </a:solidFill>
              <a:ln w="19050">
                <a:solidFill>
                  <a:schemeClr val="lt1"/>
                </a:solidFill>
              </a:ln>
              <a:effectLst/>
            </c:spPr>
          </c:dPt>
          <c:dPt>
            <c:idx val="5"/>
            <c:bubble3D val="0"/>
            <c:spPr>
              <a:solidFill>
                <a:schemeClr val="accent6">
                  <a:lumMod val="20000"/>
                  <a:lumOff val="80000"/>
                </a:schemeClr>
              </a:solidFill>
              <a:ln w="19050">
                <a:solidFill>
                  <a:schemeClr val="lt1"/>
                </a:solidFill>
              </a:ln>
              <a:effectLst/>
            </c:spPr>
          </c:dPt>
          <c:dPt>
            <c:idx val="6"/>
            <c:bubble3D val="0"/>
            <c:spPr>
              <a:solidFill>
                <a:schemeClr val="bg1">
                  <a:lumMod val="50000"/>
                </a:schemeClr>
              </a:solidFill>
              <a:ln w="19050">
                <a:solidFill>
                  <a:schemeClr val="lt1"/>
                </a:solidFill>
              </a:ln>
              <a:effectLst/>
            </c:spPr>
          </c:dPt>
          <c:dPt>
            <c:idx val="7"/>
            <c:bubble3D val="0"/>
            <c:spPr>
              <a:solidFill>
                <a:schemeClr val="accent1">
                  <a:lumMod val="20000"/>
                  <a:lumOff val="80000"/>
                </a:schemeClr>
              </a:solidFill>
              <a:ln w="19050">
                <a:solidFill>
                  <a:schemeClr val="lt1"/>
                </a:solidFill>
              </a:ln>
              <a:effectLst/>
            </c:spPr>
          </c:dPt>
          <c:dPt>
            <c:idx val="8"/>
            <c:bubble3D val="0"/>
            <c:spPr>
              <a:solidFill>
                <a:schemeClr val="accent5">
                  <a:lumMod val="60000"/>
                  <a:lumOff val="40000"/>
                </a:schemeClr>
              </a:solidFill>
              <a:ln w="19050">
                <a:solidFill>
                  <a:schemeClr val="lt1"/>
                </a:solidFill>
              </a:ln>
              <a:effectLst/>
            </c:spPr>
          </c:dPt>
          <c:dPt>
            <c:idx val="9"/>
            <c:bubble3D val="0"/>
            <c:spPr>
              <a:solidFill>
                <a:srgbClr val="C00000"/>
              </a:solidFill>
              <a:ln w="19050">
                <a:solidFill>
                  <a:schemeClr val="lt1"/>
                </a:solidFill>
              </a:ln>
              <a:effectLst/>
            </c:spPr>
          </c:dPt>
          <c:dPt>
            <c:idx val="10"/>
            <c:bubble3D val="0"/>
            <c:spPr>
              <a:solidFill>
                <a:schemeClr val="accent4">
                  <a:lumMod val="20000"/>
                  <a:lumOff val="80000"/>
                </a:schemeClr>
              </a:solidFill>
              <a:ln w="19050">
                <a:solidFill>
                  <a:schemeClr val="lt1"/>
                </a:solidFill>
              </a:ln>
              <a:effectLst/>
            </c:spPr>
          </c:dPt>
          <c:dPt>
            <c:idx val="11"/>
            <c:bubble3D val="0"/>
            <c:spPr>
              <a:solidFill>
                <a:schemeClr val="accent2"/>
              </a:solidFill>
              <a:ln w="19050">
                <a:solidFill>
                  <a:schemeClr val="lt1"/>
                </a:solidFill>
              </a:ln>
              <a:effectLst/>
            </c:spPr>
          </c:dPt>
          <c:dPt>
            <c:idx val="12"/>
            <c:bubble3D val="0"/>
            <c:spPr>
              <a:solidFill>
                <a:schemeClr val="accent2">
                  <a:lumMod val="60000"/>
                  <a:lumOff val="40000"/>
                </a:schemeClr>
              </a:solidFill>
              <a:ln w="19050">
                <a:solidFill>
                  <a:schemeClr val="lt1"/>
                </a:solidFill>
              </a:ln>
              <a:effectLst/>
            </c:spPr>
          </c:dPt>
          <c:dPt>
            <c:idx val="13"/>
            <c:bubble3D val="0"/>
            <c:spPr>
              <a:solidFill>
                <a:schemeClr val="accent6">
                  <a:lumMod val="20000"/>
                  <a:lumOff val="80000"/>
                </a:schemeClr>
              </a:solidFill>
              <a:ln w="19050">
                <a:solidFill>
                  <a:schemeClr val="lt1"/>
                </a:solidFill>
              </a:ln>
              <a:effectLst/>
            </c:spPr>
          </c:dPt>
          <c:dPt>
            <c:idx val="14"/>
            <c:bubble3D val="0"/>
            <c:spPr>
              <a:solidFill>
                <a:schemeClr val="accent2">
                  <a:lumMod val="20000"/>
                  <a:lumOff val="80000"/>
                </a:schemeClr>
              </a:solidFill>
              <a:ln w="19050">
                <a:solidFill>
                  <a:schemeClr val="lt1"/>
                </a:solidFill>
              </a:ln>
              <a:effectLst/>
            </c:spPr>
          </c:dPt>
          <c:dPt>
            <c:idx val="15"/>
            <c:bubble3D val="0"/>
            <c:spPr>
              <a:solidFill>
                <a:schemeClr val="accent3">
                  <a:lumMod val="60000"/>
                  <a:lumOff val="40000"/>
                </a:schemeClr>
              </a:solidFill>
              <a:ln w="19050">
                <a:solidFill>
                  <a:schemeClr val="lt1"/>
                </a:solidFill>
              </a:ln>
              <a:effectLst/>
            </c:spPr>
          </c:dPt>
          <c:dPt>
            <c:idx val="16"/>
            <c:bubble3D val="0"/>
            <c:spPr>
              <a:solidFill>
                <a:schemeClr val="accent5"/>
              </a:solidFill>
              <a:ln w="19050">
                <a:solidFill>
                  <a:schemeClr val="lt1"/>
                </a:solidFill>
              </a:ln>
              <a:effectLst/>
            </c:spPr>
          </c:dPt>
          <c:dPt>
            <c:idx val="17"/>
            <c:bubble3D val="0"/>
            <c:spPr>
              <a:solidFill>
                <a:schemeClr val="accent6"/>
              </a:solidFill>
              <a:ln w="19050">
                <a:solidFill>
                  <a:schemeClr val="lt1"/>
                </a:solidFill>
              </a:ln>
              <a:effectLst/>
            </c:spPr>
          </c:dPt>
          <c:dPt>
            <c:idx val="18"/>
            <c:bubble3D val="0"/>
            <c:spPr>
              <a:solidFill>
                <a:schemeClr val="accent1"/>
              </a:solidFill>
              <a:ln w="19050">
                <a:solidFill>
                  <a:schemeClr val="lt1"/>
                </a:solidFill>
              </a:ln>
              <a:effectLst/>
            </c:spPr>
          </c:dPt>
          <c:dPt>
            <c:idx val="19"/>
            <c:bubble3D val="0"/>
            <c:spPr>
              <a:solidFill>
                <a:schemeClr val="accent6">
                  <a:lumMod val="60000"/>
                  <a:lumOff val="40000"/>
                </a:schemeClr>
              </a:solidFill>
              <a:ln w="19050">
                <a:solidFill>
                  <a:schemeClr val="lt1"/>
                </a:solidFill>
              </a:ln>
              <a:effectLst/>
            </c:spPr>
          </c:dPt>
          <c:dPt>
            <c:idx val="20"/>
            <c:bubble3D val="0"/>
            <c:spPr>
              <a:solidFill>
                <a:schemeClr val="tx2">
                  <a:lumMod val="60000"/>
                  <a:lumOff val="40000"/>
                </a:schemeClr>
              </a:solidFill>
              <a:ln w="19050">
                <a:solidFill>
                  <a:schemeClr val="lt1"/>
                </a:solidFill>
              </a:ln>
              <a:effectLst/>
            </c:spPr>
          </c:dPt>
          <c:dLbls>
            <c:dLbl>
              <c:idx val="0"/>
              <c:tx>
                <c:rich>
                  <a:bodyPr/>
                  <a:lstStyle/>
                  <a:p>
                    <a:r>
                      <a:rPr lang="en-US"/>
                      <a:t>13,000</a:t>
                    </a:r>
                    <a:fld id="{C960D79A-C0FA-47D4-950A-E0F8AE31FCF1}" type="CELLRANGE">
                      <a:rPr lang="en-US"/>
                      <a:pPr/>
                      <a:t>[CELLRANGE]</a:t>
                    </a:fld>
                    <a:endParaRPr lang="en-US" baseline="0"/>
                  </a:p>
                  <a:p>
                    <a:fld id="{EAF6CE51-78EE-47EA-AA49-A35921BB5EDD}" type="CATEGORYNAME">
                      <a:rPr lang="en-US"/>
                      <a:pPr/>
                      <a:t>[CATEGORY NAME]</a:t>
                    </a:fld>
                    <a:endParaRPr lang="en-US" baseline="0"/>
                  </a:p>
                  <a:p>
                    <a:fld id="{E52F888B-502A-4D47-AAAA-62E7CA6A5ED7}"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
              <c:tx>
                <c:rich>
                  <a:bodyPr/>
                  <a:lstStyle/>
                  <a:p>
                    <a:fld id="{89EDD796-F7A6-449F-8358-E17302508542}" type="CELLRANGE">
                      <a:rPr lang="en-US"/>
                      <a:pPr/>
                      <a:t>[CELLRANGE]</a:t>
                    </a:fld>
                    <a:r>
                      <a:rPr lang="en-US"/>
                      <a:t>10,000</a:t>
                    </a:r>
                    <a:endParaRPr lang="en-US" baseline="0"/>
                  </a:p>
                  <a:p>
                    <a:fld id="{276BD604-B942-4121-8D00-1890E274316D}" type="CATEGORYNAME">
                      <a:rPr lang="en-US"/>
                      <a:pPr/>
                      <a:t>[CATEGORY NAME]</a:t>
                    </a:fld>
                    <a:endParaRPr lang="en-US" baseline="0"/>
                  </a:p>
                  <a:p>
                    <a:fld id="{22767766-0417-4DA0-85D1-B3AFBCAA7AFC}"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2"/>
              <c:tx>
                <c:rich>
                  <a:bodyPr/>
                  <a:lstStyle/>
                  <a:p>
                    <a:fld id="{EFF970BC-08E9-4806-B0FB-F05EA7BAE1E2}" type="CELLRANGE">
                      <a:rPr lang="en-US"/>
                      <a:pPr/>
                      <a:t>[CELLRANGE]</a:t>
                    </a:fld>
                    <a:r>
                      <a:rPr lang="en-US"/>
                      <a:t>9,500</a:t>
                    </a:r>
                    <a:endParaRPr lang="en-US" baseline="0"/>
                  </a:p>
                  <a:p>
                    <a:fld id="{BB15FFEE-407E-48AC-BD98-BAFC2FB4B577}" type="CATEGORYNAME">
                      <a:rPr lang="en-US"/>
                      <a:pPr/>
                      <a:t>[CATEGORY NAME]</a:t>
                    </a:fld>
                    <a:endParaRPr lang="en-US" baseline="0"/>
                  </a:p>
                  <a:p>
                    <a:fld id="{9A8AA527-599C-4E93-A4EC-97703F63DD15}"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3"/>
              <c:tx>
                <c:rich>
                  <a:bodyPr/>
                  <a:lstStyle/>
                  <a:p>
                    <a:r>
                      <a:rPr lang="en-US"/>
                      <a:t>9,200</a:t>
                    </a:r>
                    <a:fld id="{35B8F9E7-25F0-44F4-A160-DEB8C9C8FD76}" type="CELLRANGE">
                      <a:rPr lang="en-US"/>
                      <a:pPr/>
                      <a:t>[CELLRANGE]</a:t>
                    </a:fld>
                    <a:endParaRPr lang="en-US" baseline="0"/>
                  </a:p>
                  <a:p>
                    <a:fld id="{9201895E-8173-4EEA-91F4-5CEE33BBF096}" type="CATEGORYNAME">
                      <a:rPr lang="en-US"/>
                      <a:pPr/>
                      <a:t>[CATEGORY NAME]</a:t>
                    </a:fld>
                    <a:endParaRPr lang="en-US" baseline="0"/>
                  </a:p>
                  <a:p>
                    <a:fld id="{47BEFCDC-9E6C-4167-8D87-02B2E9600109}"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4"/>
              <c:tx>
                <c:rich>
                  <a:bodyPr/>
                  <a:lstStyle/>
                  <a:p>
                    <a:r>
                      <a:rPr lang="en-US"/>
                      <a:t>9,000</a:t>
                    </a:r>
                  </a:p>
                  <a:p>
                    <a:fld id="{69E759CF-807D-4188-A695-969E92B89C6A}" type="CATEGORYNAME">
                      <a:rPr lang="en-US"/>
                      <a:pPr/>
                      <a:t>[CATEGORY NAME]</a:t>
                    </a:fld>
                    <a:r>
                      <a:rPr lang="en-US" baseline="0"/>
                      <a:t>
</a:t>
                    </a:r>
                    <a:fld id="{0545CC43-CF72-4FBB-BB87-F43A517737C9}"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5"/>
              <c:tx>
                <c:rich>
                  <a:bodyPr/>
                  <a:lstStyle/>
                  <a:p>
                    <a:r>
                      <a:rPr lang="en-US"/>
                      <a:t>9,000</a:t>
                    </a:r>
                    <a:fld id="{D28599F8-28CA-438B-984A-1A5D9A4AA003}" type="CELLRANGE">
                      <a:rPr lang="en-US"/>
                      <a:pPr/>
                      <a:t>[CELLRANGE]</a:t>
                    </a:fld>
                    <a:endParaRPr lang="en-US" baseline="0"/>
                  </a:p>
                  <a:p>
                    <a:fld id="{E16BCB45-10C1-410C-9CCC-4F66155F6B10}" type="CATEGORYNAME">
                      <a:rPr lang="en-US"/>
                      <a:pPr/>
                      <a:t>[CATEGORY NAME]</a:t>
                    </a:fld>
                    <a:endParaRPr lang="en-US" baseline="0"/>
                  </a:p>
                  <a:p>
                    <a:fld id="{F3ADC941-79EA-4C54-8996-B90048151396}"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6"/>
              <c:tx>
                <c:rich>
                  <a:bodyPr/>
                  <a:lstStyle/>
                  <a:p>
                    <a:fld id="{267168F2-DCEA-42A1-BE7F-B3D78E4DA621}" type="CELLRANGE">
                      <a:rPr lang="en-US"/>
                      <a:pPr/>
                      <a:t>[CELLRANGE]</a:t>
                    </a:fld>
                    <a:r>
                      <a:rPr lang="en-US"/>
                      <a:t>8,500</a:t>
                    </a:r>
                    <a:endParaRPr lang="en-US" baseline="0"/>
                  </a:p>
                  <a:p>
                    <a:fld id="{2ADE2597-C37A-4555-B4CF-C8145047D299}" type="CATEGORYNAME">
                      <a:rPr lang="en-US"/>
                      <a:pPr/>
                      <a:t>[CATEGORY NAME]</a:t>
                    </a:fld>
                    <a:endParaRPr lang="en-US" baseline="0"/>
                  </a:p>
                  <a:p>
                    <a:fld id="{76E4C0B0-BF07-4969-94BC-AFE0E3AAF248}"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7"/>
              <c:tx>
                <c:rich>
                  <a:bodyPr/>
                  <a:lstStyle/>
                  <a:p>
                    <a:r>
                      <a:rPr lang="en-US"/>
                      <a:t>7,200</a:t>
                    </a:r>
                    <a:fld id="{2C6790DA-D665-4616-8F25-F60C2A5A06CB}" type="CELLRANGE">
                      <a:rPr lang="en-US"/>
                      <a:pPr/>
                      <a:t>[CELLRANGE]</a:t>
                    </a:fld>
                    <a:endParaRPr lang="en-US" baseline="0"/>
                  </a:p>
                  <a:p>
                    <a:fld id="{EC32FB8D-E0E8-4951-8E62-C945E30EF90C}" type="CATEGORYNAME">
                      <a:rPr lang="en-US"/>
                      <a:pPr/>
                      <a:t>[CATEGORY NAME]</a:t>
                    </a:fld>
                    <a:endParaRPr lang="en-US" baseline="0"/>
                  </a:p>
                  <a:p>
                    <a:fld id="{1C6F661C-3F0F-4365-8183-6A7AAFA764EF}"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8"/>
              <c:tx>
                <c:rich>
                  <a:bodyPr/>
                  <a:lstStyle/>
                  <a:p>
                    <a:fld id="{8A955556-4499-4175-B32B-131ED2687DFA}" type="CELLRANGE">
                      <a:rPr lang="en-US"/>
                      <a:pPr/>
                      <a:t>[CELLRANGE]</a:t>
                    </a:fld>
                    <a:r>
                      <a:rPr lang="en-US"/>
                      <a:t>4,800</a:t>
                    </a:r>
                    <a:endParaRPr lang="en-US" baseline="0"/>
                  </a:p>
                  <a:p>
                    <a:fld id="{66AB22D3-0E7B-49E3-8756-CBCD76DEFEE5}" type="CATEGORYNAME">
                      <a:rPr lang="en-US"/>
                      <a:pPr/>
                      <a:t>[CATEGORY NAME]</a:t>
                    </a:fld>
                    <a:endParaRPr lang="en-US" baseline="0"/>
                  </a:p>
                  <a:p>
                    <a:fld id="{CBDD4E01-B8AA-43A5-81CC-ED492B717713}"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9"/>
              <c:tx>
                <c:rich>
                  <a:bodyPr/>
                  <a:lstStyle/>
                  <a:p>
                    <a:r>
                      <a:rPr lang="en-US"/>
                      <a:t>4,800</a:t>
                    </a:r>
                    <a:fld id="{AE566FB4-5AB1-41E2-BA7E-1BEEA1C77FEC}" type="CELLRANGE">
                      <a:rPr lang="en-US"/>
                      <a:pPr/>
                      <a:t>[CELLRANGE]</a:t>
                    </a:fld>
                    <a:endParaRPr lang="en-US" baseline="0"/>
                  </a:p>
                  <a:p>
                    <a:fld id="{0DC247BE-74A8-4932-B8D9-C077694FF10F}" type="CATEGORYNAME">
                      <a:rPr lang="en-US"/>
                      <a:pPr/>
                      <a:t>[CATEGORY NAME]</a:t>
                    </a:fld>
                    <a:endParaRPr lang="en-US" baseline="0"/>
                  </a:p>
                  <a:p>
                    <a:fld id="{B155CC5F-597B-479F-A8D4-AFA4EC644B90}"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0"/>
              <c:tx>
                <c:rich>
                  <a:bodyPr/>
                  <a:lstStyle/>
                  <a:p>
                    <a:fld id="{938F6823-4DB1-4807-A0F9-92201748E2B4}" type="CELLRANGE">
                      <a:rPr lang="en-US"/>
                      <a:pPr/>
                      <a:t>[CELLRANGE]</a:t>
                    </a:fld>
                    <a:r>
                      <a:rPr lang="en-US"/>
                      <a:t>3,500</a:t>
                    </a:r>
                    <a:endParaRPr lang="en-US" baseline="0"/>
                  </a:p>
                  <a:p>
                    <a:fld id="{BF9F69A4-CD0A-45EA-98F0-CF51F90C7FF9}" type="CATEGORYNAME">
                      <a:rPr lang="en-US"/>
                      <a:pPr/>
                      <a:t>[CATEGORY NAME]</a:t>
                    </a:fld>
                    <a:endParaRPr lang="en-US" baseline="0"/>
                  </a:p>
                  <a:p>
                    <a:fld id="{33DD504B-5D59-4B15-A461-606DC5D99C50}"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1"/>
              <c:tx>
                <c:rich>
                  <a:bodyPr/>
                  <a:lstStyle/>
                  <a:p>
                    <a:r>
                      <a:rPr lang="en-US"/>
                      <a:t>1,600</a:t>
                    </a:r>
                    <a:fld id="{AC9FCA78-A746-4F61-B761-C69E6ADBE9A2}" type="CELLRANGE">
                      <a:rPr lang="en-US"/>
                      <a:pPr/>
                      <a:t>[CELLRANGE]</a:t>
                    </a:fld>
                    <a:endParaRPr lang="en-US" baseline="0"/>
                  </a:p>
                  <a:p>
                    <a:fld id="{819BB83C-049B-4CE5-BC39-3D22D0786442}" type="CATEGORYNAME">
                      <a:rPr lang="en-US"/>
                      <a:pPr/>
                      <a:t>[CATEGORY NAME]</a:t>
                    </a:fld>
                    <a:endParaRPr lang="en-US" baseline="0"/>
                  </a:p>
                  <a:p>
                    <a:fld id="{80A6D5A9-1A8D-468B-BB40-7A40150FBF76}"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2"/>
              <c:tx>
                <c:rich>
                  <a:bodyPr/>
                  <a:lstStyle/>
                  <a:p>
                    <a:r>
                      <a:rPr lang="en-US" baseline="0"/>
                      <a:t>&lt;1,000</a:t>
                    </a:r>
                  </a:p>
                  <a:p>
                    <a:fld id="{FC56FF49-C7C1-45D3-B637-ECBD7DF73F01}" type="CATEGORYNAME">
                      <a:rPr lang="en-US"/>
                      <a:pPr/>
                      <a:t>[CATEGORY NAME]</a:t>
                    </a:fld>
                    <a:endParaRPr lang="en-US" baseline="0"/>
                  </a:p>
                  <a:p>
                    <a:fld id="{126ED280-EFD2-46CB-A358-01FA79D4FECA}"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3"/>
              <c:tx>
                <c:rich>
                  <a:bodyPr/>
                  <a:lstStyle/>
                  <a:p>
                    <a:r>
                      <a:rPr lang="en-US"/>
                      <a:t>&lt;1,000</a:t>
                    </a:r>
                    <a:fld id="{C02E0F70-BC22-4C2F-BF70-4DC5F9ADFD30}" type="CELLRANGE">
                      <a:rPr lang="en-US"/>
                      <a:pPr/>
                      <a:t>[CELLRANGE]</a:t>
                    </a:fld>
                    <a:endParaRPr lang="en-US" baseline="0"/>
                  </a:p>
                  <a:p>
                    <a:fld id="{AF43AB15-CB29-40EC-9203-48AF47CAE2A8}" type="CATEGORYNAME">
                      <a:rPr lang="en-US"/>
                      <a:pPr/>
                      <a:t>[CATEGORY NAME]</a:t>
                    </a:fld>
                    <a:endParaRPr lang="en-US" baseline="0"/>
                  </a:p>
                  <a:p>
                    <a:fld id="{31B0C0D4-C792-4E7C-9725-C32A3D471C03}"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4"/>
              <c:tx>
                <c:rich>
                  <a:bodyPr/>
                  <a:lstStyle/>
                  <a:p>
                    <a:fld id="{150CCC19-E273-462C-910A-59C8ED57FDA3}" type="CELLRANGE">
                      <a:rPr lang="en-US"/>
                      <a:pPr/>
                      <a:t>[CELLRANGE]</a:t>
                    </a:fld>
                    <a:r>
                      <a:rPr lang="en-US"/>
                      <a:t>&lt;1,000</a:t>
                    </a:r>
                    <a:endParaRPr lang="en-US" baseline="0"/>
                  </a:p>
                  <a:p>
                    <a:fld id="{FA0DC4CF-1B44-4C16-829D-23D7035C033A}" type="CATEGORYNAME">
                      <a:rPr lang="en-US"/>
                      <a:pPr/>
                      <a:t>[CATEGORY NAME]</a:t>
                    </a:fld>
                    <a:endParaRPr lang="en-US" baseline="0"/>
                  </a:p>
                  <a:p>
                    <a:fld id="{764E92E4-E2FC-491F-B99A-31BEDA559F0A}"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5"/>
              <c:tx>
                <c:rich>
                  <a:bodyPr/>
                  <a:lstStyle/>
                  <a:p>
                    <a:fld id="{386384DD-67CB-4AE1-A1E1-FEB3EEF45362}" type="CELLRANGE">
                      <a:rPr lang="en-US"/>
                      <a:pPr/>
                      <a:t>[CELLRANGE]</a:t>
                    </a:fld>
                    <a:r>
                      <a:rPr lang="en-US"/>
                      <a:t>&lt;1,000</a:t>
                    </a:r>
                    <a:endParaRPr lang="en-US" baseline="0"/>
                  </a:p>
                  <a:p>
                    <a:fld id="{54FE8D88-8D8E-4F8C-8CFF-693415D1EE99}" type="CATEGORYNAME">
                      <a:rPr lang="en-US"/>
                      <a:pPr/>
                      <a:t>[CATEGORY NAME]</a:t>
                    </a:fld>
                    <a:endParaRPr lang="en-US" baseline="0"/>
                  </a:p>
                  <a:p>
                    <a:fld id="{8A823009-EB9E-4121-A0DE-1E9503CBC7CB}"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6"/>
              <c:tx>
                <c:rich>
                  <a:bodyPr/>
                  <a:lstStyle/>
                  <a:p>
                    <a:r>
                      <a:rPr lang="en-US"/>
                      <a:t>&lt;1,000</a:t>
                    </a:r>
                    <a:fld id="{54BA25C8-E59D-475F-9A30-E010347FB2BE}" type="CELLRANGE">
                      <a:rPr lang="en-US"/>
                      <a:pPr/>
                      <a:t>[CELLRANGE]</a:t>
                    </a:fld>
                    <a:endParaRPr lang="en-US" baseline="0"/>
                  </a:p>
                  <a:p>
                    <a:fld id="{0623FD41-BD43-46AB-96CF-1C1400474D6B}" type="CATEGORYNAME">
                      <a:rPr lang="en-US"/>
                      <a:pPr/>
                      <a:t>[CATEGORY NAME]</a:t>
                    </a:fld>
                    <a:endParaRPr lang="en-US" baseline="0"/>
                  </a:p>
                  <a:p>
                    <a:fld id="{5280E855-D3A5-4C8B-BCA8-A0A6D31F717D}"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7"/>
              <c:tx>
                <c:rich>
                  <a:bodyPr/>
                  <a:lstStyle/>
                  <a:p>
                    <a:r>
                      <a:rPr lang="en-US"/>
                      <a:t>&lt;500</a:t>
                    </a:r>
                    <a:fld id="{5B07D444-250A-4B40-9AE3-98B5EDED8FB9}" type="CELLRANGE">
                      <a:rPr lang="en-US"/>
                      <a:pPr/>
                      <a:t>[CELLRANGE]</a:t>
                    </a:fld>
                    <a:endParaRPr lang="en-US" baseline="0"/>
                  </a:p>
                  <a:p>
                    <a:fld id="{FEDA7A9B-F1D0-428D-B5B9-43BABB66F8B6}" type="CATEGORYNAME">
                      <a:rPr lang="en-US"/>
                      <a:pPr/>
                      <a:t>[CATEGORY NAME]</a:t>
                    </a:fld>
                    <a:endParaRPr lang="en-US" baseline="0"/>
                  </a:p>
                  <a:p>
                    <a:fld id="{B8CCC155-DD8B-49FE-91B5-D1020E8F0CEC}"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8"/>
              <c:tx>
                <c:rich>
                  <a:bodyPr/>
                  <a:lstStyle/>
                  <a:p>
                    <a:r>
                      <a:rPr lang="en-US"/>
                      <a:t>&lt;500</a:t>
                    </a:r>
                    <a:fld id="{740582BA-5171-4E4B-A2E4-87DB95731D19}" type="CELLRANGE">
                      <a:rPr lang="en-US"/>
                      <a:pPr/>
                      <a:t>[CELLRANGE]</a:t>
                    </a:fld>
                    <a:endParaRPr lang="en-US" baseline="0"/>
                  </a:p>
                  <a:p>
                    <a:fld id="{1682DF40-2A1D-4FED-846F-96CDCBB1A4D1}" type="CATEGORYNAME">
                      <a:rPr lang="en-US"/>
                      <a:pPr/>
                      <a:t>[CATEGORY NAME]</a:t>
                    </a:fld>
                    <a:endParaRPr lang="en-US" baseline="0"/>
                  </a:p>
                  <a:p>
                    <a:fld id="{81BB9668-3012-4B2C-8004-C1FB9CB0CE40}"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9"/>
              <c:tx>
                <c:rich>
                  <a:bodyPr/>
                  <a:lstStyle/>
                  <a:p>
                    <a:r>
                      <a:rPr lang="en-US"/>
                      <a:t>&lt;200</a:t>
                    </a:r>
                    <a:fld id="{07D536C9-E117-46CA-B30B-E7578D7F6896}" type="CELLRANGE">
                      <a:rPr lang="en-US"/>
                      <a:pPr/>
                      <a:t>[CELLRANGE]</a:t>
                    </a:fld>
                    <a:endParaRPr lang="en-US" baseline="0"/>
                  </a:p>
                  <a:p>
                    <a:fld id="{7742FFC4-5C28-4953-A40A-3E44F8BE33EE}" type="CATEGORYNAME">
                      <a:rPr lang="en-US"/>
                      <a:pPr/>
                      <a:t>[CATEGORY NAME]</a:t>
                    </a:fld>
                    <a:endParaRPr lang="en-US" baseline="0"/>
                  </a:p>
                  <a:p>
                    <a:fld id="{831DAC85-62D4-4935-8F89-0FF2C774B89E}"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20"/>
              <c:tx>
                <c:rich>
                  <a:bodyPr/>
                  <a:lstStyle/>
                  <a:p>
                    <a:r>
                      <a:rPr lang="en-US"/>
                      <a:t>...</a:t>
                    </a:r>
                    <a:fld id="{D0063BD8-ADFC-408B-861B-10CCF04C34CD}" type="CELLRANGE">
                      <a:rPr lang="en-US"/>
                      <a:pPr/>
                      <a:t>[CELLRANGE]</a:t>
                    </a:fld>
                    <a:endParaRPr lang="en-US" baseline="0"/>
                  </a:p>
                  <a:p>
                    <a:fld id="{85EFE8DF-97E9-4875-9122-C25E783FE209}" type="CATEGORYNAME">
                      <a:rPr lang="en-US"/>
                      <a:pPr/>
                      <a:t>[CATEGORY NAME]</a:t>
                    </a:fld>
                    <a:endParaRPr lang="en-US" baseline="0"/>
                  </a:p>
                  <a:p>
                    <a:fld id="{61CF2903-25EB-4452-9203-3622ECC3B4B9}"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showDataLabelsRange val="1"/>
              </c:ext>
            </c:extLst>
          </c:dLbls>
          <c:cat>
            <c:strRef>
              <c:f>PMTCT_NI!$N$40:$N$60</c:f>
              <c:strCache>
                <c:ptCount val="21"/>
                <c:pt idx="0">
                  <c:v>Kenya</c:v>
                </c:pt>
                <c:pt idx="1">
                  <c:v>Malawi</c:v>
                </c:pt>
                <c:pt idx="2">
                  <c:v>Uganda</c:v>
                </c:pt>
                <c:pt idx="3">
                  <c:v>South Africa</c:v>
                </c:pt>
                <c:pt idx="4">
                  <c:v>Zimbabwe</c:v>
                </c:pt>
                <c:pt idx="5">
                  <c:v>Mozambique</c:v>
                </c:pt>
                <c:pt idx="6">
                  <c:v>Zambia</c:v>
                </c:pt>
                <c:pt idx="7">
                  <c:v>United Republic of Tanzania</c:v>
                </c:pt>
                <c:pt idx="8">
                  <c:v>Ethiopia</c:v>
                </c:pt>
                <c:pt idx="9">
                  <c:v>Angola</c:v>
                </c:pt>
                <c:pt idx="10">
                  <c:v>South Sudan</c:v>
                </c:pt>
                <c:pt idx="11">
                  <c:v>Lesotho</c:v>
                </c:pt>
                <c:pt idx="12">
                  <c:v>Burundi</c:v>
                </c:pt>
                <c:pt idx="13">
                  <c:v>Somalia</c:v>
                </c:pt>
                <c:pt idx="14">
                  <c:v>Swaziland</c:v>
                </c:pt>
                <c:pt idx="15">
                  <c:v>Madagascar</c:v>
                </c:pt>
                <c:pt idx="16">
                  <c:v>Namibia</c:v>
                </c:pt>
                <c:pt idx="17">
                  <c:v>Botswana</c:v>
                </c:pt>
                <c:pt idx="18">
                  <c:v>Rwanda</c:v>
                </c:pt>
                <c:pt idx="19">
                  <c:v>Eritrea</c:v>
                </c:pt>
                <c:pt idx="20">
                  <c:v>Mauritius</c:v>
                </c:pt>
              </c:strCache>
            </c:strRef>
          </c:cat>
          <c:val>
            <c:numRef>
              <c:f>PMTCT_NI!$O$40:$O$60</c:f>
              <c:numCache>
                <c:formatCode>#,##0</c:formatCode>
                <c:ptCount val="21"/>
                <c:pt idx="0">
                  <c:v>12515</c:v>
                </c:pt>
                <c:pt idx="1">
                  <c:v>9992</c:v>
                </c:pt>
                <c:pt idx="2">
                  <c:v>9472</c:v>
                </c:pt>
                <c:pt idx="3">
                  <c:v>9156</c:v>
                </c:pt>
                <c:pt idx="4">
                  <c:v>9086</c:v>
                </c:pt>
                <c:pt idx="5">
                  <c:v>9007</c:v>
                </c:pt>
                <c:pt idx="6">
                  <c:v>8502</c:v>
                </c:pt>
                <c:pt idx="7">
                  <c:v>7245</c:v>
                </c:pt>
                <c:pt idx="8">
                  <c:v>4841</c:v>
                </c:pt>
                <c:pt idx="9">
                  <c:v>4834</c:v>
                </c:pt>
                <c:pt idx="10">
                  <c:v>3485</c:v>
                </c:pt>
                <c:pt idx="11">
                  <c:v>1559</c:v>
                </c:pt>
                <c:pt idx="12">
                  <c:v>976</c:v>
                </c:pt>
                <c:pt idx="13">
                  <c:v>919</c:v>
                </c:pt>
                <c:pt idx="14">
                  <c:v>906</c:v>
                </c:pt>
                <c:pt idx="15">
                  <c:v>597</c:v>
                </c:pt>
                <c:pt idx="16">
                  <c:v>538</c:v>
                </c:pt>
                <c:pt idx="17">
                  <c:v>485</c:v>
                </c:pt>
                <c:pt idx="18">
                  <c:v>291</c:v>
                </c:pt>
                <c:pt idx="19">
                  <c:v>164</c:v>
                </c:pt>
                <c:pt idx="20">
                  <c:v>0.70389999999999997</c:v>
                </c:pt>
              </c:numCache>
            </c:numRef>
          </c:val>
          <c:extLst>
            <c:ext xmlns:c15="http://schemas.microsoft.com/office/drawing/2012/chart" uri="{02D57815-91ED-43cb-92C2-25804820EDAC}">
              <c15:datalabelsRange>
                <c15:f>PMTCT_NI!$P$40:$P$59</c15:f>
                <c15:dlblRangeCache>
                  <c:ptCount val="20"/>
                </c15:dlblRangeCache>
              </c15:datalabelsRange>
            </c:ext>
          </c:extLst>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12488698422116"/>
          <c:y val="0.17754556313380623"/>
          <c:w val="0.58446434195725538"/>
          <c:h val="0.7695744351222622"/>
        </c:manualLayout>
      </c:layout>
      <c:pieChart>
        <c:varyColors val="1"/>
        <c:ser>
          <c:idx val="0"/>
          <c:order val="0"/>
          <c:tx>
            <c:strRef>
              <c:f>PMTCT_NI!$B$39</c:f>
              <c:strCache>
                <c:ptCount val="1"/>
                <c:pt idx="0">
                  <c:v>New HIV infections among children</c:v>
                </c:pt>
              </c:strCache>
            </c:strRef>
          </c:tx>
          <c:dPt>
            <c:idx val="0"/>
            <c:bubble3D val="0"/>
            <c:spPr>
              <a:solidFill>
                <a:schemeClr val="accent1">
                  <a:lumMod val="20000"/>
                  <a:lumOff val="80000"/>
                </a:schemeClr>
              </a:solidFill>
              <a:ln w="19050">
                <a:solidFill>
                  <a:schemeClr val="lt1"/>
                </a:solidFill>
              </a:ln>
              <a:effectLst/>
            </c:spPr>
          </c:dPt>
          <c:dPt>
            <c:idx val="1"/>
            <c:bubble3D val="0"/>
            <c:spPr>
              <a:solidFill>
                <a:schemeClr val="accent4"/>
              </a:soli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solidFill>
                <a:srgbClr val="0070C0"/>
              </a:soli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solidFill>
                <a:schemeClr val="bg1">
                  <a:lumMod val="95000"/>
                </a:schemeClr>
              </a:soli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302FED9F-BE7F-4A36-BFD7-D453744AFEC0}" type="CATEGORYNAME">
                      <a:rPr lang="en-US"/>
                      <a:pPr/>
                      <a:t>[CATEGORY NAME]</a:t>
                    </a:fld>
                    <a:r>
                      <a:rPr lang="en-US" baseline="0"/>
                      <a:t> 59,000 </a:t>
                    </a:r>
                    <a:fld id="{9D3F2446-98E1-40EF-80A1-F202E1A27FC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BF8FABFE-8A69-4496-8286-21A07FCFCE88}" type="CATEGORYNAME">
                      <a:rPr lang="en-US"/>
                      <a:pPr/>
                      <a:t>[CATEGORY NAME]</a:t>
                    </a:fld>
                    <a:r>
                      <a:rPr lang="en-US" baseline="0"/>
                      <a:t> 45,000 </a:t>
                    </a:r>
                    <a:fld id="{16A0F95C-ABCA-4E00-AB0C-95640230B13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6BF6A86A-C6A6-45C6-98A4-3CBCF862285F}" type="CATEGORYNAME">
                      <a:rPr lang="en-US"/>
                      <a:pPr/>
                      <a:t>[CATEGORY NAME]</a:t>
                    </a:fld>
                    <a:r>
                      <a:rPr lang="en-US" baseline="0"/>
                      <a:t> 40,000 </a:t>
                    </a:r>
                    <a:fld id="{DCA6431C-2C22-4E7F-BF61-D17A43823D4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0A5E8B05-5E92-4299-B842-3DC4E17E939B}" type="CATEGORYNAME">
                      <a:rPr lang="en-US"/>
                      <a:pPr/>
                      <a:t>[CATEGORY NAME]</a:t>
                    </a:fld>
                    <a:r>
                      <a:rPr lang="en-US" baseline="0"/>
                      <a:t> 36,000 </a:t>
                    </a:r>
                    <a:fld id="{13A0BD17-40E3-4B17-B88C-E33C06E00E9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693025C0-CDCC-41BC-B093-BBAEFA677A84}" type="CATEGORYNAME">
                      <a:rPr lang="en-US"/>
                      <a:pPr/>
                      <a:t>[CATEGORY NAME]</a:t>
                    </a:fld>
                    <a:r>
                      <a:rPr lang="en-US" baseline="0"/>
                      <a:t> 36,000 </a:t>
                    </a:r>
                    <a:fld id="{49E1E98A-62A3-4F5D-8C6A-923C77D8F84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387E6FDC-578F-4794-9B36-FE9B57A0E66F}" type="CATEGORYNAME">
                      <a:rPr lang="en-US"/>
                      <a:pPr/>
                      <a:t>[CATEGORY NAME]</a:t>
                    </a:fld>
                    <a:r>
                      <a:rPr lang="en-US" baseline="0"/>
                      <a:t> 29,000 </a:t>
                    </a:r>
                    <a:fld id="{0D8746A9-1841-4CC9-B294-1DE50551659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5A5929E0-9A67-4D5B-AD5E-084FE6AC7CF4}" type="CATEGORYNAME">
                      <a:rPr lang="en-US"/>
                      <a:pPr/>
                      <a:t>[CATEGORY NAME]</a:t>
                    </a:fld>
                    <a:r>
                      <a:rPr lang="en-US" baseline="0"/>
                      <a:t> 27,000 </a:t>
                    </a:r>
                    <a:fld id="{96C086CA-7E59-4529-BA3E-C129750ED37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32221342-2585-4CF1-B390-62C2EF68618F}" type="CATEGORYNAME">
                      <a:rPr lang="en-US"/>
                      <a:pPr/>
                      <a:t>[CATEGORY NAME]</a:t>
                    </a:fld>
                    <a:r>
                      <a:rPr lang="en-US" baseline="0"/>
                      <a:t> 26,000 </a:t>
                    </a:r>
                    <a:fld id="{8578520A-02F9-49D3-9B30-4F564A55D99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92FCFB3E-FCF8-4F9A-8761-5AD1AB5BB231}" type="CATEGORYNAME">
                      <a:rPr lang="en-US"/>
                      <a:pPr/>
                      <a:t>[CATEGORY NAME]</a:t>
                    </a:fld>
                    <a:r>
                      <a:rPr lang="en-US" baseline="0"/>
                      <a:t> 19,000 </a:t>
                    </a:r>
                    <a:fld id="{6C737404-E2BD-4638-B590-628648296DB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0CABB9F3-31B2-4F56-9763-214D543BE17E}" type="CATEGORYNAME">
                      <a:rPr lang="en-US"/>
                      <a:pPr/>
                      <a:t>[CATEGORY NAME]</a:t>
                    </a:fld>
                    <a:r>
                      <a:rPr lang="en-US" baseline="0"/>
                      <a:t> 7,300 </a:t>
                    </a:r>
                    <a:fld id="{C7D68D47-A8EC-42CF-A5DA-7BF3BD92D42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4C9619A8-B353-4351-9CD1-E3C79CE4BCEF}" type="CATEGORYNAME">
                      <a:rPr lang="en-US"/>
                      <a:pPr/>
                      <a:t>[CATEGORY NAME]</a:t>
                    </a:fld>
                    <a:r>
                      <a:rPr lang="en-US" baseline="0"/>
                      <a:t> 4,300 </a:t>
                    </a:r>
                    <a:fld id="{8F93102F-0387-403C-94C4-B741B10D34D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02DF59DA-96CF-4742-8F7D-E3969649F300}" type="CATEGORYNAME">
                      <a:rPr lang="en-US"/>
                      <a:pPr/>
                      <a:t>[CATEGORY NAME]</a:t>
                    </a:fld>
                    <a:r>
                      <a:rPr lang="en-US" baseline="0"/>
                      <a:t> 4,000 </a:t>
                    </a:r>
                    <a:fld id="{F7054C27-883B-49F7-99A3-379B40E568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19E93B8B-EBE2-4D15-8030-20601002AF82}" type="CATEGORYNAME">
                      <a:rPr lang="en-US"/>
                      <a:pPr/>
                      <a:t>[CATEGORY NAME]</a:t>
                    </a:fld>
                    <a:r>
                      <a:rPr lang="en-US" baseline="0"/>
                      <a:t> 3,900 </a:t>
                    </a:r>
                    <a:fld id="{4A6732C2-A824-4D35-8EED-F6430C78CD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CEB8444-CA69-4F9A-8C8F-66471AF7D00B}" type="CATEGORYNAME">
                      <a:rPr lang="en-US"/>
                      <a:pPr/>
                      <a:t>[CATEGORY NAME]</a:t>
                    </a:fld>
                    <a:r>
                      <a:rPr lang="en-US" baseline="0"/>
                      <a:t> 3,700 </a:t>
                    </a:r>
                    <a:fld id="{384760DE-3BAD-4A26-B9DA-195CCDD7808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tx>
                <c:rich>
                  <a:bodyPr/>
                  <a:lstStyle/>
                  <a:p>
                    <a:fld id="{5DB8D31C-9DC7-4FF4-9096-0EFCC4798243}" type="CATEGORYNAME">
                      <a:rPr lang="en-US"/>
                      <a:pPr/>
                      <a:t>[CATEGORY NAME]</a:t>
                    </a:fld>
                    <a:r>
                      <a:rPr lang="en-US" baseline="0"/>
                      <a:t> 3,400 </a:t>
                    </a:r>
                    <a:fld id="{06197470-916F-45FF-9948-39FDBC0F97B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0B6B9C51-510B-4423-8744-F5A635947FD3}" type="CATEGORYNAME">
                      <a:rPr lang="en-US"/>
                      <a:pPr/>
                      <a:t>[CATEGORY NAME]</a:t>
                    </a:fld>
                    <a:r>
                      <a:rPr lang="en-US" baseline="0"/>
                      <a:t> 2,900 </a:t>
                    </a:r>
                    <a:fld id="{EC3A7178-CAEE-4D9C-879D-F0CA9BF4144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tx>
                <c:rich>
                  <a:bodyPr/>
                  <a:lstStyle/>
                  <a:p>
                    <a:fld id="{DE7BF810-13E4-46C6-8CB2-23CB85FCCCDB}" type="CATEGORYNAME">
                      <a:rPr lang="en-US"/>
                      <a:pPr/>
                      <a:t>[CATEGORY NAME]</a:t>
                    </a:fld>
                    <a:r>
                      <a:rPr lang="en-US" baseline="0"/>
                      <a:t> ... </a:t>
                    </a:r>
                    <a:fld id="{EAF5C3F8-AFFA-41CB-A8DF-16DA30C8C6D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tx>
                <c:rich>
                  <a:bodyPr/>
                  <a:lstStyle/>
                  <a:p>
                    <a:fld id="{D612A8AD-76B9-40C5-9CC6-F25EC2C8809E}" type="CATEGORYNAME">
                      <a:rPr lang="en-US"/>
                      <a:pPr/>
                      <a:t>[CATEGORY NAME]</a:t>
                    </a:fld>
                    <a:r>
                      <a:rPr lang="en-US" baseline="0"/>
                      <a:t> 1,000 </a:t>
                    </a:r>
                    <a:fld id="{2B860F14-3D29-4BAD-94A2-6852CE6040F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AB328F09-FF43-476E-B416-0DCAEBC12707}" type="CATEGORYNAME">
                      <a:rPr lang="en-US"/>
                      <a:pPr/>
                      <a:t>[CATEGORY NAME]</a:t>
                    </a:fld>
                    <a:r>
                      <a:rPr lang="en-US" baseline="0"/>
                      <a:t> &lt;1,000 </a:t>
                    </a:r>
                    <a:fld id="{4D2404D6-1387-466B-B141-D828AE0EFF9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EC34F1F5-558C-447E-8E2B-158599517E85}" type="CATEGORYNAME">
                      <a:rPr lang="en-US"/>
                      <a:pPr/>
                      <a:t>[CATEGORY NAME]</a:t>
                    </a:fld>
                    <a:r>
                      <a:rPr lang="en-US" baseline="0"/>
                      <a:t> &lt;1,000 </a:t>
                    </a:r>
                    <a:fld id="{0AA26D42-6CE2-47E6-848D-7C61987D1BD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C192EACA-EC24-4364-AD2A-9F0216BC88C6}" type="CATEGORYNAME">
                      <a:rPr lang="en-US"/>
                      <a:pPr/>
                      <a:t>[CATEGORY NAME]</a:t>
                    </a:fld>
                    <a:r>
                      <a:rPr lang="en-US" baseline="0"/>
                      <a:t> ... </a:t>
                    </a:r>
                    <a:fld id="{77BD2036-A4E1-4AD2-A68A-0DCA651B332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PMTCT_NI!$A$40:$A$60</c:f>
              <c:strCache>
                <c:ptCount val="21"/>
                <c:pt idx="0">
                  <c:v>South Africa</c:v>
                </c:pt>
                <c:pt idx="1">
                  <c:v>Kenya</c:v>
                </c:pt>
                <c:pt idx="2">
                  <c:v>United Republic of Tanzania</c:v>
                </c:pt>
                <c:pt idx="3">
                  <c:v>Zimbabwe</c:v>
                </c:pt>
                <c:pt idx="4">
                  <c:v>Ethiopia</c:v>
                </c:pt>
                <c:pt idx="5">
                  <c:v>Malawi</c:v>
                </c:pt>
                <c:pt idx="6">
                  <c:v>Uganda</c:v>
                </c:pt>
                <c:pt idx="7">
                  <c:v>Mozambique</c:v>
                </c:pt>
                <c:pt idx="8">
                  <c:v>Zambia</c:v>
                </c:pt>
                <c:pt idx="9">
                  <c:v>Rwanda</c:v>
                </c:pt>
                <c:pt idx="10">
                  <c:v>Botswana</c:v>
                </c:pt>
                <c:pt idx="11">
                  <c:v>Angola</c:v>
                </c:pt>
                <c:pt idx="12">
                  <c:v>Lesotho</c:v>
                </c:pt>
                <c:pt idx="13">
                  <c:v>Burundi</c:v>
                </c:pt>
                <c:pt idx="14">
                  <c:v>Swaziland</c:v>
                </c:pt>
                <c:pt idx="15">
                  <c:v>Namibia</c:v>
                </c:pt>
                <c:pt idx="16">
                  <c:v>South Sudan</c:v>
                </c:pt>
                <c:pt idx="17">
                  <c:v>Madagascar</c:v>
                </c:pt>
                <c:pt idx="18">
                  <c:v>Somalia</c:v>
                </c:pt>
                <c:pt idx="19">
                  <c:v>Eritrea</c:v>
                </c:pt>
                <c:pt idx="20">
                  <c:v>Mauritius</c:v>
                </c:pt>
              </c:strCache>
            </c:strRef>
          </c:cat>
          <c:val>
            <c:numRef>
              <c:f>PMTCT_NI!$B$40:$B$60</c:f>
              <c:numCache>
                <c:formatCode>#,##0</c:formatCode>
                <c:ptCount val="21"/>
                <c:pt idx="0">
                  <c:v>59110</c:v>
                </c:pt>
                <c:pt idx="1">
                  <c:v>44693</c:v>
                </c:pt>
                <c:pt idx="2">
                  <c:v>39535</c:v>
                </c:pt>
                <c:pt idx="3">
                  <c:v>35893</c:v>
                </c:pt>
                <c:pt idx="4">
                  <c:v>35878</c:v>
                </c:pt>
                <c:pt idx="5">
                  <c:v>28816</c:v>
                </c:pt>
                <c:pt idx="6">
                  <c:v>26665</c:v>
                </c:pt>
                <c:pt idx="7">
                  <c:v>25863</c:v>
                </c:pt>
                <c:pt idx="8">
                  <c:v>19332</c:v>
                </c:pt>
                <c:pt idx="9">
                  <c:v>7319</c:v>
                </c:pt>
                <c:pt idx="10">
                  <c:v>4325</c:v>
                </c:pt>
                <c:pt idx="11">
                  <c:v>3975</c:v>
                </c:pt>
                <c:pt idx="12">
                  <c:v>3881</c:v>
                </c:pt>
                <c:pt idx="13">
                  <c:v>3740</c:v>
                </c:pt>
                <c:pt idx="14">
                  <c:v>3419</c:v>
                </c:pt>
                <c:pt idx="15">
                  <c:v>2910</c:v>
                </c:pt>
                <c:pt idx="16">
                  <c:v>1996</c:v>
                </c:pt>
                <c:pt idx="17">
                  <c:v>1017</c:v>
                </c:pt>
                <c:pt idx="18">
                  <c:v>871</c:v>
                </c:pt>
                <c:pt idx="19">
                  <c:v>576</c:v>
                </c:pt>
                <c:pt idx="20">
                  <c:v>43</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(aged</a:t>
            </a:r>
            <a:r>
              <a:rPr lang="en-US" baseline="0"/>
              <a:t> 0-14) living with HIV receiving antiretroviral therapy (ART), by UNICEF Regions, 2005-2015</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'PMTCT_PedART_All Regions'!$B$33</c:f>
              <c:strCache>
                <c:ptCount val="1"/>
                <c:pt idx="0">
                  <c:v>2005</c:v>
                </c:pt>
              </c:strCache>
            </c:strRef>
          </c:tx>
          <c:spPr>
            <a:solidFill>
              <a:schemeClr val="accent6">
                <a:tint val="42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Regions'!$B$34:$B$42</c:f>
              <c:numCache>
                <c:formatCode>0%</c:formatCode>
                <c:ptCount val="9"/>
                <c:pt idx="0">
                  <c:v>2.9503689999999999E-2</c:v>
                </c:pt>
                <c:pt idx="1">
                  <c:v>3.0055559999999999E-2</c:v>
                </c:pt>
                <c:pt idx="2">
                  <c:v>2.1833119999999998E-2</c:v>
                </c:pt>
                <c:pt idx="3">
                  <c:v>0.17883874</c:v>
                </c:pt>
                <c:pt idx="4">
                  <c:v>1.1459250000000001E-2</c:v>
                </c:pt>
                <c:pt idx="5">
                  <c:v>0.27742152999999997</c:v>
                </c:pt>
                <c:pt idx="6">
                  <c:v>2.9088054753985418E-2</c:v>
                </c:pt>
                <c:pt idx="7">
                  <c:v>3.01961E-2</c:v>
                </c:pt>
                <c:pt idx="8">
                  <c:v>3.7108700000000001E-2</c:v>
                </c:pt>
              </c:numCache>
            </c:numRef>
          </c:val>
        </c:ser>
        <c:ser>
          <c:idx val="1"/>
          <c:order val="1"/>
          <c:tx>
            <c:strRef>
              <c:f>'PMTCT_PedART_All Regions'!$C$33</c:f>
              <c:strCache>
                <c:ptCount val="1"/>
                <c:pt idx="0">
                  <c:v>2006</c:v>
                </c:pt>
              </c:strCache>
            </c:strRef>
          </c:tx>
          <c:spPr>
            <a:solidFill>
              <a:schemeClr val="accent6">
                <a:tint val="54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Regions'!$C$34:$C$42</c:f>
              <c:numCache>
                <c:formatCode>0%</c:formatCode>
                <c:ptCount val="9"/>
                <c:pt idx="0">
                  <c:v>5.4569939999999997E-2</c:v>
                </c:pt>
                <c:pt idx="1">
                  <c:v>3.4630090000000002E-2</c:v>
                </c:pt>
                <c:pt idx="2">
                  <c:v>3.2593480000000001E-2</c:v>
                </c:pt>
                <c:pt idx="3">
                  <c:v>0.22638347</c:v>
                </c:pt>
                <c:pt idx="4">
                  <c:v>3.3484319999999998E-2</c:v>
                </c:pt>
                <c:pt idx="5">
                  <c:v>0.30184493000000001</c:v>
                </c:pt>
                <c:pt idx="6">
                  <c:v>4.9487006468629142E-2</c:v>
                </c:pt>
                <c:pt idx="7">
                  <c:v>5.0512330000000001E-2</c:v>
                </c:pt>
                <c:pt idx="8">
                  <c:v>5.7840200000000001E-2</c:v>
                </c:pt>
              </c:numCache>
            </c:numRef>
          </c:val>
        </c:ser>
        <c:ser>
          <c:idx val="2"/>
          <c:order val="2"/>
          <c:tx>
            <c:strRef>
              <c:f>'PMTCT_PedART_All Regions'!$D$33</c:f>
              <c:strCache>
                <c:ptCount val="1"/>
                <c:pt idx="0">
                  <c:v>2007</c:v>
                </c:pt>
              </c:strCache>
            </c:strRef>
          </c:tx>
          <c:spPr>
            <a:solidFill>
              <a:schemeClr val="accent6">
                <a:tint val="65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Regions'!$D$34:$D$42</c:f>
              <c:numCache>
                <c:formatCode>0%</c:formatCode>
                <c:ptCount val="9"/>
                <c:pt idx="0">
                  <c:v>8.8677320000000004E-2</c:v>
                </c:pt>
                <c:pt idx="1">
                  <c:v>4.3121609999999998E-2</c:v>
                </c:pt>
                <c:pt idx="2">
                  <c:v>4.5107179999999997E-2</c:v>
                </c:pt>
                <c:pt idx="3">
                  <c:v>0.29410431999999997</c:v>
                </c:pt>
                <c:pt idx="4">
                  <c:v>7.3713029999999999E-2</c:v>
                </c:pt>
                <c:pt idx="5">
                  <c:v>0.33543699999999999</c:v>
                </c:pt>
                <c:pt idx="6">
                  <c:v>7.8009007609877307E-2</c:v>
                </c:pt>
                <c:pt idx="7">
                  <c:v>7.8237790000000002E-2</c:v>
                </c:pt>
                <c:pt idx="8">
                  <c:v>8.6693700000000012E-2</c:v>
                </c:pt>
              </c:numCache>
            </c:numRef>
          </c:val>
        </c:ser>
        <c:ser>
          <c:idx val="3"/>
          <c:order val="3"/>
          <c:tx>
            <c:strRef>
              <c:f>'PMTCT_PedART_All Regions'!$E$33</c:f>
              <c:strCache>
                <c:ptCount val="1"/>
                <c:pt idx="0">
                  <c:v>2008</c:v>
                </c:pt>
              </c:strCache>
            </c:strRef>
          </c:tx>
          <c:spPr>
            <a:solidFill>
              <a:schemeClr val="accent6">
                <a:tint val="77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Regions'!$E$34:$E$42</c:f>
              <c:numCache>
                <c:formatCode>0%</c:formatCode>
                <c:ptCount val="9"/>
                <c:pt idx="0">
                  <c:v>0.12888977000000001</c:v>
                </c:pt>
                <c:pt idx="1">
                  <c:v>4.6772370000000001E-2</c:v>
                </c:pt>
                <c:pt idx="2">
                  <c:v>7.4035089999999998E-2</c:v>
                </c:pt>
                <c:pt idx="3">
                  <c:v>0.34605961000000002</c:v>
                </c:pt>
                <c:pt idx="4">
                  <c:v>0.10801803</c:v>
                </c:pt>
                <c:pt idx="5">
                  <c:v>0.37098657000000002</c:v>
                </c:pt>
                <c:pt idx="6">
                  <c:v>0.10855403646940329</c:v>
                </c:pt>
                <c:pt idx="7">
                  <c:v>0.10851366000000001</c:v>
                </c:pt>
                <c:pt idx="8">
                  <c:v>0.118698</c:v>
                </c:pt>
              </c:numCache>
            </c:numRef>
          </c:val>
        </c:ser>
        <c:ser>
          <c:idx val="4"/>
          <c:order val="4"/>
          <c:tx>
            <c:strRef>
              <c:f>'PMTCT_PedART_All Regions'!$F$33</c:f>
              <c:strCache>
                <c:ptCount val="1"/>
                <c:pt idx="0">
                  <c:v>2009</c:v>
                </c:pt>
              </c:strCache>
            </c:strRef>
          </c:tx>
          <c:spPr>
            <a:solidFill>
              <a:schemeClr val="accent6">
                <a:tint val="89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Regions'!$F$34:$F$42</c:f>
              <c:numCache>
                <c:formatCode>0%</c:formatCode>
                <c:ptCount val="9"/>
                <c:pt idx="0">
                  <c:v>0.17689585999999999</c:v>
                </c:pt>
                <c:pt idx="1">
                  <c:v>6.7555920000000005E-2</c:v>
                </c:pt>
                <c:pt idx="2">
                  <c:v>9.0142239999999998E-2</c:v>
                </c:pt>
                <c:pt idx="3">
                  <c:v>0.39399645</c:v>
                </c:pt>
                <c:pt idx="4">
                  <c:v>0.14043775999999999</c:v>
                </c:pt>
                <c:pt idx="5">
                  <c:v>0.42076431999999997</c:v>
                </c:pt>
                <c:pt idx="6">
                  <c:v>0.14932304052439038</c:v>
                </c:pt>
                <c:pt idx="7">
                  <c:v>0.14989072000000001</c:v>
                </c:pt>
                <c:pt idx="8">
                  <c:v>0.15884899999999999</c:v>
                </c:pt>
              </c:numCache>
            </c:numRef>
          </c:val>
        </c:ser>
        <c:ser>
          <c:idx val="5"/>
          <c:order val="5"/>
          <c:tx>
            <c:strRef>
              <c:f>'PMTCT_PedART_All Regions'!$G$33</c:f>
              <c:strCache>
                <c:ptCount val="1"/>
                <c:pt idx="0">
                  <c:v>2010</c:v>
                </c:pt>
              </c:strCache>
            </c:strRef>
          </c:tx>
          <c:spPr>
            <a:solidFill>
              <a:schemeClr val="accent6"/>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Regions'!$G$34:$G$42</c:f>
              <c:numCache>
                <c:formatCode>0%</c:formatCode>
                <c:ptCount val="9"/>
                <c:pt idx="0">
                  <c:v>0.23854113000000002</c:v>
                </c:pt>
                <c:pt idx="1">
                  <c:v>8.3013420000000004E-2</c:v>
                </c:pt>
                <c:pt idx="2">
                  <c:v>0.10961267</c:v>
                </c:pt>
                <c:pt idx="3">
                  <c:v>0.43222333999999996</c:v>
                </c:pt>
                <c:pt idx="4">
                  <c:v>0.17438788999999999</c:v>
                </c:pt>
                <c:pt idx="5">
                  <c:v>0.41813160999999999</c:v>
                </c:pt>
                <c:pt idx="6">
                  <c:v>0.19846426156559716</c:v>
                </c:pt>
                <c:pt idx="7">
                  <c:v>0.20019191</c:v>
                </c:pt>
                <c:pt idx="8">
                  <c:v>0.205125</c:v>
                </c:pt>
              </c:numCache>
            </c:numRef>
          </c:val>
        </c:ser>
        <c:ser>
          <c:idx val="6"/>
          <c:order val="6"/>
          <c:tx>
            <c:strRef>
              <c:f>'PMTCT_PedART_All Regions'!$H$33</c:f>
              <c:strCache>
                <c:ptCount val="1"/>
                <c:pt idx="0">
                  <c:v>2011</c:v>
                </c:pt>
              </c:strCache>
            </c:strRef>
          </c:tx>
          <c:spPr>
            <a:solidFill>
              <a:schemeClr val="accent6">
                <a:shade val="88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Regions'!$H$34:$H$42</c:f>
              <c:numCache>
                <c:formatCode>0%</c:formatCode>
                <c:ptCount val="9"/>
                <c:pt idx="0">
                  <c:v>0.30406860000000002</c:v>
                </c:pt>
                <c:pt idx="1">
                  <c:v>0.1203636</c:v>
                </c:pt>
                <c:pt idx="2">
                  <c:v>0.12135199999999999</c:v>
                </c:pt>
                <c:pt idx="3">
                  <c:v>0.46572501999999999</c:v>
                </c:pt>
                <c:pt idx="4">
                  <c:v>0.21300955999999999</c:v>
                </c:pt>
                <c:pt idx="5">
                  <c:v>0.44544038999999996</c:v>
                </c:pt>
                <c:pt idx="6">
                  <c:v>0.25632511262080548</c:v>
                </c:pt>
                <c:pt idx="7">
                  <c:v>0.25965458000000002</c:v>
                </c:pt>
                <c:pt idx="8">
                  <c:v>0.25962499999999999</c:v>
                </c:pt>
              </c:numCache>
            </c:numRef>
          </c:val>
        </c:ser>
        <c:ser>
          <c:idx val="7"/>
          <c:order val="7"/>
          <c:tx>
            <c:strRef>
              <c:f>'PMTCT_PedART_All Regions'!$I$33</c:f>
              <c:strCache>
                <c:ptCount val="1"/>
                <c:pt idx="0">
                  <c:v>2012</c:v>
                </c:pt>
              </c:strCache>
            </c:strRef>
          </c:tx>
          <c:spPr>
            <a:solidFill>
              <a:schemeClr val="accent6">
                <a:shade val="76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Regions'!$I$34:$I$42</c:f>
              <c:numCache>
                <c:formatCode>0%</c:formatCode>
                <c:ptCount val="9"/>
                <c:pt idx="0">
                  <c:v>0.37978299999999998</c:v>
                </c:pt>
                <c:pt idx="1">
                  <c:v>0.11902747</c:v>
                </c:pt>
                <c:pt idx="2">
                  <c:v>0.14029851000000002</c:v>
                </c:pt>
                <c:pt idx="3">
                  <c:v>0.48527177999999999</c:v>
                </c:pt>
                <c:pt idx="4">
                  <c:v>0.24994622</c:v>
                </c:pt>
                <c:pt idx="5">
                  <c:v>0.50836338000000003</c:v>
                </c:pt>
                <c:pt idx="6">
                  <c:v>0.30937312604384004</c:v>
                </c:pt>
                <c:pt idx="7">
                  <c:v>0.31416441000000001</c:v>
                </c:pt>
                <c:pt idx="8">
                  <c:v>0.31071799999999999</c:v>
                </c:pt>
              </c:numCache>
            </c:numRef>
          </c:val>
        </c:ser>
        <c:ser>
          <c:idx val="8"/>
          <c:order val="8"/>
          <c:tx>
            <c:strRef>
              <c:f>'PMTCT_PedART_All Regions'!$J$33</c:f>
              <c:strCache>
                <c:ptCount val="1"/>
                <c:pt idx="0">
                  <c:v>2013</c:v>
                </c:pt>
              </c:strCache>
            </c:strRef>
          </c:tx>
          <c:spPr>
            <a:solidFill>
              <a:schemeClr val="accent6">
                <a:shade val="65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Regions'!$J$34:$J$42</c:f>
              <c:numCache>
                <c:formatCode>0%</c:formatCode>
                <c:ptCount val="9"/>
                <c:pt idx="0">
                  <c:v>0.46005974999999999</c:v>
                </c:pt>
                <c:pt idx="1">
                  <c:v>0.14984654</c:v>
                </c:pt>
                <c:pt idx="2">
                  <c:v>0.19111415000000001</c:v>
                </c:pt>
                <c:pt idx="3">
                  <c:v>0.51805407999999997</c:v>
                </c:pt>
                <c:pt idx="4">
                  <c:v>0.30104712</c:v>
                </c:pt>
                <c:pt idx="5">
                  <c:v>0.55318919999999994</c:v>
                </c:pt>
                <c:pt idx="6">
                  <c:v>0.37570710380258021</c:v>
                </c:pt>
                <c:pt idx="7">
                  <c:v>0.38201224000000006</c:v>
                </c:pt>
                <c:pt idx="8">
                  <c:v>0.37314599999999998</c:v>
                </c:pt>
              </c:numCache>
            </c:numRef>
          </c:val>
        </c:ser>
        <c:ser>
          <c:idx val="9"/>
          <c:order val="9"/>
          <c:tx>
            <c:strRef>
              <c:f>'PMTCT_PedART_All Regions'!$K$33</c:f>
              <c:strCache>
                <c:ptCount val="1"/>
                <c:pt idx="0">
                  <c:v>2014</c:v>
                </c:pt>
              </c:strCache>
            </c:strRef>
          </c:tx>
          <c:spPr>
            <a:solidFill>
              <a:schemeClr val="accent6">
                <a:shade val="53000"/>
              </a:schemeClr>
            </a:solidFill>
            <a:ln>
              <a:noFill/>
            </a:ln>
            <a:effectLst/>
          </c:spPr>
          <c:invertIfNegative val="0"/>
          <c:dLbls>
            <c:delete val="1"/>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Regions'!$K$34:$K$42</c:f>
              <c:numCache>
                <c:formatCode>0%</c:formatCode>
                <c:ptCount val="9"/>
                <c:pt idx="0">
                  <c:v>0.54152157000000001</c:v>
                </c:pt>
                <c:pt idx="1">
                  <c:v>0.17667896</c:v>
                </c:pt>
                <c:pt idx="2">
                  <c:v>0.24653190999999999</c:v>
                </c:pt>
                <c:pt idx="3">
                  <c:v>0.54846020000000006</c:v>
                </c:pt>
                <c:pt idx="4">
                  <c:v>0.32627688999999999</c:v>
                </c:pt>
                <c:pt idx="5">
                  <c:v>0.61083886999999992</c:v>
                </c:pt>
                <c:pt idx="6">
                  <c:v>0.43684640167707595</c:v>
                </c:pt>
                <c:pt idx="7">
                  <c:v>0.44684046999999999</c:v>
                </c:pt>
                <c:pt idx="8">
                  <c:v>0.42984800000000001</c:v>
                </c:pt>
              </c:numCache>
            </c:numRef>
          </c:val>
        </c:ser>
        <c:ser>
          <c:idx val="10"/>
          <c:order val="10"/>
          <c:tx>
            <c:strRef>
              <c:f>'PMTCT_PedART_All Regions'!$L$33</c:f>
              <c:strCache>
                <c:ptCount val="1"/>
                <c:pt idx="0">
                  <c:v>2015</c:v>
                </c:pt>
              </c:strCache>
            </c:strRef>
          </c:tx>
          <c:spPr>
            <a:solidFill>
              <a:schemeClr val="accent6">
                <a:shade val="41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Regions'!$L$34:$L$42</c:f>
              <c:numCache>
                <c:formatCode>0%</c:formatCode>
                <c:ptCount val="9"/>
                <c:pt idx="0">
                  <c:v>0.62568933999999998</c:v>
                </c:pt>
                <c:pt idx="1">
                  <c:v>0.19594470999999999</c:v>
                </c:pt>
                <c:pt idx="2">
                  <c:v>0.26227191</c:v>
                </c:pt>
                <c:pt idx="3">
                  <c:v>0.53812928999999998</c:v>
                </c:pt>
                <c:pt idx="4">
                  <c:v>0.36273097999999998</c:v>
                </c:pt>
                <c:pt idx="5">
                  <c:v>0.63802661999999999</c:v>
                </c:pt>
                <c:pt idx="6">
                  <c:v>0.49602078385744569</c:v>
                </c:pt>
                <c:pt idx="7">
                  <c:v>0.50859308000000003</c:v>
                </c:pt>
                <c:pt idx="8">
                  <c:v>0.48573099999999997</c:v>
                </c:pt>
              </c:numCache>
            </c:numRef>
          </c:val>
          <c:extLst/>
        </c:ser>
        <c:dLbls>
          <c:dLblPos val="outEnd"/>
          <c:showLegendKey val="0"/>
          <c:showVal val="1"/>
          <c:showCatName val="0"/>
          <c:showSerName val="0"/>
          <c:showPercent val="0"/>
          <c:showBubbleSize val="0"/>
        </c:dLbls>
        <c:gapWidth val="120"/>
        <c:overlap val="-10"/>
        <c:axId val="564380720"/>
        <c:axId val="564377584"/>
      </c:barChart>
      <c:catAx>
        <c:axId val="564380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4377584"/>
        <c:crosses val="autoZero"/>
        <c:auto val="1"/>
        <c:lblAlgn val="ctr"/>
        <c:lblOffset val="100"/>
        <c:noMultiLvlLbl val="0"/>
      </c:catAx>
      <c:valAx>
        <c:axId val="564377584"/>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4380720"/>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(aged 0-14) living with HIV receiving antiretroviral therapy (ART), Central and Eastern Europe and the Commonwealth of Independent States, 2005-2015</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PMTCT_PedART!$B$33</c:f>
              <c:strCache>
                <c:ptCount val="1"/>
                <c:pt idx="0">
                  <c:v>2005</c:v>
                </c:pt>
              </c:strCache>
            </c:strRef>
          </c:tx>
          <c:spPr>
            <a:solidFill>
              <a:schemeClr val="accent6">
                <a:tint val="42000"/>
              </a:schemeClr>
            </a:solidFill>
            <a:ln>
              <a:noFill/>
            </a:ln>
            <a:effectLst/>
          </c:spPr>
          <c:invertIfNegative val="0"/>
          <c:cat>
            <c:strRef>
              <c:f>PMTCT_PedART!$A$34:$A$42</c:f>
              <c:strCache>
                <c:ptCount val="9"/>
                <c:pt idx="0">
                  <c:v>Azerbaijan</c:v>
                </c:pt>
                <c:pt idx="1">
                  <c:v>Belarus</c:v>
                </c:pt>
                <c:pt idx="2">
                  <c:v>Georgia</c:v>
                </c:pt>
                <c:pt idx="3">
                  <c:v>Kazakhstan</c:v>
                </c:pt>
                <c:pt idx="4">
                  <c:v>Kyrgyzstan</c:v>
                </c:pt>
                <c:pt idx="5">
                  <c:v>Republic of Moldova</c:v>
                </c:pt>
                <c:pt idx="6">
                  <c:v>Tajikistan</c:v>
                </c:pt>
                <c:pt idx="7">
                  <c:v>Ukraine</c:v>
                </c:pt>
                <c:pt idx="8">
                  <c:v>Uzbekistan</c:v>
                </c:pt>
              </c:strCache>
            </c:strRef>
          </c:cat>
          <c:val>
            <c:numRef>
              <c:f>PMTCT_PedART!$B$34:$B$42</c:f>
              <c:numCache>
                <c:formatCode>General</c:formatCode>
                <c:ptCount val="9"/>
                <c:pt idx="0">
                  <c:v>0</c:v>
                </c:pt>
                <c:pt idx="1">
                  <c:v>0.45783499999999999</c:v>
                </c:pt>
                <c:pt idx="2">
                  <c:v>0.269231</c:v>
                </c:pt>
                <c:pt idx="3">
                  <c:v>0</c:v>
                </c:pt>
                <c:pt idx="4">
                  <c:v>0</c:v>
                </c:pt>
                <c:pt idx="5">
                  <c:v>6.0869600000000003E-2</c:v>
                </c:pt>
                <c:pt idx="6">
                  <c:v>0</c:v>
                </c:pt>
                <c:pt idx="7">
                  <c:v>0.17980000000000002</c:v>
                </c:pt>
                <c:pt idx="8">
                  <c:v>0</c:v>
                </c:pt>
              </c:numCache>
            </c:numRef>
          </c:val>
        </c:ser>
        <c:ser>
          <c:idx val="1"/>
          <c:order val="1"/>
          <c:tx>
            <c:strRef>
              <c:f>PMTCT_PedART!$C$33</c:f>
              <c:strCache>
                <c:ptCount val="1"/>
                <c:pt idx="0">
                  <c:v>2006</c:v>
                </c:pt>
              </c:strCache>
            </c:strRef>
          </c:tx>
          <c:spPr>
            <a:solidFill>
              <a:schemeClr val="accent6">
                <a:tint val="54000"/>
              </a:schemeClr>
            </a:solidFill>
            <a:ln>
              <a:noFill/>
            </a:ln>
            <a:effectLst/>
          </c:spPr>
          <c:invertIfNegative val="0"/>
          <c:cat>
            <c:strRef>
              <c:f>PMTCT_PedART!$A$34:$A$42</c:f>
              <c:strCache>
                <c:ptCount val="9"/>
                <c:pt idx="0">
                  <c:v>Azerbaijan</c:v>
                </c:pt>
                <c:pt idx="1">
                  <c:v>Belarus</c:v>
                </c:pt>
                <c:pt idx="2">
                  <c:v>Georgia</c:v>
                </c:pt>
                <c:pt idx="3">
                  <c:v>Kazakhstan</c:v>
                </c:pt>
                <c:pt idx="4">
                  <c:v>Kyrgyzstan</c:v>
                </c:pt>
                <c:pt idx="5">
                  <c:v>Republic of Moldova</c:v>
                </c:pt>
                <c:pt idx="6">
                  <c:v>Tajikistan</c:v>
                </c:pt>
                <c:pt idx="7">
                  <c:v>Ukraine</c:v>
                </c:pt>
                <c:pt idx="8">
                  <c:v>Uzbekistan</c:v>
                </c:pt>
              </c:strCache>
            </c:strRef>
          </c:cat>
          <c:val>
            <c:numRef>
              <c:f>PMTCT_PedART!$C$34:$C$42</c:f>
              <c:numCache>
                <c:formatCode>General</c:formatCode>
                <c:ptCount val="9"/>
                <c:pt idx="0">
                  <c:v>0</c:v>
                </c:pt>
                <c:pt idx="1">
                  <c:v>0.770791</c:v>
                </c:pt>
                <c:pt idx="2">
                  <c:v>0.28571400000000002</c:v>
                </c:pt>
                <c:pt idx="3">
                  <c:v>9.8360699999999995E-2</c:v>
                </c:pt>
                <c:pt idx="4">
                  <c:v>1.19048E-2</c:v>
                </c:pt>
                <c:pt idx="5">
                  <c:v>0.11475400000000001</c:v>
                </c:pt>
                <c:pt idx="6">
                  <c:v>0</c:v>
                </c:pt>
                <c:pt idx="7">
                  <c:v>0.25876300000000002</c:v>
                </c:pt>
                <c:pt idx="8">
                  <c:v>6.3025200000000003E-2</c:v>
                </c:pt>
              </c:numCache>
            </c:numRef>
          </c:val>
        </c:ser>
        <c:ser>
          <c:idx val="2"/>
          <c:order val="2"/>
          <c:tx>
            <c:strRef>
              <c:f>PMTCT_PedART!$D$33</c:f>
              <c:strCache>
                <c:ptCount val="1"/>
                <c:pt idx="0">
                  <c:v>2007</c:v>
                </c:pt>
              </c:strCache>
            </c:strRef>
          </c:tx>
          <c:spPr>
            <a:solidFill>
              <a:schemeClr val="accent6">
                <a:tint val="65000"/>
              </a:schemeClr>
            </a:solidFill>
            <a:ln>
              <a:noFill/>
            </a:ln>
            <a:effectLst/>
          </c:spPr>
          <c:invertIfNegative val="0"/>
          <c:cat>
            <c:strRef>
              <c:f>PMTCT_PedART!$A$34:$A$42</c:f>
              <c:strCache>
                <c:ptCount val="9"/>
                <c:pt idx="0">
                  <c:v>Azerbaijan</c:v>
                </c:pt>
                <c:pt idx="1">
                  <c:v>Belarus</c:v>
                </c:pt>
                <c:pt idx="2">
                  <c:v>Georgia</c:v>
                </c:pt>
                <c:pt idx="3">
                  <c:v>Kazakhstan</c:v>
                </c:pt>
                <c:pt idx="4">
                  <c:v>Kyrgyzstan</c:v>
                </c:pt>
                <c:pt idx="5">
                  <c:v>Republic of Moldova</c:v>
                </c:pt>
                <c:pt idx="6">
                  <c:v>Tajikistan</c:v>
                </c:pt>
                <c:pt idx="7">
                  <c:v>Ukraine</c:v>
                </c:pt>
                <c:pt idx="8">
                  <c:v>Uzbekistan</c:v>
                </c:pt>
              </c:strCache>
            </c:strRef>
          </c:cat>
          <c:val>
            <c:numRef>
              <c:f>PMTCT_PedART!$D$34:$D$42</c:f>
              <c:numCache>
                <c:formatCode>General</c:formatCode>
                <c:ptCount val="9"/>
                <c:pt idx="0">
                  <c:v>0</c:v>
                </c:pt>
                <c:pt idx="1">
                  <c:v>0.89343500000000009</c:v>
                </c:pt>
                <c:pt idx="2">
                  <c:v>0.46875</c:v>
                </c:pt>
                <c:pt idx="3">
                  <c:v>0.28985499999999997</c:v>
                </c:pt>
                <c:pt idx="4">
                  <c:v>5.6074800000000001E-2</c:v>
                </c:pt>
                <c:pt idx="5">
                  <c:v>0.14615400000000001</c:v>
                </c:pt>
                <c:pt idx="6">
                  <c:v>2.2628499999999999E-2</c:v>
                </c:pt>
                <c:pt idx="7">
                  <c:v>0.35542400000000002</c:v>
                </c:pt>
                <c:pt idx="8">
                  <c:v>0.28571400000000002</c:v>
                </c:pt>
              </c:numCache>
            </c:numRef>
          </c:val>
        </c:ser>
        <c:ser>
          <c:idx val="3"/>
          <c:order val="3"/>
          <c:tx>
            <c:strRef>
              <c:f>PMTCT_PedART!$E$33</c:f>
              <c:strCache>
                <c:ptCount val="1"/>
                <c:pt idx="0">
                  <c:v>2008</c:v>
                </c:pt>
              </c:strCache>
            </c:strRef>
          </c:tx>
          <c:spPr>
            <a:solidFill>
              <a:schemeClr val="accent6">
                <a:tint val="77000"/>
              </a:schemeClr>
            </a:solidFill>
            <a:ln>
              <a:noFill/>
            </a:ln>
            <a:effectLst/>
          </c:spPr>
          <c:invertIfNegative val="0"/>
          <c:cat>
            <c:strRef>
              <c:f>PMTCT_PedART!$A$34:$A$42</c:f>
              <c:strCache>
                <c:ptCount val="9"/>
                <c:pt idx="0">
                  <c:v>Azerbaijan</c:v>
                </c:pt>
                <c:pt idx="1">
                  <c:v>Belarus</c:v>
                </c:pt>
                <c:pt idx="2">
                  <c:v>Georgia</c:v>
                </c:pt>
                <c:pt idx="3">
                  <c:v>Kazakhstan</c:v>
                </c:pt>
                <c:pt idx="4">
                  <c:v>Kyrgyzstan</c:v>
                </c:pt>
                <c:pt idx="5">
                  <c:v>Republic of Moldova</c:v>
                </c:pt>
                <c:pt idx="6">
                  <c:v>Tajikistan</c:v>
                </c:pt>
                <c:pt idx="7">
                  <c:v>Ukraine</c:v>
                </c:pt>
                <c:pt idx="8">
                  <c:v>Uzbekistan</c:v>
                </c:pt>
              </c:strCache>
            </c:strRef>
          </c:cat>
          <c:val>
            <c:numRef>
              <c:f>PMTCT_PedART!$E$34:$E$42</c:f>
              <c:numCache>
                <c:formatCode>General</c:formatCode>
                <c:ptCount val="9"/>
                <c:pt idx="0">
                  <c:v>0</c:v>
                </c:pt>
                <c:pt idx="1">
                  <c:v>0.95</c:v>
                </c:pt>
                <c:pt idx="2">
                  <c:v>0.68571399999999993</c:v>
                </c:pt>
                <c:pt idx="3">
                  <c:v>0.57894699999999999</c:v>
                </c:pt>
                <c:pt idx="4">
                  <c:v>0.16153800000000001</c:v>
                </c:pt>
                <c:pt idx="5">
                  <c:v>0.22656300000000001</c:v>
                </c:pt>
                <c:pt idx="6">
                  <c:v>2.1154199999999998E-2</c:v>
                </c:pt>
                <c:pt idx="7">
                  <c:v>0.49808599999999997</c:v>
                </c:pt>
                <c:pt idx="8">
                  <c:v>0.77254900000000004</c:v>
                </c:pt>
              </c:numCache>
            </c:numRef>
          </c:val>
        </c:ser>
        <c:ser>
          <c:idx val="4"/>
          <c:order val="4"/>
          <c:tx>
            <c:strRef>
              <c:f>PMTCT_PedART!$F$33</c:f>
              <c:strCache>
                <c:ptCount val="1"/>
                <c:pt idx="0">
                  <c:v>2009</c:v>
                </c:pt>
              </c:strCache>
            </c:strRef>
          </c:tx>
          <c:spPr>
            <a:solidFill>
              <a:schemeClr val="accent6">
                <a:tint val="89000"/>
              </a:schemeClr>
            </a:solidFill>
            <a:ln>
              <a:noFill/>
            </a:ln>
            <a:effectLst/>
          </c:spPr>
          <c:invertIfNegative val="0"/>
          <c:cat>
            <c:strRef>
              <c:f>PMTCT_PedART!$A$34:$A$42</c:f>
              <c:strCache>
                <c:ptCount val="9"/>
                <c:pt idx="0">
                  <c:v>Azerbaijan</c:v>
                </c:pt>
                <c:pt idx="1">
                  <c:v>Belarus</c:v>
                </c:pt>
                <c:pt idx="2">
                  <c:v>Georgia</c:v>
                </c:pt>
                <c:pt idx="3">
                  <c:v>Kazakhstan</c:v>
                </c:pt>
                <c:pt idx="4">
                  <c:v>Kyrgyzstan</c:v>
                </c:pt>
                <c:pt idx="5">
                  <c:v>Republic of Moldova</c:v>
                </c:pt>
                <c:pt idx="6">
                  <c:v>Tajikistan</c:v>
                </c:pt>
                <c:pt idx="7">
                  <c:v>Ukraine</c:v>
                </c:pt>
                <c:pt idx="8">
                  <c:v>Uzbekistan</c:v>
                </c:pt>
              </c:strCache>
            </c:strRef>
          </c:cat>
          <c:val>
            <c:numRef>
              <c:f>PMTCT_PedART!$F$34:$F$42</c:f>
              <c:numCache>
                <c:formatCode>General</c:formatCode>
                <c:ptCount val="9"/>
                <c:pt idx="0">
                  <c:v>5.8823500000000001E-2</c:v>
                </c:pt>
                <c:pt idx="1">
                  <c:v>0.95</c:v>
                </c:pt>
                <c:pt idx="2">
                  <c:v>0.736842</c:v>
                </c:pt>
                <c:pt idx="3">
                  <c:v>0.76190500000000005</c:v>
                </c:pt>
                <c:pt idx="4">
                  <c:v>0.228188</c:v>
                </c:pt>
                <c:pt idx="5">
                  <c:v>0.25185199999999996</c:v>
                </c:pt>
                <c:pt idx="6">
                  <c:v>3.9444599999999996E-2</c:v>
                </c:pt>
                <c:pt idx="7">
                  <c:v>0.66063900000000009</c:v>
                </c:pt>
                <c:pt idx="8">
                  <c:v>0.89147299999999996</c:v>
                </c:pt>
              </c:numCache>
            </c:numRef>
          </c:val>
        </c:ser>
        <c:ser>
          <c:idx val="5"/>
          <c:order val="5"/>
          <c:tx>
            <c:strRef>
              <c:f>PMTCT_PedART!$G$33</c:f>
              <c:strCache>
                <c:ptCount val="1"/>
                <c:pt idx="0">
                  <c:v>2010</c:v>
                </c:pt>
              </c:strCache>
            </c:strRef>
          </c:tx>
          <c:spPr>
            <a:solidFill>
              <a:schemeClr val="accent6"/>
            </a:solidFill>
            <a:ln>
              <a:noFill/>
            </a:ln>
            <a:effectLst/>
          </c:spPr>
          <c:invertIfNegative val="0"/>
          <c:cat>
            <c:strRef>
              <c:f>PMTCT_PedART!$A$34:$A$42</c:f>
              <c:strCache>
                <c:ptCount val="9"/>
                <c:pt idx="0">
                  <c:v>Azerbaijan</c:v>
                </c:pt>
                <c:pt idx="1">
                  <c:v>Belarus</c:v>
                </c:pt>
                <c:pt idx="2">
                  <c:v>Georgia</c:v>
                </c:pt>
                <c:pt idx="3">
                  <c:v>Kazakhstan</c:v>
                </c:pt>
                <c:pt idx="4">
                  <c:v>Kyrgyzstan</c:v>
                </c:pt>
                <c:pt idx="5">
                  <c:v>Republic of Moldova</c:v>
                </c:pt>
                <c:pt idx="6">
                  <c:v>Tajikistan</c:v>
                </c:pt>
                <c:pt idx="7">
                  <c:v>Ukraine</c:v>
                </c:pt>
                <c:pt idx="8">
                  <c:v>Uzbekistan</c:v>
                </c:pt>
              </c:strCache>
            </c:strRef>
          </c:cat>
          <c:val>
            <c:numRef>
              <c:f>PMTCT_PedART!$G$34:$G$42</c:f>
              <c:numCache>
                <c:formatCode>General</c:formatCode>
                <c:ptCount val="9"/>
                <c:pt idx="0">
                  <c:v>0.155172</c:v>
                </c:pt>
                <c:pt idx="1">
                  <c:v>0.96</c:v>
                </c:pt>
                <c:pt idx="2">
                  <c:v>0.85</c:v>
                </c:pt>
                <c:pt idx="3">
                  <c:v>0.77319599999999999</c:v>
                </c:pt>
                <c:pt idx="4">
                  <c:v>0.30555599999999999</c:v>
                </c:pt>
                <c:pt idx="5">
                  <c:v>0.294964</c:v>
                </c:pt>
                <c:pt idx="6">
                  <c:v>0.10003000000000001</c:v>
                </c:pt>
                <c:pt idx="7">
                  <c:v>0.73782899999999996</c:v>
                </c:pt>
                <c:pt idx="8">
                  <c:v>0.95</c:v>
                </c:pt>
              </c:numCache>
            </c:numRef>
          </c:val>
        </c:ser>
        <c:ser>
          <c:idx val="6"/>
          <c:order val="6"/>
          <c:tx>
            <c:strRef>
              <c:f>PMTCT_PedART!$H$33</c:f>
              <c:strCache>
                <c:ptCount val="1"/>
                <c:pt idx="0">
                  <c:v>2011</c:v>
                </c:pt>
              </c:strCache>
            </c:strRef>
          </c:tx>
          <c:spPr>
            <a:solidFill>
              <a:schemeClr val="accent6">
                <a:shade val="88000"/>
              </a:schemeClr>
            </a:solidFill>
            <a:ln>
              <a:noFill/>
            </a:ln>
            <a:effectLst/>
          </c:spPr>
          <c:invertIfNegative val="0"/>
          <c:cat>
            <c:strRef>
              <c:f>PMTCT_PedART!$A$34:$A$42</c:f>
              <c:strCache>
                <c:ptCount val="9"/>
                <c:pt idx="0">
                  <c:v>Azerbaijan</c:v>
                </c:pt>
                <c:pt idx="1">
                  <c:v>Belarus</c:v>
                </c:pt>
                <c:pt idx="2">
                  <c:v>Georgia</c:v>
                </c:pt>
                <c:pt idx="3">
                  <c:v>Kazakhstan</c:v>
                </c:pt>
                <c:pt idx="4">
                  <c:v>Kyrgyzstan</c:v>
                </c:pt>
                <c:pt idx="5">
                  <c:v>Republic of Moldova</c:v>
                </c:pt>
                <c:pt idx="6">
                  <c:v>Tajikistan</c:v>
                </c:pt>
                <c:pt idx="7">
                  <c:v>Ukraine</c:v>
                </c:pt>
                <c:pt idx="8">
                  <c:v>Uzbekistan</c:v>
                </c:pt>
              </c:strCache>
            </c:strRef>
          </c:cat>
          <c:val>
            <c:numRef>
              <c:f>PMTCT_PedART!$H$34:$H$42</c:f>
              <c:numCache>
                <c:formatCode>General</c:formatCode>
                <c:ptCount val="9"/>
                <c:pt idx="0">
                  <c:v>0.234375</c:v>
                </c:pt>
                <c:pt idx="1">
                  <c:v>0.96</c:v>
                </c:pt>
                <c:pt idx="2">
                  <c:v>0.83333299999999999</c:v>
                </c:pt>
                <c:pt idx="3">
                  <c:v>0.83050799999999991</c:v>
                </c:pt>
                <c:pt idx="4">
                  <c:v>0.37414999999999998</c:v>
                </c:pt>
                <c:pt idx="5">
                  <c:v>0.36363599999999996</c:v>
                </c:pt>
                <c:pt idx="6">
                  <c:v>0.27710499999999999</c:v>
                </c:pt>
                <c:pt idx="7">
                  <c:v>0.78018600000000005</c:v>
                </c:pt>
                <c:pt idx="8">
                  <c:v>0.95</c:v>
                </c:pt>
              </c:numCache>
            </c:numRef>
          </c:val>
        </c:ser>
        <c:ser>
          <c:idx val="7"/>
          <c:order val="7"/>
          <c:tx>
            <c:strRef>
              <c:f>PMTCT_PedART!$I$33</c:f>
              <c:strCache>
                <c:ptCount val="1"/>
                <c:pt idx="0">
                  <c:v>2012</c:v>
                </c:pt>
              </c:strCache>
            </c:strRef>
          </c:tx>
          <c:spPr>
            <a:solidFill>
              <a:schemeClr val="accent6">
                <a:shade val="76000"/>
              </a:schemeClr>
            </a:solidFill>
            <a:ln>
              <a:noFill/>
            </a:ln>
            <a:effectLst/>
          </c:spPr>
          <c:invertIfNegative val="0"/>
          <c:cat>
            <c:strRef>
              <c:f>PMTCT_PedART!$A$34:$A$42</c:f>
              <c:strCache>
                <c:ptCount val="9"/>
                <c:pt idx="0">
                  <c:v>Azerbaijan</c:v>
                </c:pt>
                <c:pt idx="1">
                  <c:v>Belarus</c:v>
                </c:pt>
                <c:pt idx="2">
                  <c:v>Georgia</c:v>
                </c:pt>
                <c:pt idx="3">
                  <c:v>Kazakhstan</c:v>
                </c:pt>
                <c:pt idx="4">
                  <c:v>Kyrgyzstan</c:v>
                </c:pt>
                <c:pt idx="5">
                  <c:v>Republic of Moldova</c:v>
                </c:pt>
                <c:pt idx="6">
                  <c:v>Tajikistan</c:v>
                </c:pt>
                <c:pt idx="7">
                  <c:v>Ukraine</c:v>
                </c:pt>
                <c:pt idx="8">
                  <c:v>Uzbekistan</c:v>
                </c:pt>
              </c:strCache>
            </c:strRef>
          </c:cat>
          <c:val>
            <c:numRef>
              <c:f>PMTCT_PedART!$I$34:$I$42</c:f>
              <c:numCache>
                <c:formatCode>General</c:formatCode>
                <c:ptCount val="9"/>
                <c:pt idx="0">
                  <c:v>0.38571399999999995</c:v>
                </c:pt>
                <c:pt idx="1">
                  <c:v>0.97</c:v>
                </c:pt>
                <c:pt idx="2">
                  <c:v>0.86666700000000008</c:v>
                </c:pt>
                <c:pt idx="3">
                  <c:v>0.91176500000000005</c:v>
                </c:pt>
                <c:pt idx="4">
                  <c:v>0.54166700000000001</c:v>
                </c:pt>
                <c:pt idx="5">
                  <c:v>0.4375</c:v>
                </c:pt>
                <c:pt idx="6">
                  <c:v>0.56023299999999998</c:v>
                </c:pt>
                <c:pt idx="7">
                  <c:v>0.81141900000000011</c:v>
                </c:pt>
                <c:pt idx="8">
                  <c:v>0.96</c:v>
                </c:pt>
              </c:numCache>
            </c:numRef>
          </c:val>
        </c:ser>
        <c:ser>
          <c:idx val="8"/>
          <c:order val="8"/>
          <c:tx>
            <c:strRef>
              <c:f>PMTCT_PedART!$J$33</c:f>
              <c:strCache>
                <c:ptCount val="1"/>
                <c:pt idx="0">
                  <c:v>2013</c:v>
                </c:pt>
              </c:strCache>
            </c:strRef>
          </c:tx>
          <c:spPr>
            <a:solidFill>
              <a:schemeClr val="accent6">
                <a:shade val="65000"/>
              </a:schemeClr>
            </a:solidFill>
            <a:ln>
              <a:noFill/>
            </a:ln>
            <a:effectLst/>
          </c:spPr>
          <c:invertIfNegative val="0"/>
          <c:cat>
            <c:strRef>
              <c:f>PMTCT_PedART!$A$34:$A$42</c:f>
              <c:strCache>
                <c:ptCount val="9"/>
                <c:pt idx="0">
                  <c:v>Azerbaijan</c:v>
                </c:pt>
                <c:pt idx="1">
                  <c:v>Belarus</c:v>
                </c:pt>
                <c:pt idx="2">
                  <c:v>Georgia</c:v>
                </c:pt>
                <c:pt idx="3">
                  <c:v>Kazakhstan</c:v>
                </c:pt>
                <c:pt idx="4">
                  <c:v>Kyrgyzstan</c:v>
                </c:pt>
                <c:pt idx="5">
                  <c:v>Republic of Moldova</c:v>
                </c:pt>
                <c:pt idx="6">
                  <c:v>Tajikistan</c:v>
                </c:pt>
                <c:pt idx="7">
                  <c:v>Ukraine</c:v>
                </c:pt>
                <c:pt idx="8">
                  <c:v>Uzbekistan</c:v>
                </c:pt>
              </c:strCache>
            </c:strRef>
          </c:cat>
          <c:val>
            <c:numRef>
              <c:f>PMTCT_PedART!$J$34:$J$42</c:f>
              <c:numCache>
                <c:formatCode>General</c:formatCode>
                <c:ptCount val="9"/>
                <c:pt idx="0">
                  <c:v>0.54666700000000001</c:v>
                </c:pt>
                <c:pt idx="1">
                  <c:v>0.97</c:v>
                </c:pt>
                <c:pt idx="2">
                  <c:v>0.97826099999999994</c:v>
                </c:pt>
                <c:pt idx="3">
                  <c:v>0.97590399999999999</c:v>
                </c:pt>
                <c:pt idx="4">
                  <c:v>0.59027799999999997</c:v>
                </c:pt>
                <c:pt idx="5">
                  <c:v>0.56164400000000003</c:v>
                </c:pt>
                <c:pt idx="6">
                  <c:v>0.98407</c:v>
                </c:pt>
                <c:pt idx="7">
                  <c:v>0.85932500000000001</c:v>
                </c:pt>
                <c:pt idx="8">
                  <c:v>0.96</c:v>
                </c:pt>
              </c:numCache>
            </c:numRef>
          </c:val>
        </c:ser>
        <c:ser>
          <c:idx val="9"/>
          <c:order val="9"/>
          <c:tx>
            <c:strRef>
              <c:f>PMTCT_PedART!$K$33</c:f>
              <c:strCache>
                <c:ptCount val="1"/>
                <c:pt idx="0">
                  <c:v>2014</c:v>
                </c:pt>
              </c:strCache>
            </c:strRef>
          </c:tx>
          <c:spPr>
            <a:solidFill>
              <a:schemeClr val="accent6">
                <a:shade val="53000"/>
              </a:schemeClr>
            </a:solidFill>
            <a:ln>
              <a:noFill/>
            </a:ln>
            <a:effectLst/>
          </c:spPr>
          <c:invertIfNegative val="0"/>
          <c:cat>
            <c:strRef>
              <c:f>PMTCT_PedART!$A$34:$A$42</c:f>
              <c:strCache>
                <c:ptCount val="9"/>
                <c:pt idx="0">
                  <c:v>Azerbaijan</c:v>
                </c:pt>
                <c:pt idx="1">
                  <c:v>Belarus</c:v>
                </c:pt>
                <c:pt idx="2">
                  <c:v>Georgia</c:v>
                </c:pt>
                <c:pt idx="3">
                  <c:v>Kazakhstan</c:v>
                </c:pt>
                <c:pt idx="4">
                  <c:v>Kyrgyzstan</c:v>
                </c:pt>
                <c:pt idx="5">
                  <c:v>Republic of Moldova</c:v>
                </c:pt>
                <c:pt idx="6">
                  <c:v>Tajikistan</c:v>
                </c:pt>
                <c:pt idx="7">
                  <c:v>Ukraine</c:v>
                </c:pt>
                <c:pt idx="8">
                  <c:v>Uzbekistan</c:v>
                </c:pt>
              </c:strCache>
            </c:strRef>
          </c:cat>
          <c:val>
            <c:numRef>
              <c:f>PMTCT_PedART!$K$34:$K$42</c:f>
              <c:numCache>
                <c:formatCode>General</c:formatCode>
                <c:ptCount val="9"/>
                <c:pt idx="0">
                  <c:v>0.765432</c:v>
                </c:pt>
                <c:pt idx="1">
                  <c:v>0.93108000000000002</c:v>
                </c:pt>
                <c:pt idx="2">
                  <c:v>1.06667</c:v>
                </c:pt>
                <c:pt idx="3">
                  <c:v>0.99516900000000008</c:v>
                </c:pt>
                <c:pt idx="4">
                  <c:v>0.79020999999999997</c:v>
                </c:pt>
                <c:pt idx="5">
                  <c:v>0.67123299999999997</c:v>
                </c:pt>
                <c:pt idx="6">
                  <c:v>1.1979300000000002</c:v>
                </c:pt>
                <c:pt idx="7">
                  <c:v>0.86070800000000003</c:v>
                </c:pt>
                <c:pt idx="8">
                  <c:v>0.97</c:v>
                </c:pt>
              </c:numCache>
            </c:numRef>
          </c:val>
        </c:ser>
        <c:ser>
          <c:idx val="10"/>
          <c:order val="10"/>
          <c:tx>
            <c:strRef>
              <c:f>PMTCT_PedART!$L$33</c:f>
              <c:strCache>
                <c:ptCount val="1"/>
                <c:pt idx="0">
                  <c:v>2015</c:v>
                </c:pt>
              </c:strCache>
            </c:strRef>
          </c:tx>
          <c:spPr>
            <a:solidFill>
              <a:schemeClr val="accent6">
                <a:shade val="41000"/>
              </a:schemeClr>
            </a:solidFill>
            <a:ln>
              <a:noFill/>
            </a:ln>
            <a:effectLst/>
          </c:spPr>
          <c:invertIfNegative val="0"/>
          <c:dLbls>
            <c:dLbl>
              <c:idx val="2"/>
              <c:layout/>
              <c:tx>
                <c:rich>
                  <a:bodyPr/>
                  <a:lstStyle/>
                  <a:p>
                    <a:r>
                      <a:rPr lang="en-US"/>
                      <a:t>&gt;95%</a:t>
                    </a:r>
                  </a:p>
                </c:rich>
              </c:tx>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&gt;95%</a:t>
                    </a:r>
                  </a:p>
                </c:rich>
              </c:tx>
              <c:showLegendKey val="0"/>
              <c:showVal val="1"/>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&gt;95%</a:t>
                    </a:r>
                  </a:p>
                </c:rich>
              </c:tx>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3300082429093543E-2"/>
                  <c:y val="1.0043944233174493E-2"/>
                </c:manualLayout>
              </c:layout>
              <c:tx>
                <c:rich>
                  <a:bodyPr/>
                  <a:lstStyle/>
                  <a:p>
                    <a:r>
                      <a:rPr lang="en-US"/>
                      <a:t>&gt;95%</a:t>
                    </a:r>
                  </a:p>
                </c:rich>
              </c:tx>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9.3100577003653821E-3"/>
                  <c:y val="5.021972116587211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tx>
                <c:rich>
                  <a:bodyPr/>
                  <a:lstStyle/>
                  <a:p>
                    <a:r>
                      <a:rPr lang="en-US"/>
                      <a:t>&gt;95%</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PMTCT_PedART!$A$34:$A$42</c:f>
              <c:strCache>
                <c:ptCount val="9"/>
                <c:pt idx="0">
                  <c:v>Azerbaijan</c:v>
                </c:pt>
                <c:pt idx="1">
                  <c:v>Belarus</c:v>
                </c:pt>
                <c:pt idx="2">
                  <c:v>Georgia</c:v>
                </c:pt>
                <c:pt idx="3">
                  <c:v>Kazakhstan</c:v>
                </c:pt>
                <c:pt idx="4">
                  <c:v>Kyrgyzstan</c:v>
                </c:pt>
                <c:pt idx="5">
                  <c:v>Republic of Moldova</c:v>
                </c:pt>
                <c:pt idx="6">
                  <c:v>Tajikistan</c:v>
                </c:pt>
                <c:pt idx="7">
                  <c:v>Ukraine</c:v>
                </c:pt>
                <c:pt idx="8">
                  <c:v>Uzbekistan</c:v>
                </c:pt>
              </c:strCache>
            </c:strRef>
          </c:cat>
          <c:val>
            <c:numRef>
              <c:f>PMTCT_PedART!$L$34:$L$42</c:f>
              <c:numCache>
                <c:formatCode>General</c:formatCode>
                <c:ptCount val="9"/>
                <c:pt idx="0">
                  <c:v>0.82954499999999998</c:v>
                </c:pt>
                <c:pt idx="1">
                  <c:v>0.93771500000000008</c:v>
                </c:pt>
                <c:pt idx="2">
                  <c:v>0.97</c:v>
                </c:pt>
                <c:pt idx="3">
                  <c:v>0.97</c:v>
                </c:pt>
                <c:pt idx="4">
                  <c:v>0.97</c:v>
                </c:pt>
                <c:pt idx="5">
                  <c:v>0.74647900000000011</c:v>
                </c:pt>
                <c:pt idx="6">
                  <c:v>0.97</c:v>
                </c:pt>
                <c:pt idx="7">
                  <c:v>0.75186800000000009</c:v>
                </c:pt>
                <c:pt idx="8">
                  <c:v>0.97</c:v>
                </c:pt>
              </c:numCache>
            </c:numRef>
          </c:val>
        </c:ser>
        <c:dLbls>
          <c:showLegendKey val="0"/>
          <c:showVal val="0"/>
          <c:showCatName val="0"/>
          <c:showSerName val="0"/>
          <c:showPercent val="0"/>
          <c:showBubbleSize val="0"/>
        </c:dLbls>
        <c:gapWidth val="120"/>
        <c:overlap val="-10"/>
        <c:axId val="564376800"/>
        <c:axId val="564368568"/>
      </c:barChart>
      <c:catAx>
        <c:axId val="56437680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4368568"/>
        <c:crosses val="autoZero"/>
        <c:auto val="1"/>
        <c:lblAlgn val="ctr"/>
        <c:lblOffset val="100"/>
        <c:noMultiLvlLbl val="0"/>
      </c:catAx>
      <c:valAx>
        <c:axId val="564368568"/>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4376800"/>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adults (aged 15+) and children (aged 0-14) living with HIV receiving antiretroviral therapy (ART) in all low- and middle-income countries, 2000-2014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PedART_AdultsChildren_LMIC!$B$34</c:f>
              <c:strCache>
                <c:ptCount val="1"/>
                <c:pt idx="0">
                  <c:v>Paediatric ART</c:v>
                </c:pt>
              </c:strCache>
            </c:strRef>
          </c:tx>
          <c:spPr>
            <a:ln w="22225" cap="rnd">
              <a:noFill/>
              <a:round/>
            </a:ln>
            <a:effectLst/>
          </c:spPr>
          <c:marker>
            <c:symbol val="circle"/>
            <c:size val="6"/>
            <c:spPr>
              <a:solidFill>
                <a:schemeClr val="accent1"/>
              </a:solidFill>
              <a:ln w="15875">
                <a:solidFill>
                  <a:schemeClr val="accent1"/>
                </a:solidFill>
                <a:round/>
              </a:ln>
              <a:effectLst/>
            </c:spPr>
          </c:marker>
          <c:dLbls>
            <c:dLbl>
              <c:idx val="0"/>
              <c:layout>
                <c:manualLayout>
                  <c:x val="-1.2967724510322278E-17"/>
                  <c:y val="-2.164502533405347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0"/>
                  <c:y val="4.3290050668106945E-3"/>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5935449020644555E-17"/>
                  <c:y val="-8.658010133621389E-3"/>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08225126670267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0"/>
                  <c:y val="8.6580101336212294E-3"/>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5.187089804128911E-17"/>
                  <c:y val="1.082251266702657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PedART_AdultsChildren_LMIC!$B$71:$B$85</c:f>
                <c:numCache>
                  <c:formatCode>General</c:formatCode>
                  <c:ptCount val="15"/>
                  <c:pt idx="0">
                    <c:v>9.1427000000000001E-4</c:v>
                  </c:pt>
                  <c:pt idx="1">
                    <c:v>1.4463000000000011E-3</c:v>
                  </c:pt>
                  <c:pt idx="2">
                    <c:v>1.7941999999999993E-3</c:v>
                  </c:pt>
                  <c:pt idx="3">
                    <c:v>2.2460000000000015E-3</c:v>
                  </c:pt>
                  <c:pt idx="4">
                    <c:v>2.236400000000003E-3</c:v>
                  </c:pt>
                  <c:pt idx="5">
                    <c:v>3.2529999999999989E-3</c:v>
                  </c:pt>
                  <c:pt idx="6">
                    <c:v>4.8331999999999958E-3</c:v>
                  </c:pt>
                  <c:pt idx="7">
                    <c:v>6.7887999999999976E-3</c:v>
                  </c:pt>
                  <c:pt idx="8">
                    <c:v>6.8270999999999887E-3</c:v>
                  </c:pt>
                  <c:pt idx="9">
                    <c:v>9.1769999999999907E-3</c:v>
                  </c:pt>
                  <c:pt idx="10">
                    <c:v>1.1691000000000007E-2</c:v>
                  </c:pt>
                  <c:pt idx="11">
                    <c:v>1.5141999999999989E-2</c:v>
                  </c:pt>
                  <c:pt idx="12">
                    <c:v>1.9239000000000006E-2</c:v>
                  </c:pt>
                  <c:pt idx="13">
                    <c:v>2.1438000000000013E-2</c:v>
                  </c:pt>
                  <c:pt idx="14">
                    <c:v>2.5413000000000019E-2</c:v>
                  </c:pt>
                </c:numCache>
              </c:numRef>
            </c:plus>
            <c:minus>
              <c:numRef>
                <c:f>PedART_AdultsChildren_LMIC!$B$53:$B$67</c:f>
                <c:numCache>
                  <c:formatCode>General</c:formatCode>
                  <c:ptCount val="15"/>
                  <c:pt idx="0">
                    <c:v>7.7353000000000057E-4</c:v>
                  </c:pt>
                  <c:pt idx="1">
                    <c:v>1.1689999999999999E-3</c:v>
                  </c:pt>
                  <c:pt idx="2">
                    <c:v>1.5466000000000021E-3</c:v>
                  </c:pt>
                  <c:pt idx="3">
                    <c:v>1.8631999999999989E-3</c:v>
                  </c:pt>
                  <c:pt idx="4">
                    <c:v>1.7829000000000005E-3</c:v>
                  </c:pt>
                  <c:pt idx="5">
                    <c:v>2.7134999999999972E-3</c:v>
                  </c:pt>
                  <c:pt idx="6">
                    <c:v>4.1664000000000007E-3</c:v>
                  </c:pt>
                  <c:pt idx="7">
                    <c:v>5.8293999999999985E-3</c:v>
                  </c:pt>
                  <c:pt idx="8">
                    <c:v>5.8380999999999988E-3</c:v>
                  </c:pt>
                  <c:pt idx="9">
                    <c:v>8.3190000000000208E-3</c:v>
                  </c:pt>
                  <c:pt idx="10">
                    <c:v>1.0335999999999984E-2</c:v>
                  </c:pt>
                  <c:pt idx="11">
                    <c:v>1.3898999999999995E-2</c:v>
                  </c:pt>
                  <c:pt idx="12">
                    <c:v>1.6361999999999988E-2</c:v>
                  </c:pt>
                  <c:pt idx="13">
                    <c:v>1.9191000000000014E-2</c:v>
                  </c:pt>
                  <c:pt idx="14">
                    <c:v>2.0980999999999972E-2</c:v>
                  </c:pt>
                </c:numCache>
              </c:numRef>
            </c:minus>
            <c:spPr>
              <a:noFill/>
              <a:ln w="9525" cap="flat" cmpd="sng" algn="ctr">
                <a:solidFill>
                  <a:schemeClr val="dk1">
                    <a:lumMod val="50000"/>
                    <a:lumOff val="50000"/>
                  </a:schemeClr>
                </a:solidFill>
                <a:round/>
              </a:ln>
              <a:effectLst/>
            </c:spPr>
          </c:errBars>
          <c:cat>
            <c:numRef>
              <c:f>PedART_AdultsChildren_LMIC!$A$35:$A$49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PedART_AdultsChildren_LMIC!$B$35:$B$49</c:f>
              <c:numCache>
                <c:formatCode>0%</c:formatCode>
                <c:ptCount val="15"/>
                <c:pt idx="0">
                  <c:v>7.8709399999999999E-3</c:v>
                </c:pt>
                <c:pt idx="1">
                  <c:v>1.26502E-2</c:v>
                </c:pt>
                <c:pt idx="2">
                  <c:v>1.6792600000000001E-2</c:v>
                </c:pt>
                <c:pt idx="3">
                  <c:v>2.15792E-2</c:v>
                </c:pt>
                <c:pt idx="4">
                  <c:v>2.2215099999999998E-2</c:v>
                </c:pt>
                <c:pt idx="5">
                  <c:v>3.3206899999999998E-2</c:v>
                </c:pt>
                <c:pt idx="6">
                  <c:v>5.1499400000000001E-2</c:v>
                </c:pt>
                <c:pt idx="7">
                  <c:v>7.3849700000000004E-2</c:v>
                </c:pt>
                <c:pt idx="8">
                  <c:v>7.7947900000000001E-2</c:v>
                </c:pt>
                <c:pt idx="9">
                  <c:v>0.11164500000000001</c:v>
                </c:pt>
                <c:pt idx="10">
                  <c:v>0.14176</c:v>
                </c:pt>
                <c:pt idx="11">
                  <c:v>0.18745100000000001</c:v>
                </c:pt>
                <c:pt idx="12">
                  <c:v>0.23161500000000002</c:v>
                </c:pt>
                <c:pt idx="13">
                  <c:v>0.271171</c:v>
                </c:pt>
                <c:pt idx="14">
                  <c:v>0.30882599999999999</c:v>
                </c:pt>
              </c:numCache>
            </c:numRef>
          </c:val>
          <c:smooth val="0"/>
        </c:ser>
        <c:ser>
          <c:idx val="1"/>
          <c:order val="1"/>
          <c:tx>
            <c:strRef>
              <c:f>PedART_AdultsChildren_LMIC!$C$34</c:f>
              <c:strCache>
                <c:ptCount val="1"/>
                <c:pt idx="0">
                  <c:v>Adult ART</c:v>
                </c:pt>
              </c:strCache>
            </c:strRef>
          </c:tx>
          <c:spPr>
            <a:ln w="22225" cap="rnd">
              <a:noFill/>
              <a:round/>
            </a:ln>
            <a:effectLst/>
          </c:spPr>
          <c:marker>
            <c:symbol val="circle"/>
            <c:size val="6"/>
            <c:spPr>
              <a:solidFill>
                <a:schemeClr val="accent6"/>
              </a:solidFill>
              <a:ln w="15875">
                <a:solidFill>
                  <a:schemeClr val="accent6"/>
                </a:solidFill>
                <a:round/>
              </a:ln>
              <a:effectLst/>
            </c:spPr>
          </c:marker>
          <c:dLbls>
            <c:dLbl>
              <c:idx val="0"/>
              <c:layout>
                <c:manualLayout>
                  <c:x val="-1.4146771979544437E-3"/>
                  <c:y val="2.1645025334053472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4146771979544176E-3"/>
                  <c:y val="-2.16450253340536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4.3290050668106945E-3"/>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0"/>
                  <c:y val="-1.29870152004322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5.187089804128911E-17"/>
                  <c:y val="-8.6580101336215468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PedART_AdultsChildren_LMIC!$C$71:$C$85</c:f>
                <c:numCache>
                  <c:formatCode>General</c:formatCode>
                  <c:ptCount val="15"/>
                  <c:pt idx="0">
                    <c:v>4.4500000000000008E-4</c:v>
                  </c:pt>
                  <c:pt idx="1">
                    <c:v>5.560799999999996E-4</c:v>
                  </c:pt>
                  <c:pt idx="2">
                    <c:v>7.0244000000000036E-4</c:v>
                  </c:pt>
                  <c:pt idx="3">
                    <c:v>1.0182000000000004E-3</c:v>
                  </c:pt>
                  <c:pt idx="4">
                    <c:v>1.9705E-3</c:v>
                  </c:pt>
                  <c:pt idx="5">
                    <c:v>3.2402999999999946E-3</c:v>
                  </c:pt>
                  <c:pt idx="6">
                    <c:v>5.0781000000000021E-3</c:v>
                  </c:pt>
                  <c:pt idx="7">
                    <c:v>7.3302999999999979E-3</c:v>
                  </c:pt>
                  <c:pt idx="8">
                    <c:v>9.5780000000000032E-3</c:v>
                  </c:pt>
                  <c:pt idx="9">
                    <c:v>1.2084999999999985E-2</c:v>
                  </c:pt>
                  <c:pt idx="10">
                    <c:v>1.5115000000000017E-2</c:v>
                  </c:pt>
                  <c:pt idx="11">
                    <c:v>2.360599999999996E-2</c:v>
                  </c:pt>
                  <c:pt idx="12">
                    <c:v>3.0829999999999969E-2</c:v>
                  </c:pt>
                  <c:pt idx="13">
                    <c:v>4.5297000000000032E-2</c:v>
                  </c:pt>
                  <c:pt idx="14">
                    <c:v>5.0202000000000024E-2</c:v>
                  </c:pt>
                </c:numCache>
              </c:numRef>
            </c:plus>
            <c:minus>
              <c:numRef>
                <c:f>PedART_AdultsChildren_LMIC!$C$53:$C$67</c:f>
                <c:numCache>
                  <c:formatCode>General</c:formatCode>
                  <c:ptCount val="15"/>
                  <c:pt idx="0">
                    <c:v>3.9739000000000007E-4</c:v>
                  </c:pt>
                  <c:pt idx="1">
                    <c:v>5.0003000000000027E-4</c:v>
                  </c:pt>
                  <c:pt idx="2">
                    <c:v>6.230999999999997E-4</c:v>
                  </c:pt>
                  <c:pt idx="3">
                    <c:v>8.8219999999999965E-4</c:v>
                  </c:pt>
                  <c:pt idx="4">
                    <c:v>1.7035000000000002E-3</c:v>
                  </c:pt>
                  <c:pt idx="5">
                    <c:v>2.8520000000000004E-3</c:v>
                  </c:pt>
                  <c:pt idx="6">
                    <c:v>4.4145999999999908E-3</c:v>
                  </c:pt>
                  <c:pt idx="7">
                    <c:v>6.261600000000006E-3</c:v>
                  </c:pt>
                  <c:pt idx="8">
                    <c:v>8.3150000000000029E-3</c:v>
                  </c:pt>
                  <c:pt idx="9">
                    <c:v>1.0492000000000029E-2</c:v>
                  </c:pt>
                  <c:pt idx="10">
                    <c:v>1.2976999999999989E-2</c:v>
                  </c:pt>
                  <c:pt idx="11">
                    <c:v>1.6594999999999999E-2</c:v>
                  </c:pt>
                  <c:pt idx="12">
                    <c:v>2.0545000000000035E-2</c:v>
                  </c:pt>
                  <c:pt idx="13">
                    <c:v>2.4754999999999971E-2</c:v>
                  </c:pt>
                  <c:pt idx="14">
                    <c:v>2.8975999999999946E-2</c:v>
                  </c:pt>
                </c:numCache>
              </c:numRef>
            </c:minus>
            <c:spPr>
              <a:noFill/>
              <a:ln w="9525" cap="flat" cmpd="sng" algn="ctr">
                <a:solidFill>
                  <a:schemeClr val="dk1">
                    <a:lumMod val="50000"/>
                    <a:lumOff val="50000"/>
                  </a:schemeClr>
                </a:solidFill>
                <a:round/>
              </a:ln>
              <a:effectLst/>
            </c:spPr>
          </c:errBars>
          <c:cat>
            <c:numRef>
              <c:f>PedART_AdultsChildren_LMIC!$A$35:$A$49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PedART_AdultsChildren_LMIC!$C$35:$C$49</c:f>
              <c:numCache>
                <c:formatCode>0%</c:formatCode>
                <c:ptCount val="15"/>
                <c:pt idx="0">
                  <c:v>4.98351E-3</c:v>
                </c:pt>
                <c:pt idx="1">
                  <c:v>6.5445399999999997E-3</c:v>
                </c:pt>
                <c:pt idx="2">
                  <c:v>8.5050999999999998E-3</c:v>
                </c:pt>
                <c:pt idx="3">
                  <c:v>1.2459100000000001E-2</c:v>
                </c:pt>
                <c:pt idx="4">
                  <c:v>2.4623599999999999E-2</c:v>
                </c:pt>
                <c:pt idx="5">
                  <c:v>4.1401500000000001E-2</c:v>
                </c:pt>
                <c:pt idx="6">
                  <c:v>6.5008999999999997E-2</c:v>
                </c:pt>
                <c:pt idx="7">
                  <c:v>9.4857700000000003E-2</c:v>
                </c:pt>
                <c:pt idx="8">
                  <c:v>0.12509100000000001</c:v>
                </c:pt>
                <c:pt idx="9">
                  <c:v>0.15756800000000001</c:v>
                </c:pt>
                <c:pt idx="10">
                  <c:v>0.197881</c:v>
                </c:pt>
                <c:pt idx="11">
                  <c:v>0.250865</c:v>
                </c:pt>
                <c:pt idx="12">
                  <c:v>0.30646600000000002</c:v>
                </c:pt>
                <c:pt idx="13">
                  <c:v>0.35449399999999998</c:v>
                </c:pt>
                <c:pt idx="14">
                  <c:v>0.40392699999999998</c:v>
                </c:pt>
              </c:numCache>
            </c:numRef>
          </c:val>
          <c:smooth val="0"/>
        </c:ser>
        <c:dLbls>
          <c:dLblPos val="r"/>
          <c:showLegendKey val="0"/>
          <c:showVal val="1"/>
          <c:showCatName val="0"/>
          <c:showSerName val="0"/>
          <c:showPercent val="0"/>
          <c:showBubbleSize val="0"/>
        </c:dLbls>
        <c:marker val="1"/>
        <c:smooth val="0"/>
        <c:axId val="564367784"/>
        <c:axId val="564368960"/>
      </c:lineChart>
      <c:catAx>
        <c:axId val="56436778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4368960"/>
        <c:crosses val="autoZero"/>
        <c:auto val="1"/>
        <c:lblAlgn val="ctr"/>
        <c:lblOffset val="100"/>
        <c:noMultiLvlLbl val="0"/>
      </c:catAx>
      <c:valAx>
        <c:axId val="564368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4367784"/>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adults (aged 15+) living with HIV receiving antiretroviral therapy (ART) , Central and Eastern Europe and the Commonwealth of Independent States, 2000-2015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PedART_AdultsChildren_reg!$B$34</c:f>
              <c:strCache>
                <c:ptCount val="1"/>
                <c:pt idx="0">
                  <c:v>Adult ART</c:v>
                </c:pt>
              </c:strCache>
            </c:strRef>
          </c:tx>
          <c:spPr>
            <a:ln w="25400" cap="rnd">
              <a:noFill/>
              <a:round/>
            </a:ln>
            <a:effectLst/>
          </c:spPr>
          <c:marker>
            <c:symbol val="circle"/>
            <c:size val="6"/>
            <c:spPr>
              <a:solidFill>
                <a:schemeClr val="accent6"/>
              </a:solidFill>
              <a:ln w="15875">
                <a:solidFill>
                  <a:schemeClr val="accent6"/>
                </a:solidFill>
                <a:round/>
              </a:ln>
              <a:effectLst/>
            </c:spPr>
          </c:marker>
          <c:dLbls>
            <c:dLbl>
              <c:idx val="0"/>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PedART_AdultsChildren_reg!$F$35:$F$50</c:f>
                <c:numCache>
                  <c:formatCode>General</c:formatCode>
                  <c:ptCount val="16"/>
                  <c:pt idx="0">
                    <c:v>4.7620000000000062E-5</c:v>
                  </c:pt>
                  <c:pt idx="1">
                    <c:v>6.5129999999999962E-4</c:v>
                  </c:pt>
                  <c:pt idx="2">
                    <c:v>7.1629999999999958E-4</c:v>
                  </c:pt>
                  <c:pt idx="3">
                    <c:v>8.5116000000000185E-4</c:v>
                  </c:pt>
                  <c:pt idx="4">
                    <c:v>1.4081000000000007E-3</c:v>
                  </c:pt>
                  <c:pt idx="5">
                    <c:v>2.0231999999999993E-3</c:v>
                  </c:pt>
                  <c:pt idx="6">
                    <c:v>3.6913999999999975E-3</c:v>
                  </c:pt>
                  <c:pt idx="7">
                    <c:v>5.9621999999999939E-3</c:v>
                  </c:pt>
                  <c:pt idx="8">
                    <c:v>8.7582999999999828E-3</c:v>
                  </c:pt>
                  <c:pt idx="9">
                    <c:v>1.0856999999999992E-2</c:v>
                  </c:pt>
                  <c:pt idx="10">
                    <c:v>1.0830000000000006E-2</c:v>
                  </c:pt>
                  <c:pt idx="11">
                    <c:v>1.0762999999999995E-2</c:v>
                  </c:pt>
                  <c:pt idx="12">
                    <c:v>1.4350999999999975E-2</c:v>
                  </c:pt>
                  <c:pt idx="13">
                    <c:v>1.6251999999999989E-2</c:v>
                  </c:pt>
                  <c:pt idx="14">
                    <c:v>1.676500000000003E-2</c:v>
                  </c:pt>
                  <c:pt idx="15">
                    <c:v>1.7273000000000011E-2</c:v>
                  </c:pt>
                </c:numCache>
              </c:numRef>
            </c:plus>
            <c:minus>
              <c:numRef>
                <c:f>PedART_AdultsChildren_reg!$G$35:$G$50</c:f>
                <c:numCache>
                  <c:formatCode>General</c:formatCode>
                  <c:ptCount val="16"/>
                  <c:pt idx="0">
                    <c:v>4.1560000000000002E-5</c:v>
                  </c:pt>
                  <c:pt idx="1">
                    <c:v>5.9209999999999992E-4</c:v>
                  </c:pt>
                  <c:pt idx="2">
                    <c:v>6.7086000000000055E-4</c:v>
                  </c:pt>
                  <c:pt idx="3">
                    <c:v>7.7786999999999995E-4</c:v>
                  </c:pt>
                  <c:pt idx="4">
                    <c:v>1.2177000000000004E-3</c:v>
                  </c:pt>
                  <c:pt idx="5">
                    <c:v>1.6976999999999999E-3</c:v>
                  </c:pt>
                  <c:pt idx="6">
                    <c:v>2.9601000000000002E-3</c:v>
                  </c:pt>
                  <c:pt idx="7">
                    <c:v>4.5586999999999989E-3</c:v>
                  </c:pt>
                  <c:pt idx="8">
                    <c:v>6.548200000000004E-3</c:v>
                  </c:pt>
                  <c:pt idx="9">
                    <c:v>8.1784000000000023E-3</c:v>
                  </c:pt>
                  <c:pt idx="10">
                    <c:v>8.1920000000000048E-3</c:v>
                  </c:pt>
                  <c:pt idx="11">
                    <c:v>8.1620000000000026E-3</c:v>
                  </c:pt>
                  <c:pt idx="12">
                    <c:v>1.1162000000000005E-2</c:v>
                  </c:pt>
                  <c:pt idx="13">
                    <c:v>1.3064999999999993E-2</c:v>
                  </c:pt>
                  <c:pt idx="14">
                    <c:v>1.3936999999999977E-2</c:v>
                  </c:pt>
                  <c:pt idx="15">
                    <c:v>1.4343999999999996E-2</c:v>
                  </c:pt>
                </c:numCache>
              </c:numRef>
            </c:minus>
            <c:spPr>
              <a:noFill/>
              <a:ln w="9525" cap="flat" cmpd="sng" algn="ctr">
                <a:solidFill>
                  <a:schemeClr val="dk1">
                    <a:lumMod val="50000"/>
                    <a:lumOff val="50000"/>
                  </a:schemeClr>
                </a:solidFill>
                <a:round/>
              </a:ln>
              <a:effectLst/>
            </c:spPr>
          </c:errBars>
          <c:cat>
            <c:numRef>
              <c:f>PedART_AdultsChildren_reg!$A$35:$A$50</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PedART_AdultsChildren_reg!$B$35:$B$50</c:f>
              <c:numCache>
                <c:formatCode>General</c:formatCode>
                <c:ptCount val="16"/>
                <c:pt idx="0">
                  <c:v>5.1951999999999999E-4</c:v>
                </c:pt>
                <c:pt idx="1">
                  <c:v>7.37158E-3</c:v>
                </c:pt>
                <c:pt idx="2">
                  <c:v>8.0824E-3</c:v>
                </c:pt>
                <c:pt idx="3">
                  <c:v>9.2584399999999997E-3</c:v>
                </c:pt>
                <c:pt idx="4">
                  <c:v>1.45615E-2</c:v>
                </c:pt>
                <c:pt idx="5">
                  <c:v>2.06597E-2</c:v>
                </c:pt>
                <c:pt idx="6">
                  <c:v>3.64926E-2</c:v>
                </c:pt>
                <c:pt idx="7">
                  <c:v>5.7596399999999999E-2</c:v>
                </c:pt>
                <c:pt idx="8">
                  <c:v>8.5432900000000006E-2</c:v>
                </c:pt>
                <c:pt idx="9">
                  <c:v>0.107933</c:v>
                </c:pt>
                <c:pt idx="10">
                  <c:v>0.110456</c:v>
                </c:pt>
                <c:pt idx="11">
                  <c:v>0.113522</c:v>
                </c:pt>
                <c:pt idx="12">
                  <c:v>0.157056</c:v>
                </c:pt>
                <c:pt idx="13">
                  <c:v>0.186282</c:v>
                </c:pt>
                <c:pt idx="14">
                  <c:v>0.20255999999999999</c:v>
                </c:pt>
                <c:pt idx="15">
                  <c:v>0.21626899999999999</c:v>
                </c:pt>
              </c:numCache>
            </c:numRef>
          </c:val>
          <c:smooth val="0"/>
        </c:ser>
        <c:dLbls>
          <c:showLegendKey val="0"/>
          <c:showVal val="0"/>
          <c:showCatName val="0"/>
          <c:showSerName val="0"/>
          <c:showPercent val="0"/>
          <c:showBubbleSize val="0"/>
        </c:dLbls>
        <c:marker val="1"/>
        <c:smooth val="0"/>
        <c:axId val="564369744"/>
        <c:axId val="564370136"/>
      </c:lineChart>
      <c:catAx>
        <c:axId val="5643697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4370136"/>
        <c:crosses val="autoZero"/>
        <c:auto val="1"/>
        <c:lblAlgn val="ctr"/>
        <c:lblOffset val="100"/>
        <c:noMultiLvlLbl val="0"/>
      </c:catAx>
      <c:valAx>
        <c:axId val="564370136"/>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4369744"/>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baseline="0">
                <a:effectLst/>
              </a:rPr>
              <a:t>Percentage of children (aged 0-14) and adults (aged 15+) living with HIV receiving antiretroviral therapy (ART) , Central and Eastern Europe and the Commonwealth of Independent States, 2015</a:t>
            </a:r>
            <a:endParaRPr lang="en-US" sz="1600">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stockChart>
        <c:ser>
          <c:idx val="0"/>
          <c:order val="0"/>
          <c:tx>
            <c:strRef>
              <c:f>'ART Gap'!$B$35</c:f>
              <c:strCache>
                <c:ptCount val="1"/>
                <c:pt idx="0">
                  <c:v>Percent of children (0-14) living with HIV receiving ART</c:v>
                </c:pt>
              </c:strCache>
            </c:strRef>
          </c:tx>
          <c:spPr>
            <a:ln w="25400" cap="rnd">
              <a:noFill/>
              <a:round/>
            </a:ln>
            <a:effectLst/>
          </c:spPr>
          <c:marker>
            <c:symbol val="circle"/>
            <c:size val="6"/>
            <c:spPr>
              <a:solidFill>
                <a:schemeClr val="accent1"/>
              </a:solidFill>
              <a:ln w="15875">
                <a:solidFill>
                  <a:schemeClr val="accent1"/>
                </a:solidFill>
                <a:round/>
              </a:ln>
              <a:effectLst/>
            </c:spPr>
          </c:marker>
          <c:dLbls>
            <c:dLbl>
              <c:idx val="0"/>
              <c:layout/>
              <c:tx>
                <c:rich>
                  <a:bodyPr/>
                  <a:lstStyle/>
                  <a:p>
                    <a:r>
                      <a:rPr lang="en-US"/>
                      <a:t>&gt;95%</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&gt;95%</a:t>
                    </a:r>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142249849691986E-3"/>
                  <c:y val="1.5821123424338904E-2"/>
                </c:manualLayout>
              </c:layout>
              <c:tx>
                <c:rich>
                  <a:bodyPr/>
                  <a:lstStyle/>
                  <a:p>
                    <a:r>
                      <a:rPr lang="en-US"/>
                      <a:t>&gt;95%</a:t>
                    </a:r>
                  </a:p>
                </c:rich>
              </c:tx>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&gt;95%</a:t>
                    </a:r>
                  </a:p>
                </c:rich>
              </c:tx>
              <c:showLegendKey val="0"/>
              <c:showVal val="1"/>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&gt;95%</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'ART Gap'!$A$36:$A$44</c:f>
              <c:strCache>
                <c:ptCount val="9"/>
                <c:pt idx="0">
                  <c:v>Georgia</c:v>
                </c:pt>
                <c:pt idx="1">
                  <c:v>Kazakhstan</c:v>
                </c:pt>
                <c:pt idx="2">
                  <c:v>Kyrgyzstan</c:v>
                </c:pt>
                <c:pt idx="3">
                  <c:v>Tajikistan</c:v>
                </c:pt>
                <c:pt idx="4">
                  <c:v>Uzbekistan</c:v>
                </c:pt>
                <c:pt idx="5">
                  <c:v>Belarus</c:v>
                </c:pt>
                <c:pt idx="6">
                  <c:v>Azerbaijan</c:v>
                </c:pt>
                <c:pt idx="7">
                  <c:v>Ukraine</c:v>
                </c:pt>
                <c:pt idx="8">
                  <c:v>Republic of Moldova</c:v>
                </c:pt>
              </c:strCache>
            </c:strRef>
          </c:cat>
          <c:val>
            <c:numRef>
              <c:f>'ART Gap'!$B$36:$B$44</c:f>
              <c:numCache>
                <c:formatCode>General</c:formatCode>
                <c:ptCount val="9"/>
                <c:pt idx="0">
                  <c:v>0.97</c:v>
                </c:pt>
                <c:pt idx="1">
                  <c:v>0.97</c:v>
                </c:pt>
                <c:pt idx="2">
                  <c:v>0.97</c:v>
                </c:pt>
                <c:pt idx="3">
                  <c:v>0.97</c:v>
                </c:pt>
                <c:pt idx="4">
                  <c:v>0.97</c:v>
                </c:pt>
                <c:pt idx="5">
                  <c:v>0.93771506999999998</c:v>
                </c:pt>
                <c:pt idx="6">
                  <c:v>0.82954544999999991</c:v>
                </c:pt>
                <c:pt idx="7">
                  <c:v>0.75186800000000009</c:v>
                </c:pt>
                <c:pt idx="8">
                  <c:v>0.74647887000000002</c:v>
                </c:pt>
              </c:numCache>
            </c:numRef>
          </c:val>
          <c:smooth val="0"/>
        </c:ser>
        <c:ser>
          <c:idx val="1"/>
          <c:order val="1"/>
          <c:tx>
            <c:strRef>
              <c:f>'ART Gap'!$C$35</c:f>
              <c:strCache>
                <c:ptCount val="1"/>
                <c:pt idx="0">
                  <c:v>Percent of adults (15+) living with HIV receiving ART</c:v>
                </c:pt>
              </c:strCache>
            </c:strRef>
          </c:tx>
          <c:spPr>
            <a:ln w="25400" cap="rnd">
              <a:noFill/>
              <a:round/>
            </a:ln>
            <a:effectLst/>
          </c:spPr>
          <c:marker>
            <c:symbol val="circle"/>
            <c:size val="6"/>
            <c:spPr>
              <a:solidFill>
                <a:srgbClr val="92D050"/>
              </a:solidFill>
              <a:ln w="15875">
                <a:solidFill>
                  <a:srgbClr val="92D050"/>
                </a:solidFill>
                <a:round/>
              </a:ln>
              <a:effectLst/>
            </c:spPr>
          </c:marker>
          <c:dLbls>
            <c:dLbl>
              <c:idx val="2"/>
              <c:layout>
                <c:manualLayout>
                  <c:x val="0"/>
                  <c:y val="-1.5821123424338904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'ART Gap'!$A$36:$A$44</c:f>
              <c:strCache>
                <c:ptCount val="9"/>
                <c:pt idx="0">
                  <c:v>Georgia</c:v>
                </c:pt>
                <c:pt idx="1">
                  <c:v>Kazakhstan</c:v>
                </c:pt>
                <c:pt idx="2">
                  <c:v>Kyrgyzstan</c:v>
                </c:pt>
                <c:pt idx="3">
                  <c:v>Tajikistan</c:v>
                </c:pt>
                <c:pt idx="4">
                  <c:v>Uzbekistan</c:v>
                </c:pt>
                <c:pt idx="5">
                  <c:v>Belarus</c:v>
                </c:pt>
                <c:pt idx="6">
                  <c:v>Azerbaijan</c:v>
                </c:pt>
                <c:pt idx="7">
                  <c:v>Ukraine</c:v>
                </c:pt>
                <c:pt idx="8">
                  <c:v>Republic of Moldova</c:v>
                </c:pt>
              </c:strCache>
            </c:strRef>
          </c:cat>
          <c:val>
            <c:numRef>
              <c:f>'ART Gap'!$C$36:$C$44</c:f>
              <c:numCache>
                <c:formatCode>General</c:formatCode>
                <c:ptCount val="9"/>
                <c:pt idx="0">
                  <c:v>0.31162741999999999</c:v>
                </c:pt>
                <c:pt idx="1">
                  <c:v>0.25820837000000002</c:v>
                </c:pt>
                <c:pt idx="2">
                  <c:v>0.21633165999999998</c:v>
                </c:pt>
                <c:pt idx="3">
                  <c:v>0.16669826000000001</c:v>
                </c:pt>
                <c:pt idx="4">
                  <c:v>0.26860690000000004</c:v>
                </c:pt>
                <c:pt idx="5">
                  <c:v>0.20503587000000001</c:v>
                </c:pt>
                <c:pt idx="6">
                  <c:v>0.28001134999999999</c:v>
                </c:pt>
                <c:pt idx="7">
                  <c:v>0.27038375999999997</c:v>
                </c:pt>
                <c:pt idx="8">
                  <c:v>0.20983019</c:v>
                </c:pt>
              </c:numCache>
            </c:numRef>
          </c:val>
          <c:smooth val="0"/>
        </c:ser>
        <c:dLbls>
          <c:showLegendKey val="0"/>
          <c:showVal val="0"/>
          <c:showCatName val="0"/>
          <c:showSerName val="0"/>
          <c:showPercent val="0"/>
          <c:showBubbleSize val="0"/>
        </c:dLbls>
        <c:hiLowLines>
          <c:spPr>
            <a:ln w="22225" cap="rnd" cmpd="sng" algn="ctr">
              <a:solidFill>
                <a:schemeClr val="dk1">
                  <a:lumMod val="50000"/>
                  <a:lumOff val="50000"/>
                </a:schemeClr>
              </a:solidFill>
              <a:prstDash val="sysDot"/>
              <a:round/>
            </a:ln>
            <a:effectLst/>
          </c:spPr>
        </c:hiLowLines>
        <c:axId val="564370920"/>
        <c:axId val="564371312"/>
      </c:stockChart>
      <c:catAx>
        <c:axId val="5643709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out"/>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4371312"/>
        <c:crosses val="autoZero"/>
        <c:auto val="1"/>
        <c:lblAlgn val="ctr"/>
        <c:lblOffset val="100"/>
        <c:noMultiLvlLbl val="0"/>
      </c:catAx>
      <c:valAx>
        <c:axId val="56437131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0"/>
        <c:majorTickMark val="out"/>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4370920"/>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317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infants born to pregnant women living with HIV receiving a virological test for HIV within 2 months of birth (early infant diagnosis), by UNICEF Regions, 2009-2015</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'PMTCT_EID_All Regions'!$B$33</c:f>
              <c:strCache>
                <c:ptCount val="1"/>
                <c:pt idx="0">
                  <c:v>2009</c:v>
                </c:pt>
              </c:strCache>
            </c:strRef>
          </c:tx>
          <c:spPr>
            <a:solidFill>
              <a:schemeClr val="accent4">
                <a:tint val="48000"/>
              </a:schemeClr>
            </a:solidFill>
            <a:ln>
              <a:noFill/>
            </a:ln>
            <a:effectLst/>
          </c:spPr>
          <c:invertIfNegative val="0"/>
          <c:dLbls>
            <c:delete val="1"/>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Regions'!$B$34:$B$42</c:f>
              <c:numCache>
                <c:formatCode>0%</c:formatCode>
                <c:ptCount val="9"/>
                <c:pt idx="0">
                  <c:v>0.20933013576660361</c:v>
                </c:pt>
                <c:pt idx="1">
                  <c:v>6.8268124393759108E-2</c:v>
                </c:pt>
                <c:pt idx="2">
                  <c:v>1.0184595798854232E-2</c:v>
                </c:pt>
                <c:pt idx="3">
                  <c:v>0.23550518471010085</c:v>
                </c:pt>
                <c:pt idx="4">
                  <c:v>1.435480684200623E-2</c:v>
                </c:pt>
                <c:pt idx="5">
                  <c:v>0.24110416217381928</c:v>
                </c:pt>
                <c:pt idx="6">
                  <c:v>0.144767422475793</c:v>
                </c:pt>
                <c:pt idx="7">
                  <c:v>0.144767422475793</c:v>
                </c:pt>
                <c:pt idx="8">
                  <c:v>0.15072059796826656</c:v>
                </c:pt>
              </c:numCache>
            </c:numRef>
          </c:val>
        </c:ser>
        <c:ser>
          <c:idx val="1"/>
          <c:order val="1"/>
          <c:tx>
            <c:strRef>
              <c:f>'PMTCT_EID_All Regions'!$C$33</c:f>
              <c:strCache>
                <c:ptCount val="1"/>
                <c:pt idx="0">
                  <c:v>2010</c:v>
                </c:pt>
              </c:strCache>
            </c:strRef>
          </c:tx>
          <c:spPr>
            <a:solidFill>
              <a:schemeClr val="accent4">
                <a:tint val="65000"/>
              </a:schemeClr>
            </a:solidFill>
            <a:ln>
              <a:noFill/>
            </a:ln>
            <a:effectLst/>
          </c:spPr>
          <c:invertIfNegative val="0"/>
          <c:dLbls>
            <c:delete val="1"/>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Regions'!$C$34:$C$42</c:f>
              <c:numCache>
                <c:formatCode>0%</c:formatCode>
                <c:ptCount val="9"/>
                <c:pt idx="0">
                  <c:v>0.42383588289295487</c:v>
                </c:pt>
                <c:pt idx="1">
                  <c:v>7.8363115730247429E-2</c:v>
                </c:pt>
                <c:pt idx="2">
                  <c:v>7.6598311218335338E-2</c:v>
                </c:pt>
                <c:pt idx="3">
                  <c:v>0.34637458353980904</c:v>
                </c:pt>
                <c:pt idx="4">
                  <c:v>3.5238835321167852E-2</c:v>
                </c:pt>
                <c:pt idx="5">
                  <c:v>0.16343660733904636</c:v>
                </c:pt>
                <c:pt idx="6">
                  <c:v>0.32452841796688264</c:v>
                </c:pt>
                <c:pt idx="7">
                  <c:v>0.33562724794134763</c:v>
                </c:pt>
                <c:pt idx="8">
                  <c:v>0.31611366472429547</c:v>
                </c:pt>
              </c:numCache>
            </c:numRef>
          </c:val>
        </c:ser>
        <c:ser>
          <c:idx val="2"/>
          <c:order val="2"/>
          <c:tx>
            <c:strRef>
              <c:f>'PMTCT_EID_All Regions'!$D$33</c:f>
              <c:strCache>
                <c:ptCount val="1"/>
                <c:pt idx="0">
                  <c:v>2011</c:v>
                </c:pt>
              </c:strCache>
            </c:strRef>
          </c:tx>
          <c:spPr>
            <a:solidFill>
              <a:schemeClr val="accent4">
                <a:tint val="83000"/>
              </a:schemeClr>
            </a:solidFill>
            <a:ln>
              <a:noFill/>
            </a:ln>
            <a:effectLst/>
          </c:spPr>
          <c:invertIfNegative val="0"/>
          <c:dLbls>
            <c:delete val="1"/>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Regions'!$D$34:$D$42</c:f>
              <c:numCache>
                <c:formatCode>0%</c:formatCode>
                <c:ptCount val="9"/>
                <c:pt idx="0">
                  <c:v>0.46376605542372329</c:v>
                </c:pt>
                <c:pt idx="1">
                  <c:v>7.9405071038511132E-2</c:v>
                </c:pt>
                <c:pt idx="2">
                  <c:v>7.5127334465195247E-2</c:v>
                </c:pt>
                <c:pt idx="3">
                  <c:v>0.29998709732914713</c:v>
                </c:pt>
                <c:pt idx="4">
                  <c:v>3.6191090835206566E-2</c:v>
                </c:pt>
                <c:pt idx="5">
                  <c:v>0.29963450551790211</c:v>
                </c:pt>
                <c:pt idx="6">
                  <c:v>0.3564138471412972</c:v>
                </c:pt>
                <c:pt idx="7">
                  <c:v>0.36836134057748565</c:v>
                </c:pt>
                <c:pt idx="8">
                  <c:v>0.34543333598247006</c:v>
                </c:pt>
              </c:numCache>
            </c:numRef>
          </c:val>
        </c:ser>
        <c:ser>
          <c:idx val="3"/>
          <c:order val="3"/>
          <c:tx>
            <c:strRef>
              <c:f>'PMTCT_EID_All Regions'!$E$33</c:f>
              <c:strCache>
                <c:ptCount val="1"/>
                <c:pt idx="0">
                  <c:v>2012</c:v>
                </c:pt>
              </c:strCache>
            </c:strRef>
          </c:tx>
          <c:spPr>
            <a:solidFill>
              <a:schemeClr val="accent4"/>
            </a:solidFill>
            <a:ln>
              <a:noFill/>
            </a:ln>
            <a:effectLst/>
          </c:spPr>
          <c:invertIfNegative val="0"/>
          <c:dLbls>
            <c:delete val="1"/>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Regions'!$E$34:$E$42</c:f>
              <c:numCache>
                <c:formatCode>0%</c:formatCode>
                <c:ptCount val="9"/>
                <c:pt idx="0">
                  <c:v>0.51763054326754221</c:v>
                </c:pt>
                <c:pt idx="1">
                  <c:v>9.8282288606625537E-2</c:v>
                </c:pt>
                <c:pt idx="2">
                  <c:v>0.13969404186795492</c:v>
                </c:pt>
                <c:pt idx="3">
                  <c:v>0.3157716268487275</c:v>
                </c:pt>
                <c:pt idx="4">
                  <c:v>3.7922090877557088E-2</c:v>
                </c:pt>
                <c:pt idx="5">
                  <c:v>0.29789164277678992</c:v>
                </c:pt>
                <c:pt idx="6">
                  <c:v>0.40749157420108051</c:v>
                </c:pt>
                <c:pt idx="7">
                  <c:v>0.42002851541024433</c:v>
                </c:pt>
                <c:pt idx="8">
                  <c:v>0.39304910045619684</c:v>
                </c:pt>
              </c:numCache>
            </c:numRef>
          </c:val>
        </c:ser>
        <c:ser>
          <c:idx val="4"/>
          <c:order val="4"/>
          <c:tx>
            <c:strRef>
              <c:f>'PMTCT_EID_All Regions'!$F$33</c:f>
              <c:strCache>
                <c:ptCount val="1"/>
                <c:pt idx="0">
                  <c:v>2013</c:v>
                </c:pt>
              </c:strCache>
            </c:strRef>
          </c:tx>
          <c:spPr>
            <a:solidFill>
              <a:schemeClr val="accent4">
                <a:shade val="82000"/>
              </a:schemeClr>
            </a:solidFill>
            <a:ln>
              <a:noFill/>
            </a:ln>
            <a:effectLst/>
          </c:spPr>
          <c:invertIfNegative val="0"/>
          <c:dLbls>
            <c:delete val="1"/>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Regions'!$F$34:$F$42</c:f>
              <c:numCache>
                <c:formatCode>0%</c:formatCode>
                <c:ptCount val="9"/>
                <c:pt idx="0">
                  <c:v>0.49119860280692079</c:v>
                </c:pt>
                <c:pt idx="1">
                  <c:v>0.10456480569653814</c:v>
                </c:pt>
                <c:pt idx="2">
                  <c:v>0.19060665362035226</c:v>
                </c:pt>
                <c:pt idx="3">
                  <c:v>0.24970747353264625</c:v>
                </c:pt>
                <c:pt idx="4">
                  <c:v>3.9730659736007166E-2</c:v>
                </c:pt>
                <c:pt idx="5">
                  <c:v>0.37614575928766508</c:v>
                </c:pt>
                <c:pt idx="6">
                  <c:v>0.39066774535610671</c:v>
                </c:pt>
                <c:pt idx="7">
                  <c:v>0.40183009368825362</c:v>
                </c:pt>
                <c:pt idx="8">
                  <c:v>0.37863176874278959</c:v>
                </c:pt>
              </c:numCache>
            </c:numRef>
          </c:val>
        </c:ser>
        <c:ser>
          <c:idx val="5"/>
          <c:order val="5"/>
          <c:tx>
            <c:strRef>
              <c:f>'PMTCT_EID_All Regions'!$G$33</c:f>
              <c:strCache>
                <c:ptCount val="1"/>
                <c:pt idx="0">
                  <c:v>2014</c:v>
                </c:pt>
              </c:strCache>
            </c:strRef>
          </c:tx>
          <c:spPr>
            <a:solidFill>
              <a:schemeClr val="accent4">
                <a:shade val="65000"/>
              </a:schemeClr>
            </a:solidFill>
            <a:ln>
              <a:noFill/>
            </a:ln>
            <a:effectLst/>
          </c:spPr>
          <c:invertIfNegative val="0"/>
          <c:dLbls>
            <c:delete val="1"/>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Regions'!$G$34:$G$42</c:f>
              <c:numCache>
                <c:formatCode>0%</c:formatCode>
                <c:ptCount val="9"/>
                <c:pt idx="0">
                  <c:v>0.60654532467112032</c:v>
                </c:pt>
                <c:pt idx="1">
                  <c:v>0.12967966851028667</c:v>
                </c:pt>
                <c:pt idx="2">
                  <c:v>8.2943013270882118E-2</c:v>
                </c:pt>
                <c:pt idx="3">
                  <c:v>0.22981077079262854</c:v>
                </c:pt>
                <c:pt idx="4">
                  <c:v>6.1920120506795427E-2</c:v>
                </c:pt>
                <c:pt idx="5">
                  <c:v>0.4585403133358808</c:v>
                </c:pt>
                <c:pt idx="6">
                  <c:v>0.48583747567930757</c:v>
                </c:pt>
                <c:pt idx="7">
                  <c:v>0.49866251489854224</c:v>
                </c:pt>
                <c:pt idx="8">
                  <c:v>0.46707072046750631</c:v>
                </c:pt>
              </c:numCache>
            </c:numRef>
          </c:val>
        </c:ser>
        <c:ser>
          <c:idx val="6"/>
          <c:order val="6"/>
          <c:tx>
            <c:strRef>
              <c:f>'PMTCT_EID_All Regions'!$H$33</c:f>
              <c:strCache>
                <c:ptCount val="1"/>
                <c:pt idx="0">
                  <c:v>2015</c:v>
                </c:pt>
              </c:strCache>
            </c:strRef>
          </c:tx>
          <c:spPr>
            <a:solidFill>
              <a:schemeClr val="accent4">
                <a:shade val="4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Regions'!$H$34:$H$42</c:f>
              <c:numCache>
                <c:formatCode>0%</c:formatCode>
                <c:ptCount val="9"/>
                <c:pt idx="0">
                  <c:v>0.60305468827435826</c:v>
                </c:pt>
                <c:pt idx="1">
                  <c:v>0.14623371685661782</c:v>
                </c:pt>
                <c:pt idx="2">
                  <c:v>8.9398280802292257E-2</c:v>
                </c:pt>
                <c:pt idx="3">
                  <c:v>0.28158560378579545</c:v>
                </c:pt>
                <c:pt idx="4">
                  <c:v>0.15375867236904481</c:v>
                </c:pt>
                <c:pt idx="5">
                  <c:v>0.47785412056985366</c:v>
                </c:pt>
                <c:pt idx="6">
                  <c:v>0.49562953068005777</c:v>
                </c:pt>
                <c:pt idx="7">
                  <c:v>0.50522568453231786</c:v>
                </c:pt>
                <c:pt idx="8">
                  <c:v>0.47215638561684237</c:v>
                </c:pt>
              </c:numCache>
            </c:numRef>
          </c:val>
        </c:ser>
        <c:dLbls>
          <c:dLblPos val="outEnd"/>
          <c:showLegendKey val="0"/>
          <c:showVal val="1"/>
          <c:showCatName val="0"/>
          <c:showSerName val="0"/>
          <c:showPercent val="0"/>
          <c:showBubbleSize val="0"/>
        </c:dLbls>
        <c:gapWidth val="120"/>
        <c:overlap val="-10"/>
        <c:axId val="564372096"/>
        <c:axId val="564372488"/>
      </c:barChart>
      <c:catAx>
        <c:axId val="56437209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4372488"/>
        <c:crosses val="autoZero"/>
        <c:auto val="1"/>
        <c:lblAlgn val="ctr"/>
        <c:lblOffset val="100"/>
        <c:noMultiLvlLbl val="0"/>
      </c:catAx>
      <c:valAx>
        <c:axId val="564372488"/>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4372096"/>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a virological test for HIV within 2 months of birth, Central and Eastern Europe and the Commonwealth of Independent States, 2015</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EID_GP!$B$31</c:f>
              <c:strCache>
                <c:ptCount val="1"/>
                <c:pt idx="0">
                  <c:v>EID</c:v>
                </c:pt>
              </c:strCache>
            </c:strRef>
          </c:tx>
          <c:spPr>
            <a:ln w="22225" cap="rnd">
              <a:noFill/>
              <a:round/>
            </a:ln>
            <a:effectLst/>
          </c:spPr>
          <c:marker>
            <c:symbol val="circle"/>
            <c:size val="6"/>
            <c:spPr>
              <a:solidFill>
                <a:schemeClr val="accent1"/>
              </a:solidFill>
              <a:ln w="3175">
                <a:solidFill>
                  <a:schemeClr val="accent1"/>
                </a:solidFill>
                <a:round/>
              </a:ln>
              <a:effectLst/>
            </c:spPr>
          </c:marker>
          <c:dLbls>
            <c:dLbl>
              <c:idx val="0"/>
              <c:layout/>
              <c:tx>
                <c:rich>
                  <a:bodyPr/>
                  <a:lstStyle/>
                  <a:p>
                    <a:r>
                      <a:rPr lang="en-US"/>
                      <a:t>&gt;95%</a:t>
                    </a:r>
                  </a:p>
                </c:rich>
              </c:tx>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EID_GP!$F$32:$F$40</c:f>
                <c:numCache>
                  <c:formatCode>General</c:formatCode>
                  <c:ptCount val="9"/>
                  <c:pt idx="0">
                    <c:v>3.0000000000000027E-2</c:v>
                  </c:pt>
                  <c:pt idx="1">
                    <c:v>0.18430485142791708</c:v>
                  </c:pt>
                  <c:pt idx="2">
                    <c:v>0.21750000000000003</c:v>
                  </c:pt>
                  <c:pt idx="3">
                    <c:v>0.16781083142639208</c:v>
                  </c:pt>
                  <c:pt idx="4">
                    <c:v>0.24614035087719299</c:v>
                  </c:pt>
                  <c:pt idx="5">
                    <c:v>0.11979591836734693</c:v>
                  </c:pt>
                  <c:pt idx="6">
                    <c:v>0.10910297811266589</c:v>
                  </c:pt>
                  <c:pt idx="7">
                    <c:v>8.5714285714285743E-2</c:v>
                  </c:pt>
                  <c:pt idx="8">
                    <c:v>5.3814432989690741E-2</c:v>
                  </c:pt>
                </c:numCache>
              </c:numRef>
            </c:plus>
            <c:minus>
              <c:numRef>
                <c:f>EID_GP!$E$32:$E$40</c:f>
                <c:numCache>
                  <c:formatCode>General</c:formatCode>
                  <c:ptCount val="9"/>
                  <c:pt idx="0">
                    <c:v>3.9999999999999925E-2</c:v>
                  </c:pt>
                  <c:pt idx="1">
                    <c:v>0.14786026200873359</c:v>
                  </c:pt>
                  <c:pt idx="2">
                    <c:v>0.1925</c:v>
                  </c:pt>
                  <c:pt idx="3">
                    <c:v>0.13175438596491229</c:v>
                  </c:pt>
                  <c:pt idx="4">
                    <c:v>0.19385964912280707</c:v>
                  </c:pt>
                  <c:pt idx="5">
                    <c:v>8.0204081632653079E-2</c:v>
                  </c:pt>
                  <c:pt idx="6">
                    <c:v>0.10089702188733407</c:v>
                  </c:pt>
                  <c:pt idx="7">
                    <c:v>7.0180305131761433E-2</c:v>
                  </c:pt>
                  <c:pt idx="8">
                    <c:v>3.951890034364261E-2</c:v>
                  </c:pt>
                </c:numCache>
              </c:numRef>
            </c:minus>
            <c:spPr>
              <a:noFill/>
              <a:ln w="9525" cap="flat" cmpd="sng" algn="ctr">
                <a:solidFill>
                  <a:schemeClr val="dk1">
                    <a:lumMod val="50000"/>
                    <a:lumOff val="50000"/>
                  </a:schemeClr>
                </a:solidFill>
                <a:round/>
              </a:ln>
              <a:effectLst/>
            </c:spPr>
          </c:errBars>
          <c:cat>
            <c:strRef>
              <c:f>EID_GP!$A$32:$A$40</c:f>
              <c:strCache>
                <c:ptCount val="9"/>
                <c:pt idx="0">
                  <c:v>Uzbekistan</c:v>
                </c:pt>
                <c:pt idx="1">
                  <c:v>Republic of Moldova</c:v>
                </c:pt>
                <c:pt idx="2">
                  <c:v>Kazakhstan</c:v>
                </c:pt>
                <c:pt idx="3">
                  <c:v>Georgia</c:v>
                </c:pt>
                <c:pt idx="4">
                  <c:v>Azerbaijan</c:v>
                </c:pt>
                <c:pt idx="5">
                  <c:v>Kyrgyzstan</c:v>
                </c:pt>
                <c:pt idx="6">
                  <c:v>Ukraine</c:v>
                </c:pt>
                <c:pt idx="7">
                  <c:v>Belarus</c:v>
                </c:pt>
                <c:pt idx="8">
                  <c:v>Tajikistan</c:v>
                </c:pt>
              </c:strCache>
            </c:strRef>
          </c:cat>
          <c:val>
            <c:numRef>
              <c:f>EID_GP!$B$32:$B$40</c:f>
              <c:numCache>
                <c:formatCode>0.00</c:formatCode>
                <c:ptCount val="9"/>
                <c:pt idx="0">
                  <c:v>0.97</c:v>
                </c:pt>
                <c:pt idx="1">
                  <c:v>0.80786026200873362</c:v>
                </c:pt>
                <c:pt idx="2">
                  <c:v>0.78249999999999997</c:v>
                </c:pt>
                <c:pt idx="3">
                  <c:v>0.70175438596491224</c:v>
                </c:pt>
                <c:pt idx="4">
                  <c:v>0.54385964912280704</c:v>
                </c:pt>
                <c:pt idx="5">
                  <c:v>0.51020408163265307</c:v>
                </c:pt>
                <c:pt idx="6">
                  <c:v>0.50089702188733409</c:v>
                </c:pt>
                <c:pt idx="7">
                  <c:v>0.31428571428571428</c:v>
                </c:pt>
                <c:pt idx="8">
                  <c:v>0.20618556701030927</c:v>
                </c:pt>
              </c:numCache>
            </c:numRef>
          </c:val>
          <c:smooth val="0"/>
        </c:ser>
        <c:dLbls>
          <c:showLegendKey val="0"/>
          <c:showVal val="0"/>
          <c:showCatName val="0"/>
          <c:showSerName val="0"/>
          <c:showPercent val="0"/>
          <c:showBubbleSize val="0"/>
        </c:dLbls>
        <c:marker val="1"/>
        <c:smooth val="0"/>
        <c:axId val="564373664"/>
        <c:axId val="564374056"/>
      </c:lineChart>
      <c:catAx>
        <c:axId val="564373664"/>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4374056"/>
        <c:crosses val="autoZero"/>
        <c:auto val="1"/>
        <c:lblAlgn val="ctr"/>
        <c:lblOffset val="100"/>
        <c:noMultiLvlLbl val="0"/>
      </c:catAx>
      <c:valAx>
        <c:axId val="564374056"/>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4373664"/>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infants born to pregnant women living with HIV receiving antiretroviral medicines for PMTCT, by UNICEF Regions, 2007-2015</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'PMTCT_InfantARVs_All Regions'!$B$31</c:f>
              <c:strCache>
                <c:ptCount val="1"/>
                <c:pt idx="0">
                  <c:v>2007</c:v>
                </c:pt>
              </c:strCache>
            </c:strRef>
          </c:tx>
          <c:spPr>
            <a:solidFill>
              <a:schemeClr val="accent2">
                <a:tint val="44000"/>
              </a:schemeClr>
            </a:solidFill>
            <a:ln>
              <a:noFill/>
            </a:ln>
            <a:effectLst/>
          </c:spPr>
          <c:invertIfNegative val="0"/>
          <c:dLbls>
            <c:delete val="1"/>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Regions'!$B$32:$B$40</c:f>
              <c:numCache>
                <c:formatCode>0%</c:formatCode>
                <c:ptCount val="9"/>
                <c:pt idx="0">
                  <c:v>0.2626148642899685</c:v>
                </c:pt>
                <c:pt idx="1">
                  <c:v>5.4558380222311624E-2</c:v>
                </c:pt>
                <c:pt idx="2">
                  <c:v>6.8044354838709678E-3</c:v>
                </c:pt>
                <c:pt idx="3">
                  <c:v>0.29945257227006433</c:v>
                </c:pt>
                <c:pt idx="4">
                  <c:v>9.2757746530247487E-2</c:v>
                </c:pt>
                <c:pt idx="5">
                  <c:v>0.30517235702762324</c:v>
                </c:pt>
                <c:pt idx="6">
                  <c:v>0.20196038995763974</c:v>
                </c:pt>
                <c:pt idx="7">
                  <c:v>0.20658329592547053</c:v>
                </c:pt>
                <c:pt idx="8">
                  <c:v>0.20501445137026847</c:v>
                </c:pt>
              </c:numCache>
            </c:numRef>
          </c:val>
        </c:ser>
        <c:ser>
          <c:idx val="1"/>
          <c:order val="1"/>
          <c:tx>
            <c:strRef>
              <c:f>'PMTCT_InfantARVs_All Regions'!$C$31</c:f>
              <c:strCache>
                <c:ptCount val="1"/>
                <c:pt idx="0">
                  <c:v>2008</c:v>
                </c:pt>
              </c:strCache>
            </c:strRef>
          </c:tx>
          <c:spPr>
            <a:solidFill>
              <a:schemeClr val="accent2">
                <a:tint val="58000"/>
              </a:schemeClr>
            </a:solidFill>
            <a:ln>
              <a:noFill/>
            </a:ln>
            <a:effectLst/>
          </c:spPr>
          <c:invertIfNegative val="0"/>
          <c:dLbls>
            <c:delete val="1"/>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Regions'!$C$32:$C$40</c:f>
              <c:numCache>
                <c:formatCode>0%</c:formatCode>
                <c:ptCount val="9"/>
                <c:pt idx="0">
                  <c:v>0.37999310602968639</c:v>
                </c:pt>
                <c:pt idx="1">
                  <c:v>0.11095455364943764</c:v>
                </c:pt>
                <c:pt idx="2">
                  <c:v>8.5102998488825257E-3</c:v>
                </c:pt>
                <c:pt idx="3">
                  <c:v>0.32865477779618407</c:v>
                </c:pt>
                <c:pt idx="4">
                  <c:v>0.20756571849418198</c:v>
                </c:pt>
                <c:pt idx="5">
                  <c:v>0.52826582618025753</c:v>
                </c:pt>
                <c:pt idx="6">
                  <c:v>0.30925372153910158</c:v>
                </c:pt>
                <c:pt idx="7">
                  <c:v>0.31313219244114859</c:v>
                </c:pt>
                <c:pt idx="8">
                  <c:v>0.31238585817014364</c:v>
                </c:pt>
              </c:numCache>
            </c:numRef>
          </c:val>
        </c:ser>
        <c:ser>
          <c:idx val="2"/>
          <c:order val="2"/>
          <c:tx>
            <c:strRef>
              <c:f>'PMTCT_InfantARVs_All Regions'!$D$31</c:f>
              <c:strCache>
                <c:ptCount val="1"/>
                <c:pt idx="0">
                  <c:v>2009</c:v>
                </c:pt>
              </c:strCache>
            </c:strRef>
          </c:tx>
          <c:spPr>
            <a:solidFill>
              <a:schemeClr val="accent2">
                <a:tint val="72000"/>
              </a:schemeClr>
            </a:solidFill>
            <a:ln>
              <a:noFill/>
            </a:ln>
            <a:effectLst/>
          </c:spPr>
          <c:invertIfNegative val="0"/>
          <c:dLbls>
            <c:delete val="1"/>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Regions'!$D$32:$D$40</c:f>
              <c:numCache>
                <c:formatCode>0%</c:formatCode>
                <c:ptCount val="9"/>
                <c:pt idx="0">
                  <c:v>0.4081143812481966</c:v>
                </c:pt>
                <c:pt idx="1">
                  <c:v>0.13129349305667576</c:v>
                </c:pt>
                <c:pt idx="2">
                  <c:v>1.1571018094276617E-2</c:v>
                </c:pt>
                <c:pt idx="3">
                  <c:v>0.36726920994894036</c:v>
                </c:pt>
                <c:pt idx="4">
                  <c:v>0.23997506616703149</c:v>
                </c:pt>
                <c:pt idx="5">
                  <c:v>0.51579723147910794</c:v>
                </c:pt>
                <c:pt idx="6">
                  <c:v>0.33519229919380805</c:v>
                </c:pt>
                <c:pt idx="7">
                  <c:v>0.33859606708653806</c:v>
                </c:pt>
                <c:pt idx="8">
                  <c:v>0.33917577604331267</c:v>
                </c:pt>
              </c:numCache>
            </c:numRef>
          </c:val>
        </c:ser>
        <c:ser>
          <c:idx val="3"/>
          <c:order val="3"/>
          <c:tx>
            <c:strRef>
              <c:f>'PMTCT_InfantARVs_All Regions'!$E$31</c:f>
              <c:strCache>
                <c:ptCount val="1"/>
                <c:pt idx="0">
                  <c:v>2010</c:v>
                </c:pt>
              </c:strCache>
            </c:strRef>
          </c:tx>
          <c:spPr>
            <a:solidFill>
              <a:schemeClr val="accent2">
                <a:tint val="86000"/>
              </a:schemeClr>
            </a:solidFill>
            <a:ln>
              <a:noFill/>
            </a:ln>
            <a:effectLst/>
          </c:spPr>
          <c:invertIfNegative val="0"/>
          <c:dLbls>
            <c:delete val="1"/>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Regions'!$E$32:$E$40</c:f>
              <c:numCache>
                <c:formatCode>0%</c:formatCode>
                <c:ptCount val="9"/>
                <c:pt idx="0">
                  <c:v>0.55401364814257181</c:v>
                </c:pt>
                <c:pt idx="1">
                  <c:v>0.16485103182599758</c:v>
                </c:pt>
                <c:pt idx="2">
                  <c:v>1.921470342522974E-2</c:v>
                </c:pt>
                <c:pt idx="3">
                  <c:v>0.37356341691864464</c:v>
                </c:pt>
                <c:pt idx="4">
                  <c:v>0.23485166444814237</c:v>
                </c:pt>
                <c:pt idx="5">
                  <c:v>0.51272880970185652</c:v>
                </c:pt>
                <c:pt idx="6">
                  <c:v>0.45260169918212489</c:v>
                </c:pt>
                <c:pt idx="7">
                  <c:v>0.46031114588744304</c:v>
                </c:pt>
                <c:pt idx="8">
                  <c:v>0.44479214135543677</c:v>
                </c:pt>
              </c:numCache>
            </c:numRef>
          </c:val>
        </c:ser>
        <c:ser>
          <c:idx val="4"/>
          <c:order val="4"/>
          <c:tx>
            <c:strRef>
              <c:f>'PMTCT_InfantARVs_All Regions'!$F$31</c:f>
              <c:strCache>
                <c:ptCount val="1"/>
                <c:pt idx="0">
                  <c:v>2011</c:v>
                </c:pt>
              </c:strCache>
            </c:strRef>
          </c:tx>
          <c:spPr>
            <a:solidFill>
              <a:schemeClr val="accent2"/>
            </a:solidFill>
            <a:ln>
              <a:noFill/>
            </a:ln>
            <a:effectLst/>
          </c:spPr>
          <c:invertIfNegative val="0"/>
          <c:dLbls>
            <c:delete val="1"/>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Regions'!$F$32:$F$40</c:f>
              <c:numCache>
                <c:formatCode>0%</c:formatCode>
                <c:ptCount val="9"/>
                <c:pt idx="0">
                  <c:v>0.53522798899620239</c:v>
                </c:pt>
                <c:pt idx="1">
                  <c:v>0.11550604286906437</c:v>
                </c:pt>
                <c:pt idx="2">
                  <c:v>6.6023579849946404E-2</c:v>
                </c:pt>
                <c:pt idx="3">
                  <c:v>0.41286129639131181</c:v>
                </c:pt>
                <c:pt idx="4">
                  <c:v>0.24136731621168647</c:v>
                </c:pt>
                <c:pt idx="5">
                  <c:v>0.52082496317128701</c:v>
                </c:pt>
                <c:pt idx="6">
                  <c:v>0.42873576111367007</c:v>
                </c:pt>
                <c:pt idx="7">
                  <c:v>0.435132930737607</c:v>
                </c:pt>
                <c:pt idx="8">
                  <c:v>0.42616215260056062</c:v>
                </c:pt>
              </c:numCache>
            </c:numRef>
          </c:val>
        </c:ser>
        <c:ser>
          <c:idx val="5"/>
          <c:order val="5"/>
          <c:tx>
            <c:strRef>
              <c:f>'PMTCT_InfantARVs_All Regions'!$G$31</c:f>
              <c:strCache>
                <c:ptCount val="1"/>
                <c:pt idx="0">
                  <c:v>2012</c:v>
                </c:pt>
              </c:strCache>
            </c:strRef>
          </c:tx>
          <c:spPr>
            <a:solidFill>
              <a:schemeClr val="accent2">
                <a:shade val="86000"/>
              </a:schemeClr>
            </a:solidFill>
            <a:ln>
              <a:noFill/>
            </a:ln>
            <a:effectLst/>
          </c:spPr>
          <c:invertIfNegative val="0"/>
          <c:dLbls>
            <c:delete val="1"/>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Regions'!$G$32:$G$40</c:f>
              <c:numCache>
                <c:formatCode>0%</c:formatCode>
                <c:ptCount val="9"/>
                <c:pt idx="0">
                  <c:v>0.62842624882260845</c:v>
                </c:pt>
                <c:pt idx="1">
                  <c:v>0.14590193520137515</c:v>
                </c:pt>
                <c:pt idx="2">
                  <c:v>9.9588477366255146E-2</c:v>
                </c:pt>
                <c:pt idx="3">
                  <c:v>0.41850220264317178</c:v>
                </c:pt>
                <c:pt idx="4">
                  <c:v>0.31275639971315544</c:v>
                </c:pt>
                <c:pt idx="5">
                  <c:v>0.58463008463008459</c:v>
                </c:pt>
                <c:pt idx="6">
                  <c:v>0.51260086335912525</c:v>
                </c:pt>
                <c:pt idx="7">
                  <c:v>0.51891257261328338</c:v>
                </c:pt>
                <c:pt idx="8">
                  <c:v>0.50133915848060984</c:v>
                </c:pt>
              </c:numCache>
            </c:numRef>
          </c:val>
        </c:ser>
        <c:ser>
          <c:idx val="6"/>
          <c:order val="6"/>
          <c:tx>
            <c:strRef>
              <c:f>'PMTCT_InfantARVs_All Regions'!$H$31</c:f>
              <c:strCache>
                <c:ptCount val="1"/>
                <c:pt idx="0">
                  <c:v>2013</c:v>
                </c:pt>
              </c:strCache>
            </c:strRef>
          </c:tx>
          <c:spPr>
            <a:solidFill>
              <a:schemeClr val="accent2">
                <a:shade val="72000"/>
              </a:schemeClr>
            </a:solidFill>
            <a:ln>
              <a:noFill/>
            </a:ln>
            <a:effectLst/>
          </c:spPr>
          <c:invertIfNegative val="0"/>
          <c:dLbls>
            <c:delete val="1"/>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Regions'!$H$32:$H$40</c:f>
              <c:numCache>
                <c:formatCode>0%</c:formatCode>
                <c:ptCount val="9"/>
                <c:pt idx="0">
                  <c:v>0.6414757013958079</c:v>
                </c:pt>
                <c:pt idx="1">
                  <c:v>0.16804279741657052</c:v>
                </c:pt>
                <c:pt idx="2">
                  <c:v>0.12665066026410565</c:v>
                </c:pt>
                <c:pt idx="3">
                  <c:v>0.38634713869243792</c:v>
                </c:pt>
                <c:pt idx="4">
                  <c:v>0.26843230675167823</c:v>
                </c:pt>
                <c:pt idx="5">
                  <c:v>0.65262086871096769</c:v>
                </c:pt>
                <c:pt idx="6">
                  <c:v>0.52863817049179807</c:v>
                </c:pt>
                <c:pt idx="7">
                  <c:v>0.53649556842164881</c:v>
                </c:pt>
                <c:pt idx="8">
                  <c:v>0.51666666534672323</c:v>
                </c:pt>
              </c:numCache>
            </c:numRef>
          </c:val>
        </c:ser>
        <c:ser>
          <c:idx val="7"/>
          <c:order val="7"/>
          <c:tx>
            <c:strRef>
              <c:f>'PMTCT_InfantARVs_All Regions'!$I$31</c:f>
              <c:strCache>
                <c:ptCount val="1"/>
                <c:pt idx="0">
                  <c:v>2014</c:v>
                </c:pt>
              </c:strCache>
            </c:strRef>
          </c:tx>
          <c:spPr>
            <a:solidFill>
              <a:schemeClr val="accent2">
                <a:shade val="58000"/>
              </a:schemeClr>
            </a:solidFill>
            <a:ln>
              <a:noFill/>
            </a:ln>
            <a:effectLst/>
          </c:spPr>
          <c:invertIfNegative val="0"/>
          <c:dLbls>
            <c:delete val="1"/>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Regions'!$I$32:$I$40</c:f>
              <c:numCache>
                <c:formatCode>0%</c:formatCode>
                <c:ptCount val="9"/>
                <c:pt idx="0">
                  <c:v>0.67125122431270423</c:v>
                </c:pt>
                <c:pt idx="1">
                  <c:v>0.16857289253920074</c:v>
                </c:pt>
                <c:pt idx="2">
                  <c:v>0.12431693989071038</c:v>
                </c:pt>
                <c:pt idx="3">
                  <c:v>0.40655083392340008</c:v>
                </c:pt>
                <c:pt idx="4">
                  <c:v>0.23095476825985076</c:v>
                </c:pt>
                <c:pt idx="5">
                  <c:v>0.66230749991067284</c:v>
                </c:pt>
                <c:pt idx="6">
                  <c:v>0.55280177560956967</c:v>
                </c:pt>
                <c:pt idx="7">
                  <c:v>0.56218752025094354</c:v>
                </c:pt>
                <c:pt idx="8">
                  <c:v>0.54088290298837316</c:v>
                </c:pt>
              </c:numCache>
            </c:numRef>
          </c:val>
        </c:ser>
        <c:ser>
          <c:idx val="8"/>
          <c:order val="8"/>
          <c:tx>
            <c:strRef>
              <c:f>'PMTCT_InfantARVs_All Regions'!$J$31</c:f>
              <c:strCache>
                <c:ptCount val="1"/>
                <c:pt idx="0">
                  <c:v>2015</c:v>
                </c:pt>
              </c:strCache>
            </c:strRef>
          </c:tx>
          <c:spPr>
            <a:solidFill>
              <a:schemeClr val="accent2">
                <a:shade val="4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Regions'!$J$32:$J$40</c:f>
              <c:numCache>
                <c:formatCode>0%</c:formatCode>
                <c:ptCount val="9"/>
                <c:pt idx="0">
                  <c:v>0.65595161396900914</c:v>
                </c:pt>
                <c:pt idx="1">
                  <c:v>0.22609787004419976</c:v>
                </c:pt>
                <c:pt idx="2">
                  <c:v>0.13161413562559696</c:v>
                </c:pt>
                <c:pt idx="3">
                  <c:v>0.40116743779829644</c:v>
                </c:pt>
                <c:pt idx="4">
                  <c:v>0.2456249570253487</c:v>
                </c:pt>
                <c:pt idx="5">
                  <c:v>0.7265775071581313</c:v>
                </c:pt>
                <c:pt idx="6">
                  <c:v>0.55572228971196302</c:v>
                </c:pt>
                <c:pt idx="7">
                  <c:v>0.56421174036305788</c:v>
                </c:pt>
                <c:pt idx="8">
                  <c:v>0.54436884056427581</c:v>
                </c:pt>
              </c:numCache>
            </c:numRef>
          </c:val>
        </c:ser>
        <c:dLbls>
          <c:showLegendKey val="0"/>
          <c:showVal val="1"/>
          <c:showCatName val="0"/>
          <c:showSerName val="0"/>
          <c:showPercent val="0"/>
          <c:showBubbleSize val="0"/>
        </c:dLbls>
        <c:gapWidth val="120"/>
        <c:overlap val="-10"/>
        <c:axId val="564374840"/>
        <c:axId val="564375232"/>
      </c:barChart>
      <c:catAx>
        <c:axId val="5643748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4375232"/>
        <c:crosses val="autoZero"/>
        <c:auto val="1"/>
        <c:lblAlgn val="ctr"/>
        <c:lblOffset val="100"/>
        <c:noMultiLvlLbl val="0"/>
      </c:catAx>
      <c:valAx>
        <c:axId val="56437523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4374840"/>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Pop_0-14'!$C$40</c:f>
              <c:strCache>
                <c:ptCount val="1"/>
                <c:pt idx="0">
                  <c:v>HIV Pop (0-14)</c:v>
                </c:pt>
              </c:strCache>
            </c:strRef>
          </c:tx>
          <c:dPt>
            <c:idx val="0"/>
            <c:bubble3D val="0"/>
            <c:spPr>
              <a:solidFill>
                <a:srgbClr val="FFC000"/>
              </a:solidFill>
              <a:ln w="19050">
                <a:solidFill>
                  <a:schemeClr val="lt1"/>
                </a:solidFill>
              </a:ln>
              <a:effectLst/>
            </c:spPr>
          </c:dPt>
          <c:dPt>
            <c:idx val="1"/>
            <c:bubble3D val="0"/>
            <c:spPr>
              <a:solidFill>
                <a:srgbClr val="FFFF00"/>
              </a:solidFill>
              <a:ln w="19050">
                <a:solidFill>
                  <a:schemeClr val="lt1"/>
                </a:solidFill>
              </a:ln>
              <a:effectLst/>
            </c:spPr>
          </c:dPt>
          <c:dPt>
            <c:idx val="2"/>
            <c:bubble3D val="0"/>
            <c:spPr>
              <a:solidFill>
                <a:srgbClr val="FF0066"/>
              </a:solidFill>
              <a:ln w="19050">
                <a:solidFill>
                  <a:schemeClr val="lt1"/>
                </a:solidFill>
              </a:ln>
              <a:effectLst/>
            </c:spPr>
          </c:dPt>
          <c:dPt>
            <c:idx val="3"/>
            <c:bubble3D val="0"/>
            <c:spPr>
              <a:solidFill>
                <a:srgbClr val="F4B084"/>
              </a:solidFill>
              <a:ln w="19050">
                <a:solidFill>
                  <a:schemeClr val="lt1"/>
                </a:solidFill>
              </a:ln>
              <a:effectLst/>
            </c:spPr>
          </c:dPt>
          <c:dPt>
            <c:idx val="4"/>
            <c:bubble3D val="0"/>
            <c:spPr>
              <a:solidFill>
                <a:srgbClr val="00B050"/>
              </a:solidFill>
              <a:ln w="19050">
                <a:solidFill>
                  <a:schemeClr val="lt1"/>
                </a:solidFill>
              </a:ln>
              <a:effectLst/>
            </c:spPr>
          </c:dPt>
          <c:dPt>
            <c:idx val="5"/>
            <c:bubble3D val="0"/>
            <c:spPr>
              <a:solidFill>
                <a:srgbClr val="0070C0"/>
              </a:solidFill>
              <a:ln w="19050">
                <a:solidFill>
                  <a:schemeClr val="lt1"/>
                </a:solidFill>
              </a:ln>
              <a:effectLst/>
            </c:spPr>
          </c:dPt>
          <c:dPt>
            <c:idx val="6"/>
            <c:bubble3D val="0"/>
            <c:spPr>
              <a:solidFill>
                <a:srgbClr val="66FFFF"/>
              </a:solidFill>
              <a:ln w="19050">
                <a:solidFill>
                  <a:schemeClr val="lt1"/>
                </a:solidFill>
              </a:ln>
              <a:effectLst/>
            </c:spPr>
          </c:dPt>
          <c:dPt>
            <c:idx val="7"/>
            <c:bubble3D val="0"/>
            <c:spPr>
              <a:solidFill>
                <a:srgbClr val="CC99FF"/>
              </a:solidFill>
              <a:ln w="19050">
                <a:solidFill>
                  <a:schemeClr val="lt1"/>
                </a:solidFill>
              </a:ln>
              <a:effectLst/>
            </c:spPr>
          </c:dPt>
          <c:dPt>
            <c:idx val="8"/>
            <c:bubble3D val="0"/>
            <c:spPr>
              <a:solidFill>
                <a:srgbClr val="00B0F0"/>
              </a:solidFill>
              <a:ln w="19050">
                <a:solidFill>
                  <a:schemeClr val="lt1"/>
                </a:solidFill>
              </a:ln>
              <a:effectLst/>
            </c:spPr>
          </c:dPt>
          <c:dPt>
            <c:idx val="9"/>
            <c:bubble3D val="0"/>
            <c:spPr>
              <a:solidFill>
                <a:srgbClr val="FF0000"/>
              </a:solidFill>
              <a:ln w="19050">
                <a:solidFill>
                  <a:schemeClr val="lt1"/>
                </a:solidFill>
              </a:ln>
              <a:effectLst/>
            </c:spPr>
          </c:dPt>
          <c:dPt>
            <c:idx val="10"/>
            <c:bubble3D val="0"/>
            <c:spPr>
              <a:solidFill>
                <a:srgbClr val="00B0F0"/>
              </a:solidFill>
              <a:ln w="19050">
                <a:solidFill>
                  <a:schemeClr val="lt1"/>
                </a:solidFill>
              </a:ln>
              <a:effectLst/>
            </c:spPr>
          </c:dPt>
          <c:dPt>
            <c:idx val="11"/>
            <c:bubble3D val="0"/>
            <c:spPr>
              <a:solidFill>
                <a:srgbClr val="0070C0"/>
              </a:solidFill>
              <a:ln w="19050">
                <a:solidFill>
                  <a:schemeClr val="lt1"/>
                </a:solidFill>
              </a:ln>
              <a:effectLst/>
            </c:spPr>
          </c:dPt>
          <c:dPt>
            <c:idx val="12"/>
            <c:bubble3D val="0"/>
            <c:spPr>
              <a:solidFill>
                <a:srgbClr val="00B050"/>
              </a:solidFill>
              <a:ln w="19050">
                <a:solidFill>
                  <a:schemeClr val="lt1"/>
                </a:solidFill>
              </a:ln>
              <a:effectLst/>
            </c:spPr>
          </c:dPt>
          <c:dPt>
            <c:idx val="13"/>
            <c:bubble3D val="0"/>
            <c:spPr>
              <a:solidFill>
                <a:srgbClr val="FFC000"/>
              </a:solidFill>
              <a:ln w="19050">
                <a:solidFill>
                  <a:schemeClr val="lt1"/>
                </a:solidFill>
              </a:ln>
              <a:effectLst/>
            </c:spPr>
          </c:dPt>
          <c:dPt>
            <c:idx val="14"/>
            <c:bubble3D val="0"/>
            <c:spPr>
              <a:solidFill>
                <a:srgbClr val="FF0000"/>
              </a:solidFill>
              <a:ln w="19050">
                <a:solidFill>
                  <a:schemeClr val="lt1"/>
                </a:solidFill>
              </a:ln>
              <a:effectLst/>
            </c:spPr>
          </c:dPt>
          <c:dPt>
            <c:idx val="15"/>
            <c:bubble3D val="0"/>
            <c:spPr>
              <a:solidFill>
                <a:srgbClr val="7030A0"/>
              </a:solidFill>
              <a:ln w="19050">
                <a:solidFill>
                  <a:schemeClr val="lt1"/>
                </a:solidFill>
              </a:ln>
              <a:effectLst/>
            </c:spPr>
          </c:dPt>
          <c:dPt>
            <c:idx val="16"/>
            <c:bubble3D val="0"/>
            <c:spPr>
              <a:solidFill>
                <a:srgbClr val="FF0000"/>
              </a:solidFill>
              <a:ln w="19050">
                <a:solidFill>
                  <a:schemeClr val="lt1"/>
                </a:solidFill>
              </a:ln>
              <a:effectLst/>
            </c:spPr>
          </c:dPt>
          <c:dPt>
            <c:idx val="17"/>
            <c:bubble3D val="0"/>
            <c:spPr>
              <a:solidFill>
                <a:srgbClr val="C00000"/>
              </a:solidFill>
              <a:ln w="19050">
                <a:solidFill>
                  <a:schemeClr val="lt1"/>
                </a:solidFill>
              </a:ln>
              <a:effectLst/>
            </c:spPr>
          </c:dPt>
          <c:dPt>
            <c:idx val="18"/>
            <c:bubble3D val="0"/>
            <c:spPr>
              <a:solidFill>
                <a:srgbClr val="FFFF00"/>
              </a:solidFill>
              <a:ln w="19050">
                <a:solidFill>
                  <a:schemeClr val="lt1"/>
                </a:solidFill>
              </a:ln>
              <a:effectLst/>
            </c:spPr>
          </c:dPt>
          <c:dPt>
            <c:idx val="19"/>
            <c:bubble3D val="0"/>
            <c:spPr>
              <a:solidFill>
                <a:srgbClr val="00B0F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CFA6E3D7-7BD8-4901-881A-60A8B06A0E77}" type="CELLRANGE">
                      <a:rPr lang="en-US"/>
                      <a:pPr/>
                      <a:t>[CELLRANGE]</a:t>
                    </a:fld>
                    <a:r>
                      <a:rPr lang="en-US" baseline="0"/>
                      <a:t> </a:t>
                    </a:r>
                    <a:fld id="{505B86B4-9A36-4E6F-B5C3-8D4886D2987B}" type="CATEGORYNAME">
                      <a:rPr lang="en-US" baseline="0"/>
                      <a:pPr/>
                      <a:t>[CATEGORY NAME]</a:t>
                    </a:fld>
                    <a:r>
                      <a:rPr lang="en-US" baseline="0"/>
                      <a:t> </a:t>
                    </a:r>
                    <a:fld id="{5D6C4347-DA6D-40A1-AA5F-3E1D8620B70C}"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C438F881-B90E-474A-8A6D-CE411985E59A}" type="CELLRANGE">
                      <a:rPr lang="en-US"/>
                      <a:pPr/>
                      <a:t>[CELLRANGE]</a:t>
                    </a:fld>
                    <a:r>
                      <a:rPr lang="en-US" baseline="0"/>
                      <a:t> </a:t>
                    </a:r>
                    <a:fld id="{B4FB91A4-05F6-4228-B9E4-5B0852481B22}" type="CATEGORYNAME">
                      <a:rPr lang="en-US" baseline="0"/>
                      <a:pPr/>
                      <a:t>[CATEGORY NAME]</a:t>
                    </a:fld>
                    <a:r>
                      <a:rPr lang="en-US" baseline="0"/>
                      <a:t> </a:t>
                    </a:r>
                    <a:fld id="{B85D95DE-1840-4F20-9049-5DC05D3F9338}"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tx>
                <c:rich>
                  <a:bodyPr/>
                  <a:lstStyle/>
                  <a:p>
                    <a:fld id="{CBDC5C47-4040-4F6D-9C90-857FA30B2DF7}" type="CATEGORYNAME">
                      <a:rPr lang="en-US" baseline="0"/>
                      <a:pPr/>
                      <a:t>[CATEGORY NAME]</a:t>
                    </a:fld>
                    <a:r>
                      <a:rPr lang="en-US" baseline="0"/>
                      <a:t> </a:t>
                    </a:r>
                    <a:fld id="{F8FCD6AA-1367-4803-B71F-1834BFD8741D}"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3"/>
              <c:layout/>
              <c:tx>
                <c:rich>
                  <a:bodyPr/>
                  <a:lstStyle/>
                  <a:p>
                    <a:fld id="{004D479F-E879-4F45-8F38-8B35EC73374C}" type="CELLRANGE">
                      <a:rPr lang="en-US"/>
                      <a:pPr/>
                      <a:t>[CELLRANGE]</a:t>
                    </a:fld>
                    <a:r>
                      <a:rPr lang="en-US" baseline="0"/>
                      <a:t> </a:t>
                    </a:r>
                    <a:fld id="{B7F12346-C997-4464-842F-0CE2B630B121}" type="CATEGORYNAME">
                      <a:rPr lang="en-US" baseline="0"/>
                      <a:pPr/>
                      <a:t>[CATEGORY NAME]</a:t>
                    </a:fld>
                    <a:r>
                      <a:rPr lang="en-US" baseline="0"/>
                      <a:t> </a:t>
                    </a:r>
                    <a:fld id="{0184DA54-D276-4860-8641-9BB9A481E8A5}"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A3395B78-7BC8-4E21-B179-9FC8B1D9C079}" type="CELLRANGE">
                      <a:rPr lang="en-US"/>
                      <a:pPr/>
                      <a:t>[CELLRANGE]</a:t>
                    </a:fld>
                    <a:r>
                      <a:rPr lang="en-US" baseline="0"/>
                      <a:t> </a:t>
                    </a:r>
                    <a:fld id="{AD4C6815-48A0-4295-8AFE-B572D48754C7}" type="CATEGORYNAME">
                      <a:rPr lang="en-US" baseline="0"/>
                      <a:pPr/>
                      <a:t>[CATEGORY NAME]</a:t>
                    </a:fld>
                    <a:r>
                      <a:rPr lang="en-US" baseline="0"/>
                      <a:t> </a:t>
                    </a:r>
                    <a:fld id="{68779AD6-B8D1-4E9C-A205-7E3C1DED3753}"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F363A619-F575-4C68-AD14-87BA5DD472B4}" type="CELLRANGE">
                      <a:rPr lang="en-US"/>
                      <a:pPr/>
                      <a:t>[CELLRANGE]</a:t>
                    </a:fld>
                    <a:r>
                      <a:rPr lang="en-US" baseline="0"/>
                      <a:t> </a:t>
                    </a:r>
                    <a:fld id="{CD4976A1-077A-4667-8A02-4E6335D5F975}" type="CATEGORYNAME">
                      <a:rPr lang="en-US" baseline="0"/>
                      <a:pPr/>
                      <a:t>[CATEGORY NAME]</a:t>
                    </a:fld>
                    <a:r>
                      <a:rPr lang="en-US" baseline="0"/>
                      <a:t> </a:t>
                    </a:r>
                    <a:fld id="{131778AB-D8B0-487E-8DB2-2E4CE741E8C5}"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6"/>
              <c:layout/>
              <c:tx>
                <c:rich>
                  <a:bodyPr/>
                  <a:lstStyle/>
                  <a:p>
                    <a:fld id="{0A4CA3FC-740E-4C4A-AA64-EDA0C584035D}" type="CELLRANGE">
                      <a:rPr lang="en-US"/>
                      <a:pPr/>
                      <a:t>[CELLRANGE]</a:t>
                    </a:fld>
                    <a:r>
                      <a:rPr lang="en-US" baseline="0"/>
                      <a:t> </a:t>
                    </a:r>
                    <a:fld id="{9032BA52-CC4B-44AA-A383-175B3F2CF86E}" type="CATEGORYNAME">
                      <a:rPr lang="en-US" baseline="0"/>
                      <a:pPr/>
                      <a:t>[CATEGORY NAME]</a:t>
                    </a:fld>
                    <a:r>
                      <a:rPr lang="en-US" baseline="0"/>
                      <a:t> </a:t>
                    </a:r>
                    <a:fld id="{6CBE1AF3-0B13-4739-BAF6-DCA4F6535941}"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3A62B656-8D64-482A-96A4-06B42797BBC2}" type="CELLRANGE">
                      <a:rPr lang="en-US"/>
                      <a:pPr/>
                      <a:t>[CELLRANGE]</a:t>
                    </a:fld>
                    <a:r>
                      <a:rPr lang="en-US" baseline="0"/>
                      <a:t> </a:t>
                    </a:r>
                    <a:fld id="{12663B74-136E-4663-A90F-230E56C3AD74}" type="CATEGORYNAME">
                      <a:rPr lang="en-US" baseline="0"/>
                      <a:pPr/>
                      <a:t>[CATEGORY NAME]</a:t>
                    </a:fld>
                    <a:r>
                      <a:rPr lang="en-US" baseline="0"/>
                      <a:t> </a:t>
                    </a:r>
                    <a:fld id="{F76CE277-EDAA-4236-9448-11FBE1BEA2ED}"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tx>
                <c:rich>
                  <a:bodyPr/>
                  <a:lstStyle/>
                  <a:p>
                    <a:fld id="{85CCC735-DC16-4860-BB9D-B35F9C3F5176}" type="CELLRANGE">
                      <a:rPr lang="en-US"/>
                      <a:pPr/>
                      <a:t>[CELLRANGE]</a:t>
                    </a:fld>
                    <a:r>
                      <a:rPr lang="en-US" baseline="0"/>
                      <a:t> </a:t>
                    </a:r>
                    <a:fld id="{51965FDF-331C-4AFB-AD27-FE3B5CBE1F84}" type="CATEGORYNAME">
                      <a:rPr lang="en-US" baseline="0"/>
                      <a:pPr/>
                      <a:t>[CATEGORY NAME]</a:t>
                    </a:fld>
                    <a:r>
                      <a:rPr lang="en-US" baseline="0"/>
                      <a:t> </a:t>
                    </a:r>
                    <a:fld id="{9BD7C1C6-AFEC-48CA-B336-DB0558B7526E}"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4F7881D4-6668-4732-8CB0-1EF9574098E7}" type="CELLRANGE">
                      <a:rPr lang="en-US"/>
                      <a:pPr/>
                      <a:t>[CELLRANGE]</a:t>
                    </a:fld>
                    <a:r>
                      <a:rPr lang="en-US" baseline="0"/>
                      <a:t> </a:t>
                    </a:r>
                    <a:fld id="{BFEE74C5-2474-4B63-8305-2EA7160E23B5}" type="CATEGORYNAME">
                      <a:rPr lang="en-US" baseline="0"/>
                      <a:pPr/>
                      <a:t>[CATEGORY NAME]</a:t>
                    </a:fld>
                    <a:r>
                      <a:rPr lang="en-US" baseline="0"/>
                      <a:t> </a:t>
                    </a:r>
                    <a:fld id="{5D7ECD9B-454A-4B6C-A9B9-0B7FC9643650}"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0"/>
              <c:layout/>
              <c:tx>
                <c:rich>
                  <a:bodyPr/>
                  <a:lstStyle/>
                  <a:p>
                    <a:fld id="{D9ADC096-C9AA-4519-AE97-5348E5EF0FCB}" type="CELLRANGE">
                      <a:rPr lang="en-US"/>
                      <a:pPr/>
                      <a:t>[CELLRANGE]</a:t>
                    </a:fld>
                    <a:r>
                      <a:rPr lang="en-US" baseline="0"/>
                      <a:t> </a:t>
                    </a:r>
                    <a:fld id="{11A59108-B65C-419A-AAE7-751356E1109E}" type="CATEGORYNAME">
                      <a:rPr lang="en-US" baseline="0"/>
                      <a:pPr/>
                      <a:t>[CATEGORY NAME]</a:t>
                    </a:fld>
                    <a:r>
                      <a:rPr lang="en-US" baseline="0"/>
                      <a:t> </a:t>
                    </a:r>
                    <a:fld id="{837F9B1C-B598-4ACF-8E36-B8FC53336BD7}"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1"/>
              <c:layout/>
              <c:tx>
                <c:rich>
                  <a:bodyPr/>
                  <a:lstStyle/>
                  <a:p>
                    <a:fld id="{2F1BE04A-A368-47E6-9AE2-96DBA6F55894}" type="CELLRANGE">
                      <a:rPr lang="en-US"/>
                      <a:pPr/>
                      <a:t>[CELLRANGE]</a:t>
                    </a:fld>
                    <a:r>
                      <a:rPr lang="en-US" baseline="0"/>
                      <a:t> </a:t>
                    </a:r>
                    <a:fld id="{AAA5882E-E7BE-4DE9-B34D-24DFF3AB3636}" type="CATEGORYNAME">
                      <a:rPr lang="en-US" baseline="0"/>
                      <a:pPr/>
                      <a:t>[CATEGORY NAME]</a:t>
                    </a:fld>
                    <a:r>
                      <a:rPr lang="en-US" baseline="0"/>
                      <a:t> </a:t>
                    </a:r>
                    <a:fld id="{28241FC2-6EFB-4B3D-8807-F8636654C360}"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C277729B-4CE8-410E-A441-743AFEF17169}" type="CELLRANGE">
                      <a:rPr lang="en-US"/>
                      <a:pPr/>
                      <a:t>[CELLRANGE]</a:t>
                    </a:fld>
                    <a:r>
                      <a:rPr lang="en-US" baseline="0"/>
                      <a:t> </a:t>
                    </a:r>
                    <a:fld id="{96DE4558-A770-4410-B19E-2745DA7BDD47}" type="CATEGORYNAME">
                      <a:rPr lang="en-US" baseline="0"/>
                      <a:pPr/>
                      <a:t>[CATEGORY NAME]</a:t>
                    </a:fld>
                    <a:r>
                      <a:rPr lang="en-US" baseline="0"/>
                      <a:t> </a:t>
                    </a:r>
                    <a:fld id="{86DE06A8-84CC-4563-A38B-AFA1E052F54E}"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0BE78068-3CCD-491E-A8AF-D7D97F8DDCFF}" type="CELLRANGE">
                      <a:rPr lang="en-US"/>
                      <a:pPr/>
                      <a:t>[CELLRANGE]</a:t>
                    </a:fld>
                    <a:r>
                      <a:rPr lang="en-US" baseline="0"/>
                      <a:t> </a:t>
                    </a:r>
                    <a:fld id="{ECFD43B9-6489-4358-9DB3-7EB5C8977386}" type="CATEGORYNAME">
                      <a:rPr lang="en-US" baseline="0"/>
                      <a:pPr/>
                      <a:t>[CATEGORY NAME]</a:t>
                    </a:fld>
                    <a:r>
                      <a:rPr lang="en-US" baseline="0"/>
                      <a:t> </a:t>
                    </a:r>
                    <a:fld id="{B3007D66-88BD-482B-8E99-88A09F274E79}"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4"/>
              <c:layout/>
              <c:tx>
                <c:rich>
                  <a:bodyPr/>
                  <a:lstStyle/>
                  <a:p>
                    <a:fld id="{122E6243-E052-4640-AA38-7707796050E2}" type="CELLRANGE">
                      <a:rPr lang="en-US"/>
                      <a:pPr/>
                      <a:t>[CELLRANGE]</a:t>
                    </a:fld>
                    <a:r>
                      <a:rPr lang="en-US" baseline="0"/>
                      <a:t> </a:t>
                    </a:r>
                    <a:fld id="{A3939858-C882-4092-B1D5-47A055B2461D}" type="CATEGORYNAME">
                      <a:rPr lang="en-US" baseline="0"/>
                      <a:pPr/>
                      <a:t>[CATEGORY NAME]</a:t>
                    </a:fld>
                    <a:r>
                      <a:rPr lang="en-US" baseline="0"/>
                      <a:t> </a:t>
                    </a:r>
                    <a:fld id="{5725FCB2-88E2-48DA-98F2-43D6BEB4CE1D}"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1FCD01A7-F11E-4A98-BCF2-ADF2FF9667DA}" type="CELLRANGE">
                      <a:rPr lang="en-US"/>
                      <a:pPr/>
                      <a:t>[CELLRANGE]</a:t>
                    </a:fld>
                    <a:r>
                      <a:rPr lang="en-US" baseline="0"/>
                      <a:t> </a:t>
                    </a:r>
                    <a:fld id="{F32F6FE3-0354-40F5-B1BE-7DC13E7B5EA7}" type="CATEGORYNAME">
                      <a:rPr lang="en-US" baseline="0"/>
                      <a:pPr/>
                      <a:t>[CATEGORY NAME]</a:t>
                    </a:fld>
                    <a:r>
                      <a:rPr lang="en-US" baseline="0"/>
                      <a:t> </a:t>
                    </a:r>
                    <a:fld id="{6C873398-6CB5-41A6-B125-9779902C07F1}"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1428EC42-7172-46FA-9757-B206E16DFD8B}" type="CELLRANGE">
                      <a:rPr lang="en-US"/>
                      <a:pPr/>
                      <a:t>[CELLRANGE]</a:t>
                    </a:fld>
                    <a:r>
                      <a:rPr lang="en-US" baseline="0"/>
                      <a:t> </a:t>
                    </a:r>
                    <a:fld id="{F474CAF4-34B0-4046-8761-C9A9AEFC8234}" type="CATEGORYNAME">
                      <a:rPr lang="en-US" baseline="0"/>
                      <a:pPr/>
                      <a:t>[CATEGORY NAME]</a:t>
                    </a:fld>
                    <a:r>
                      <a:rPr lang="en-US" baseline="0"/>
                      <a:t> </a:t>
                    </a:r>
                    <a:fld id="{F43A2206-F636-4134-AC5A-83A3C6CA50FB}"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4AFB8E1F-BC0B-4FA1-9F0B-0F2C2F1A807A}" type="CELLRANGE">
                      <a:rPr lang="en-US"/>
                      <a:pPr/>
                      <a:t>[CELLRANGE]</a:t>
                    </a:fld>
                    <a:r>
                      <a:rPr lang="en-US" baseline="0"/>
                      <a:t> </a:t>
                    </a:r>
                    <a:fld id="{DF97322F-9930-4190-9147-898A73F7B765}" type="CATEGORYNAME">
                      <a:rPr lang="en-US" baseline="0"/>
                      <a:pPr/>
                      <a:t>[CATEGORY NAME]</a:t>
                    </a:fld>
                    <a:r>
                      <a:rPr lang="en-US" baseline="0"/>
                      <a:t> </a:t>
                    </a:r>
                    <a:fld id="{CC031AAF-C19D-4D14-9FED-DBB50A4CD5F1}"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40EEB067-A16A-466F-A0C6-4BE1A5C2C7DA}" type="CELLRANGE">
                      <a:rPr lang="en-US"/>
                      <a:pPr/>
                      <a:t>[CELLRANGE]</a:t>
                    </a:fld>
                    <a:r>
                      <a:rPr lang="en-US" baseline="0"/>
                      <a:t> </a:t>
                    </a:r>
                    <a:fld id="{052E9975-FAC0-43B7-BB16-17040C03C02C}" type="CATEGORYNAME">
                      <a:rPr lang="en-US" baseline="0"/>
                      <a:pPr/>
                      <a:t>[CATEGORY NAME]</a:t>
                    </a:fld>
                    <a:r>
                      <a:rPr lang="en-US" baseline="0"/>
                      <a:t> </a:t>
                    </a:r>
                    <a:fld id="{D1AD0089-E038-4D26-847D-C45E8B919DD3}"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26D9B69A-C7F6-490F-A40E-694C640EBFCD}" type="CELLRANGE">
                      <a:rPr lang="en-US"/>
                      <a:pPr/>
                      <a:t>[CELLRANGE]</a:t>
                    </a:fld>
                    <a:r>
                      <a:rPr lang="en-US" baseline="0"/>
                      <a:t> </a:t>
                    </a:r>
                    <a:fld id="{5E804271-00F4-48B9-B58F-D28C83DF05FE}" type="CATEGORYNAME">
                      <a:rPr lang="en-US" baseline="0"/>
                      <a:pPr/>
                      <a:t>[CATEGORY NAME]</a:t>
                    </a:fld>
                    <a:r>
                      <a:rPr lang="en-US" baseline="0"/>
                      <a:t> </a:t>
                    </a:r>
                    <a:fld id="{1EF315E0-DBF1-4911-80C3-10DFF65AFFF1}"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0A5A0196-110D-45EA-AE60-A8485C22B8F9}" type="CELLRANGE">
                      <a:rPr lang="en-US"/>
                      <a:pPr/>
                      <a:t>[CELLRANGE]</a:t>
                    </a:fld>
                    <a:r>
                      <a:rPr lang="en-US" baseline="0"/>
                      <a:t> </a:t>
                    </a:r>
                    <a:fld id="{474D6504-40C4-48C2-A6DB-7AE99AF6CB99}" type="CATEGORYNAME">
                      <a:rPr lang="en-US" baseline="0"/>
                      <a:pPr/>
                      <a:t>[CATEGORY NAME]</a:t>
                    </a:fld>
                    <a:r>
                      <a:rPr lang="en-US" baseline="0"/>
                      <a:t> </a:t>
                    </a:r>
                    <a:fld id="{B5F32454-BA0A-4B5D-915F-AC800B571352}" type="PERCENTAGE">
                      <a:rPr lang="en-US" baseline="0"/>
                      <a:pPr/>
                      <a:t>[PERCENTAGE]</a:t>
                    </a:fld>
                    <a:endParaRPr lang="en-US" baseline="0"/>
                  </a:p>
                </c:rich>
              </c:tx>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'HIV Pop_0-14'!$B$41:$B$61</c:f>
              <c:strCache>
                <c:ptCount val="21"/>
                <c:pt idx="0">
                  <c:v>South Africa</c:v>
                </c:pt>
                <c:pt idx="1">
                  <c:v>Kenya</c:v>
                </c:pt>
                <c:pt idx="2">
                  <c:v>Nigeria</c:v>
                </c:pt>
                <c:pt idx="3">
                  <c:v>Uganda</c:v>
                </c:pt>
                <c:pt idx="4">
                  <c:v>United Republic of Tanzania</c:v>
                </c:pt>
                <c:pt idx="5">
                  <c:v>Ethiopia</c:v>
                </c:pt>
                <c:pt idx="6">
                  <c:v>Zimbabwe</c:v>
                </c:pt>
                <c:pt idx="7">
                  <c:v>Malawi</c:v>
                </c:pt>
                <c:pt idx="8">
                  <c:v>Zambia</c:v>
                </c:pt>
                <c:pt idx="9">
                  <c:v>India</c:v>
                </c:pt>
                <c:pt idx="10">
                  <c:v>Democratic Republic of the Congo</c:v>
                </c:pt>
                <c:pt idx="11">
                  <c:v>Mozambique</c:v>
                </c:pt>
                <c:pt idx="12">
                  <c:v>Côte d’Ivoire</c:v>
                </c:pt>
                <c:pt idx="13">
                  <c:v>Cameroon</c:v>
                </c:pt>
                <c:pt idx="14">
                  <c:v>Rwanda</c:v>
                </c:pt>
                <c:pt idx="15">
                  <c:v>Ghana</c:v>
                </c:pt>
                <c:pt idx="16">
                  <c:v>Burkina Faso</c:v>
                </c:pt>
                <c:pt idx="17">
                  <c:v>Haiti</c:v>
                </c:pt>
                <c:pt idx="18">
                  <c:v>Central African Republic</c:v>
                </c:pt>
                <c:pt idx="19">
                  <c:v>Mali</c:v>
                </c:pt>
                <c:pt idx="20">
                  <c:v>Rest of world</c:v>
                </c:pt>
              </c:strCache>
            </c:strRef>
          </c:cat>
          <c:val>
            <c:numRef>
              <c:f>'HIV Pop_0-14'!$C$41:$C$61</c:f>
              <c:numCache>
                <c:formatCode>General</c:formatCode>
                <c:ptCount val="21"/>
                <c:pt idx="0">
                  <c:v>197867</c:v>
                </c:pt>
                <c:pt idx="1">
                  <c:v>173519</c:v>
                </c:pt>
                <c:pt idx="2">
                  <c:v>166807</c:v>
                </c:pt>
                <c:pt idx="3">
                  <c:v>136377</c:v>
                </c:pt>
                <c:pt idx="4">
                  <c:v>123646</c:v>
                </c:pt>
                <c:pt idx="5">
                  <c:v>118972</c:v>
                </c:pt>
                <c:pt idx="6">
                  <c:v>115630</c:v>
                </c:pt>
                <c:pt idx="7">
                  <c:v>92914</c:v>
                </c:pt>
                <c:pt idx="8">
                  <c:v>92362</c:v>
                </c:pt>
                <c:pt idx="9">
                  <c:v>69795</c:v>
                </c:pt>
                <c:pt idx="10">
                  <c:v>47750</c:v>
                </c:pt>
                <c:pt idx="11">
                  <c:v>43706</c:v>
                </c:pt>
                <c:pt idx="12">
                  <c:v>32934</c:v>
                </c:pt>
                <c:pt idx="13">
                  <c:v>31489</c:v>
                </c:pt>
                <c:pt idx="14">
                  <c:v>24638</c:v>
                </c:pt>
                <c:pt idx="15">
                  <c:v>20477</c:v>
                </c:pt>
                <c:pt idx="16">
                  <c:v>20425</c:v>
                </c:pt>
                <c:pt idx="17">
                  <c:v>14545</c:v>
                </c:pt>
                <c:pt idx="18">
                  <c:v>13304</c:v>
                </c:pt>
                <c:pt idx="19">
                  <c:v>12749</c:v>
                </c:pt>
                <c:pt idx="20">
                  <c:v>182316.4718</c:v>
                </c:pt>
              </c:numCache>
            </c:numRef>
          </c:val>
          <c:extLst>
            <c:ext xmlns:c15="http://schemas.microsoft.com/office/drawing/2012/chart" uri="{02D57815-91ED-43cb-92C2-25804820EDAC}">
              <c15:datalabelsRange>
                <c15:f>'HIV Pop_0-14'!$D$41:$D$61</c15:f>
                <c15:dlblRangeCache>
                  <c:ptCount val="21"/>
                  <c:pt idx="0">
                    <c:v> 200,000 </c:v>
                  </c:pt>
                  <c:pt idx="1">
                    <c:v> 170,000 </c:v>
                  </c:pt>
                  <c:pt idx="2">
                    <c:v> 170,000 </c:v>
                  </c:pt>
                  <c:pt idx="3">
                    <c:v> 140,000 </c:v>
                  </c:pt>
                  <c:pt idx="4">
                    <c:v> 120,000 </c:v>
                  </c:pt>
                  <c:pt idx="6">
                    <c:v> 120,000 </c:v>
                  </c:pt>
                  <c:pt idx="7">
                    <c:v> 93,000 </c:v>
                  </c:pt>
                  <c:pt idx="8">
                    <c:v> 92,000 </c:v>
                  </c:pt>
                  <c:pt idx="10">
                    <c:v> 48,000 </c:v>
                  </c:pt>
                  <c:pt idx="11">
                    <c:v> 44,000 </c:v>
                  </c:pt>
                  <c:pt idx="12">
                    <c:v> 33,000 </c:v>
                  </c:pt>
                  <c:pt idx="13">
                    <c:v> 31,000 </c:v>
                  </c:pt>
                  <c:pt idx="14">
                    <c:v> 25,000 </c:v>
                  </c:pt>
                  <c:pt idx="15">
                    <c:v> 20,000 </c:v>
                  </c:pt>
                  <c:pt idx="16">
                    <c:v> 20,000 </c:v>
                  </c:pt>
                  <c:pt idx="17">
                    <c:v> 15,000 </c:v>
                  </c:pt>
                  <c:pt idx="18">
                    <c:v> 13,000 </c:v>
                  </c:pt>
                  <c:pt idx="19">
                    <c:v> 13,000 </c:v>
                  </c:pt>
                  <c:pt idx="20">
                    <c:v> 180,000 </c:v>
                  </c:pt>
                </c15:dlblRangeCache>
              </c15:datalabelsRange>
            </c:ext>
          </c:extLst>
        </c:ser>
        <c:dLbls>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antiretroviral medicines for PMTCT, Central and Eastern Europe and the Commonwealth of Independent States, 2015</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'Infant ARVs_GP'!$B$31</c:f>
              <c:strCache>
                <c:ptCount val="1"/>
                <c:pt idx="0">
                  <c:v>InfARVs</c:v>
                </c:pt>
              </c:strCache>
            </c:strRef>
          </c:tx>
          <c:spPr>
            <a:ln w="22225" cap="rnd">
              <a:noFill/>
              <a:round/>
            </a:ln>
            <a:effectLst/>
          </c:spPr>
          <c:marker>
            <c:symbol val="circle"/>
            <c:size val="6"/>
            <c:spPr>
              <a:solidFill>
                <a:schemeClr val="accent2"/>
              </a:solidFill>
              <a:ln w="3175">
                <a:solidFill>
                  <a:schemeClr val="accent2"/>
                </a:solidFill>
                <a:round/>
              </a:ln>
              <a:effectLst/>
            </c:spPr>
          </c:marker>
          <c:dLbls>
            <c:dLbl>
              <c:idx val="0"/>
              <c:layout/>
              <c:tx>
                <c:rich>
                  <a:bodyPr/>
                  <a:lstStyle/>
                  <a:p>
                    <a:r>
                      <a:rPr lang="en-US"/>
                      <a:t>&gt;95%</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&gt;95%</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'Infant ARVs_GP'!$F$32:$F$40</c:f>
                <c:numCache>
                  <c:formatCode>General</c:formatCode>
                  <c:ptCount val="9"/>
                  <c:pt idx="0">
                    <c:v>3.0000000000000027E-2</c:v>
                  </c:pt>
                  <c:pt idx="1">
                    <c:v>3.0000000000000027E-2</c:v>
                  </c:pt>
                  <c:pt idx="2">
                    <c:v>8.1632653061224469E-2</c:v>
                  </c:pt>
                  <c:pt idx="3">
                    <c:v>9.7500000000000031E-2</c:v>
                  </c:pt>
                  <c:pt idx="4">
                    <c:v>0.18430485142791708</c:v>
                  </c:pt>
                  <c:pt idx="5">
                    <c:v>0.16361556064073224</c:v>
                  </c:pt>
                  <c:pt idx="6">
                    <c:v>0.15285880013258202</c:v>
                  </c:pt>
                  <c:pt idx="7">
                    <c:v>0.1120274914089347</c:v>
                  </c:pt>
                  <c:pt idx="8">
                    <c:v>0.21754385964912276</c:v>
                  </c:pt>
                </c:numCache>
              </c:numRef>
            </c:plus>
            <c:minus>
              <c:numRef>
                <c:f>'Infant ARVs_GP'!$E$32:$E$40</c:f>
                <c:numCache>
                  <c:formatCode>General</c:formatCode>
                  <c:ptCount val="9"/>
                  <c:pt idx="0">
                    <c:v>2.0000000000000018E-2</c:v>
                  </c:pt>
                  <c:pt idx="1">
                    <c:v>0.14000000000000001</c:v>
                  </c:pt>
                  <c:pt idx="2">
                    <c:v>0.14836734693877551</c:v>
                  </c:pt>
                  <c:pt idx="3">
                    <c:v>0.22249999999999992</c:v>
                  </c:pt>
                  <c:pt idx="4">
                    <c:v>0.14786026200873359</c:v>
                  </c:pt>
                  <c:pt idx="5">
                    <c:v>0.13491475166790212</c:v>
                  </c:pt>
                  <c:pt idx="6">
                    <c:v>0.12071428571428566</c:v>
                  </c:pt>
                  <c:pt idx="7">
                    <c:v>8.7972508591065257E-2</c:v>
                  </c:pt>
                  <c:pt idx="8">
                    <c:v>0.1724561403508772</c:v>
                  </c:pt>
                </c:numCache>
              </c:numRef>
            </c:minus>
            <c:spPr>
              <a:noFill/>
              <a:ln w="9525" cap="flat" cmpd="sng" algn="ctr">
                <a:solidFill>
                  <a:schemeClr val="dk1">
                    <a:lumMod val="50000"/>
                    <a:lumOff val="50000"/>
                  </a:schemeClr>
                </a:solidFill>
                <a:round/>
              </a:ln>
              <a:effectLst/>
            </c:spPr>
          </c:errBars>
          <c:cat>
            <c:strRef>
              <c:f>'Infant ARVs_GP'!$A$32:$A$40</c:f>
              <c:strCache>
                <c:ptCount val="9"/>
                <c:pt idx="0">
                  <c:v>Uzbekistan</c:v>
                </c:pt>
                <c:pt idx="1">
                  <c:v>Ukraine</c:v>
                </c:pt>
                <c:pt idx="2">
                  <c:v>Kyrgyzstan</c:v>
                </c:pt>
                <c:pt idx="3">
                  <c:v>Kazakhstan</c:v>
                </c:pt>
                <c:pt idx="4">
                  <c:v>Republic of Moldova</c:v>
                </c:pt>
                <c:pt idx="5">
                  <c:v>Georgia</c:v>
                </c:pt>
                <c:pt idx="6">
                  <c:v>Belarus</c:v>
                </c:pt>
                <c:pt idx="7">
                  <c:v>Tajikistan</c:v>
                </c:pt>
                <c:pt idx="8">
                  <c:v>Azerbaijan</c:v>
                </c:pt>
              </c:strCache>
            </c:strRef>
          </c:cat>
          <c:val>
            <c:numRef>
              <c:f>'Infant ARVs_GP'!$B$32:$B$40</c:f>
              <c:numCache>
                <c:formatCode>0.00</c:formatCode>
                <c:ptCount val="9"/>
                <c:pt idx="0">
                  <c:v>0.97</c:v>
                </c:pt>
                <c:pt idx="1">
                  <c:v>0.97</c:v>
                </c:pt>
                <c:pt idx="2">
                  <c:v>0.91836734693877553</c:v>
                </c:pt>
                <c:pt idx="3">
                  <c:v>0.90249999999999997</c:v>
                </c:pt>
                <c:pt idx="4">
                  <c:v>0.80786026200873362</c:v>
                </c:pt>
                <c:pt idx="5">
                  <c:v>0.68421052631578949</c:v>
                </c:pt>
                <c:pt idx="6">
                  <c:v>0.51071428571428568</c:v>
                </c:pt>
                <c:pt idx="7">
                  <c:v>0.48797250859106528</c:v>
                </c:pt>
                <c:pt idx="8">
                  <c:v>0.48245614035087719</c:v>
                </c:pt>
              </c:numCache>
            </c:numRef>
          </c:val>
          <c:smooth val="0"/>
        </c:ser>
        <c:dLbls>
          <c:showLegendKey val="0"/>
          <c:showVal val="0"/>
          <c:showCatName val="0"/>
          <c:showSerName val="0"/>
          <c:showPercent val="0"/>
          <c:showBubbleSize val="0"/>
        </c:dLbls>
        <c:marker val="1"/>
        <c:smooth val="0"/>
        <c:axId val="564360728"/>
        <c:axId val="564360336"/>
      </c:lineChart>
      <c:catAx>
        <c:axId val="564360728"/>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4360336"/>
        <c:crosses val="autoZero"/>
        <c:auto val="1"/>
        <c:lblAlgn val="ctr"/>
        <c:lblOffset val="100"/>
        <c:noMultiLvlLbl val="0"/>
      </c:catAx>
      <c:valAx>
        <c:axId val="564360336"/>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4360728"/>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infants born to pregnant women living with HIV receiving cotrimoxazole prophylaxis, by UNICEF Regions, 2009-2015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'PMTCT_CTX_All Regions'!$B$33</c:f>
              <c:strCache>
                <c:ptCount val="1"/>
                <c:pt idx="0">
                  <c:v>2009</c:v>
                </c:pt>
              </c:strCache>
            </c:strRef>
          </c:tx>
          <c:spPr>
            <a:solidFill>
              <a:schemeClr val="accent5">
                <a:tint val="48000"/>
              </a:schemeClr>
            </a:solidFill>
            <a:ln>
              <a:noFill/>
            </a:ln>
            <a:effectLst/>
          </c:spPr>
          <c:invertIfNegative val="0"/>
          <c:dLbls>
            <c:delete val="1"/>
          </c:dLbls>
          <c:cat>
            <c:strRef>
              <c:f>'PMTCT_CTX_All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'PMTCT_CTX_All Regions'!$B$34:$B$42</c:f>
              <c:numCache>
                <c:formatCode>0%</c:formatCode>
                <c:ptCount val="9"/>
                <c:pt idx="0">
                  <c:v>0.20950631008716972</c:v>
                </c:pt>
                <c:pt idx="1">
                  <c:v>6.9788395201565157E-2</c:v>
                </c:pt>
                <c:pt idx="2">
                  <c:v>8.0892169952092984E-3</c:v>
                </c:pt>
                <c:pt idx="3">
                  <c:v>0.15571632928267182</c:v>
                </c:pt>
                <c:pt idx="4">
                  <c:v>5.3951785827913164E-2</c:v>
                </c:pt>
                <c:pt idx="5">
                  <c:v>0.26496924394611848</c:v>
                </c:pt>
                <c:pt idx="6">
                  <c:v>0.16356093906655453</c:v>
                </c:pt>
                <c:pt idx="7">
                  <c:v>0.16356093906655453</c:v>
                </c:pt>
                <c:pt idx="8">
                  <c:v>0.16946822343894558</c:v>
                </c:pt>
              </c:numCache>
            </c:numRef>
          </c:val>
        </c:ser>
        <c:ser>
          <c:idx val="1"/>
          <c:order val="1"/>
          <c:tx>
            <c:strRef>
              <c:f>'PMTCT_CTX_All Regions'!$C$33</c:f>
              <c:strCache>
                <c:ptCount val="1"/>
                <c:pt idx="0">
                  <c:v>2010</c:v>
                </c:pt>
              </c:strCache>
            </c:strRef>
          </c:tx>
          <c:spPr>
            <a:solidFill>
              <a:schemeClr val="accent5">
                <a:tint val="65000"/>
              </a:schemeClr>
            </a:solidFill>
            <a:ln>
              <a:noFill/>
            </a:ln>
            <a:effectLst/>
          </c:spPr>
          <c:invertIfNegative val="0"/>
          <c:dLbls>
            <c:delete val="1"/>
          </c:dLbls>
          <c:cat>
            <c:strRef>
              <c:f>'PMTCT_CTX_All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'PMTCT_CTX_All Regions'!$C$34:$C$42</c:f>
              <c:numCache>
                <c:formatCode>0%</c:formatCode>
                <c:ptCount val="9"/>
                <c:pt idx="0">
                  <c:v>0.35928467087586829</c:v>
                </c:pt>
                <c:pt idx="1">
                  <c:v>9.4827661260131813E-2</c:v>
                </c:pt>
                <c:pt idx="2">
                  <c:v>1.352686374344555E-2</c:v>
                </c:pt>
                <c:pt idx="3">
                  <c:v>0.18578873848178493</c:v>
                </c:pt>
                <c:pt idx="4">
                  <c:v>2.804647711862417E-2</c:v>
                </c:pt>
                <c:pt idx="5">
                  <c:v>0.27088456170665248</c:v>
                </c:pt>
                <c:pt idx="6">
                  <c:v>0.27039621324820262</c:v>
                </c:pt>
                <c:pt idx="7">
                  <c:v>0.28026178163118781</c:v>
                </c:pt>
                <c:pt idx="8">
                  <c:v>0.26887231819019619</c:v>
                </c:pt>
              </c:numCache>
            </c:numRef>
          </c:val>
        </c:ser>
        <c:ser>
          <c:idx val="2"/>
          <c:order val="2"/>
          <c:tx>
            <c:strRef>
              <c:f>'PMTCT_CTX_All Regions'!$D$33</c:f>
              <c:strCache>
                <c:ptCount val="1"/>
                <c:pt idx="0">
                  <c:v>2011</c:v>
                </c:pt>
              </c:strCache>
            </c:strRef>
          </c:tx>
          <c:spPr>
            <a:solidFill>
              <a:schemeClr val="accent5">
                <a:tint val="83000"/>
              </a:schemeClr>
            </a:solidFill>
            <a:ln>
              <a:noFill/>
            </a:ln>
            <a:effectLst/>
          </c:spPr>
          <c:invertIfNegative val="0"/>
          <c:dLbls>
            <c:delete val="1"/>
          </c:dLbls>
          <c:cat>
            <c:strRef>
              <c:f>'PMTCT_CTX_All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'PMTCT_CTX_All Regions'!$D$34:$D$42</c:f>
              <c:numCache>
                <c:formatCode>0%</c:formatCode>
                <c:ptCount val="9"/>
                <c:pt idx="0">
                  <c:v>0.43614695263165465</c:v>
                </c:pt>
                <c:pt idx="1">
                  <c:v>0.10049582386447481</c:v>
                </c:pt>
                <c:pt idx="2">
                  <c:v>3.7851314596554851E-2</c:v>
                </c:pt>
                <c:pt idx="3">
                  <c:v>0.13735324290436568</c:v>
                </c:pt>
                <c:pt idx="4">
                  <c:v>2.8424626063758902E-2</c:v>
                </c:pt>
                <c:pt idx="5">
                  <c:v>0.29447434761872315</c:v>
                </c:pt>
                <c:pt idx="6">
                  <c:v>0.33092746174101667</c:v>
                </c:pt>
                <c:pt idx="7">
                  <c:v>0.34289360994546514</c:v>
                </c:pt>
                <c:pt idx="8">
                  <c:v>0.32282519404727811</c:v>
                </c:pt>
              </c:numCache>
            </c:numRef>
          </c:val>
        </c:ser>
        <c:ser>
          <c:idx val="3"/>
          <c:order val="3"/>
          <c:tx>
            <c:strRef>
              <c:f>'PMTCT_CTX_All Regions'!$E$33</c:f>
              <c:strCache>
                <c:ptCount val="1"/>
                <c:pt idx="0">
                  <c:v>2012</c:v>
                </c:pt>
              </c:strCache>
            </c:strRef>
          </c:tx>
          <c:spPr>
            <a:solidFill>
              <a:schemeClr val="accent5"/>
            </a:solidFill>
            <a:ln>
              <a:noFill/>
            </a:ln>
            <a:effectLst/>
          </c:spPr>
          <c:invertIfNegative val="0"/>
          <c:dLbls>
            <c:delete val="1"/>
          </c:dLbls>
          <c:cat>
            <c:strRef>
              <c:f>'PMTCT_CTX_All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'PMTCT_CTX_All Regions'!$E$34:$E$42</c:f>
              <c:numCache>
                <c:formatCode>0%</c:formatCode>
                <c:ptCount val="9"/>
                <c:pt idx="0">
                  <c:v>0.49077623128610665</c:v>
                </c:pt>
                <c:pt idx="1">
                  <c:v>0.10373009727532304</c:v>
                </c:pt>
                <c:pt idx="2">
                  <c:v>6.8106312292358806E-2</c:v>
                </c:pt>
                <c:pt idx="3">
                  <c:v>0.17391304347826086</c:v>
                </c:pt>
                <c:pt idx="4">
                  <c:v>3.0031604883860082E-2</c:v>
                </c:pt>
                <c:pt idx="5">
                  <c:v>0.37474484409094111</c:v>
                </c:pt>
                <c:pt idx="6">
                  <c:v>0.38550893795494939</c:v>
                </c:pt>
                <c:pt idx="7">
                  <c:v>0.39771614436144964</c:v>
                </c:pt>
                <c:pt idx="8">
                  <c:v>0.3737867966535568</c:v>
                </c:pt>
              </c:numCache>
            </c:numRef>
          </c:val>
        </c:ser>
        <c:ser>
          <c:idx val="4"/>
          <c:order val="4"/>
          <c:tx>
            <c:strRef>
              <c:f>'PMTCT_CTX_All Regions'!$F$33</c:f>
              <c:strCache>
                <c:ptCount val="1"/>
                <c:pt idx="0">
                  <c:v>2013</c:v>
                </c:pt>
              </c:strCache>
            </c:strRef>
          </c:tx>
          <c:spPr>
            <a:solidFill>
              <a:schemeClr val="accent5">
                <a:shade val="82000"/>
              </a:schemeClr>
            </a:solidFill>
            <a:ln>
              <a:noFill/>
            </a:ln>
            <a:effectLst/>
          </c:spPr>
          <c:invertIfNegative val="0"/>
          <c:dLbls>
            <c:delete val="1"/>
          </c:dLbls>
          <c:cat>
            <c:strRef>
              <c:f>'PMTCT_CTX_All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'PMTCT_CTX_All Regions'!$F$34:$F$42</c:f>
              <c:numCache>
                <c:formatCode>0%</c:formatCode>
                <c:ptCount val="9"/>
                <c:pt idx="0">
                  <c:v>0.48173526242463072</c:v>
                </c:pt>
                <c:pt idx="1">
                  <c:v>0.12776979986548634</c:v>
                </c:pt>
                <c:pt idx="2">
                  <c:v>0.10058574025449404</c:v>
                </c:pt>
                <c:pt idx="3">
                  <c:v>0.18240651794003626</c:v>
                </c:pt>
                <c:pt idx="4">
                  <c:v>0.15127203989062402</c:v>
                </c:pt>
                <c:pt idx="5">
                  <c:v>0.45197446555819476</c:v>
                </c:pt>
                <c:pt idx="6">
                  <c:v>0.39043302790834522</c:v>
                </c:pt>
                <c:pt idx="7">
                  <c:v>0.39786551432796469</c:v>
                </c:pt>
                <c:pt idx="8">
                  <c:v>0.3797273606312408</c:v>
                </c:pt>
              </c:numCache>
            </c:numRef>
          </c:val>
        </c:ser>
        <c:ser>
          <c:idx val="5"/>
          <c:order val="5"/>
          <c:tx>
            <c:strRef>
              <c:f>'PMTCT_CTX_All Regions'!$G$33</c:f>
              <c:strCache>
                <c:ptCount val="1"/>
                <c:pt idx="0">
                  <c:v>2014</c:v>
                </c:pt>
              </c:strCache>
            </c:strRef>
          </c:tx>
          <c:spPr>
            <a:solidFill>
              <a:schemeClr val="accent5">
                <a:shade val="65000"/>
              </a:schemeClr>
            </a:solidFill>
            <a:ln>
              <a:noFill/>
            </a:ln>
            <a:effectLst/>
          </c:spPr>
          <c:invertIfNegative val="0"/>
          <c:dLbls>
            <c:delete val="1"/>
          </c:dLbls>
          <c:cat>
            <c:strRef>
              <c:f>'PMTCT_CTX_All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'PMTCT_CTX_All Regions'!$G$34:$G$42</c:f>
              <c:numCache>
                <c:formatCode>0%</c:formatCode>
                <c:ptCount val="9"/>
                <c:pt idx="0">
                  <c:v>0.60174047278109044</c:v>
                </c:pt>
                <c:pt idx="1">
                  <c:v>0.15415409416566037</c:v>
                </c:pt>
                <c:pt idx="2">
                  <c:v>8.6260733801717407E-2</c:v>
                </c:pt>
                <c:pt idx="3">
                  <c:v>0.16262033356936004</c:v>
                </c:pt>
                <c:pt idx="4">
                  <c:v>0.19204635203798914</c:v>
                </c:pt>
                <c:pt idx="5">
                  <c:v>0.47208003722661701</c:v>
                </c:pt>
                <c:pt idx="6">
                  <c:v>0.49106524082701269</c:v>
                </c:pt>
                <c:pt idx="7">
                  <c:v>0.49983590308278997</c:v>
                </c:pt>
                <c:pt idx="8">
                  <c:v>0.46907354529516554</c:v>
                </c:pt>
              </c:numCache>
            </c:numRef>
          </c:val>
          <c:extLst/>
        </c:ser>
        <c:ser>
          <c:idx val="6"/>
          <c:order val="6"/>
          <c:tx>
            <c:strRef>
              <c:f>'PMTCT_CTX_All Regions'!$H$33</c:f>
              <c:strCache>
                <c:ptCount val="1"/>
                <c:pt idx="0">
                  <c:v>2015</c:v>
                </c:pt>
              </c:strCache>
            </c:strRef>
          </c:tx>
          <c:spPr>
            <a:solidFill>
              <a:schemeClr val="accent5">
                <a:shade val="47000"/>
              </a:schemeClr>
            </a:solidFill>
            <a:ln>
              <a:noFill/>
            </a:ln>
            <a:effectLst/>
          </c:spPr>
          <c:invertIfNegative val="0"/>
          <c:dLbls>
            <c:dLbl>
              <c:idx val="0"/>
              <c:layout>
                <c:manualLayout>
                  <c:x val="6.7170441451545587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6.7170441451544849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'PMTCT_CTX_All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'PMTCT_CTX_All Regions'!$H$34:$H$42</c:f>
              <c:numCache>
                <c:formatCode>0%</c:formatCode>
                <c:ptCount val="9"/>
                <c:pt idx="0">
                  <c:v>0.56689192569370328</c:v>
                </c:pt>
                <c:pt idx="1">
                  <c:v>0.16856267939139641</c:v>
                </c:pt>
                <c:pt idx="2">
                  <c:v>7.3734479465138489E-2</c:v>
                </c:pt>
                <c:pt idx="3">
                  <c:v>0.18361494459483083</c:v>
                </c:pt>
                <c:pt idx="4">
                  <c:v>0.25005553378181861</c:v>
                </c:pt>
                <c:pt idx="5">
                  <c:v>0.41908506075768404</c:v>
                </c:pt>
                <c:pt idx="6">
                  <c:v>0.46995835144198311</c:v>
                </c:pt>
                <c:pt idx="7">
                  <c:v>0.47581125009387321</c:v>
                </c:pt>
                <c:pt idx="8">
                  <c:v>0.44974703281419715</c:v>
                </c:pt>
              </c:numCache>
            </c:numRef>
          </c:val>
        </c:ser>
        <c:dLbls>
          <c:dLblPos val="outEnd"/>
          <c:showLegendKey val="0"/>
          <c:showVal val="1"/>
          <c:showCatName val="0"/>
          <c:showSerName val="0"/>
          <c:showPercent val="0"/>
          <c:showBubbleSize val="0"/>
        </c:dLbls>
        <c:gapWidth val="120"/>
        <c:overlap val="-10"/>
        <c:axId val="564364256"/>
        <c:axId val="564364648"/>
      </c:barChart>
      <c:catAx>
        <c:axId val="56436425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4364648"/>
        <c:crosses val="autoZero"/>
        <c:auto val="1"/>
        <c:lblAlgn val="ctr"/>
        <c:lblOffset val="100"/>
        <c:noMultiLvlLbl val="0"/>
      </c:catAx>
      <c:valAx>
        <c:axId val="564364648"/>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4364256"/>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cotrimoxazole prophylaxis, Central and Eastern Europe and the Commonwealth of Independent States, 2015</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CTX_GP!$B$31</c:f>
              <c:strCache>
                <c:ptCount val="1"/>
                <c:pt idx="0">
                  <c:v>CTX</c:v>
                </c:pt>
              </c:strCache>
            </c:strRef>
          </c:tx>
          <c:spPr>
            <a:ln w="22225" cap="rnd">
              <a:noFill/>
              <a:round/>
            </a:ln>
            <a:effectLst/>
          </c:spPr>
          <c:marker>
            <c:symbol val="circle"/>
            <c:size val="6"/>
            <c:spPr>
              <a:solidFill>
                <a:schemeClr val="accent6"/>
              </a:solidFill>
              <a:ln w="3175">
                <a:solidFill>
                  <a:schemeClr val="accent6"/>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CTX_GP!$F$32:$F$39</c:f>
                <c:numCache>
                  <c:formatCode>General</c:formatCode>
                  <c:ptCount val="8"/>
                  <c:pt idx="0">
                    <c:v>0.15357014711158956</c:v>
                  </c:pt>
                  <c:pt idx="1">
                    <c:v>0.16361556064073224</c:v>
                  </c:pt>
                  <c:pt idx="2">
                    <c:v>0.24614035087719299</c:v>
                  </c:pt>
                  <c:pt idx="3">
                    <c:v>0.14000000000000001</c:v>
                  </c:pt>
                  <c:pt idx="4">
                    <c:v>0.11890034364261165</c:v>
                  </c:pt>
                  <c:pt idx="5">
                    <c:v>0.13750000000000001</c:v>
                  </c:pt>
                  <c:pt idx="6">
                    <c:v>5.1804606887846966E-2</c:v>
                  </c:pt>
                  <c:pt idx="7">
                    <c:v>4.1811846689895488E-2</c:v>
                  </c:pt>
                </c:numCache>
              </c:numRef>
            </c:plus>
            <c:minus>
              <c:numRef>
                <c:f>CTX_GP!$E$32:$E$39</c:f>
                <c:numCache>
                  <c:formatCode>General</c:formatCode>
                  <c:ptCount val="8"/>
                  <c:pt idx="0">
                    <c:v>0.16642985288841039</c:v>
                  </c:pt>
                  <c:pt idx="1">
                    <c:v>0.13491475166790212</c:v>
                  </c:pt>
                  <c:pt idx="2">
                    <c:v>0.19385964912280707</c:v>
                  </c:pt>
                  <c:pt idx="3">
                    <c:v>0.12</c:v>
                  </c:pt>
                  <c:pt idx="4">
                    <c:v>8.1099656357388306E-2</c:v>
                  </c:pt>
                  <c:pt idx="5">
                    <c:v>0.11249999999999999</c:v>
                  </c:pt>
                  <c:pt idx="6">
                    <c:v>4.3048191875889014E-2</c:v>
                  </c:pt>
                  <c:pt idx="7">
                    <c:v>3.428571428571428E-2</c:v>
                  </c:pt>
                </c:numCache>
              </c:numRef>
            </c:minus>
            <c:spPr>
              <a:noFill/>
              <a:ln w="9525" cap="flat" cmpd="sng" algn="ctr">
                <a:solidFill>
                  <a:schemeClr val="dk1">
                    <a:lumMod val="50000"/>
                    <a:lumOff val="50000"/>
                  </a:schemeClr>
                </a:solidFill>
                <a:round/>
              </a:ln>
              <a:effectLst/>
            </c:spPr>
          </c:errBars>
          <c:cat>
            <c:strRef>
              <c:f>CTX_GP!$A$32:$A$39</c:f>
              <c:strCache>
                <c:ptCount val="8"/>
                <c:pt idx="0">
                  <c:v>Ukraine</c:v>
                </c:pt>
                <c:pt idx="1">
                  <c:v>Georgia</c:v>
                </c:pt>
                <c:pt idx="2">
                  <c:v>Azerbaijan</c:v>
                </c:pt>
                <c:pt idx="3">
                  <c:v>Belarus</c:v>
                </c:pt>
                <c:pt idx="4">
                  <c:v>Tajikistan</c:v>
                </c:pt>
                <c:pt idx="5">
                  <c:v>Kazakhstan</c:v>
                </c:pt>
                <c:pt idx="6">
                  <c:v>Republic of Moldova</c:v>
                </c:pt>
                <c:pt idx="7">
                  <c:v>Kyrgyzstan</c:v>
                </c:pt>
              </c:strCache>
            </c:strRef>
          </c:cat>
          <c:val>
            <c:numRef>
              <c:f>CTX_GP!$B$32:$B$39</c:f>
              <c:numCache>
                <c:formatCode>0.00</c:formatCode>
                <c:ptCount val="8"/>
                <c:pt idx="0">
                  <c:v>0.84642985288841044</c:v>
                </c:pt>
                <c:pt idx="1">
                  <c:v>0.68421052631578949</c:v>
                </c:pt>
                <c:pt idx="2">
                  <c:v>0.54385964912280704</c:v>
                </c:pt>
                <c:pt idx="3">
                  <c:v>0.5</c:v>
                </c:pt>
                <c:pt idx="4">
                  <c:v>0.48109965635738833</c:v>
                </c:pt>
                <c:pt idx="5">
                  <c:v>0.47249999999999998</c:v>
                </c:pt>
                <c:pt idx="6">
                  <c:v>0.22707423580786026</c:v>
                </c:pt>
                <c:pt idx="7">
                  <c:v>0.21428571428571427</c:v>
                </c:pt>
              </c:numCache>
            </c:numRef>
          </c:val>
          <c:smooth val="0"/>
          <c:extLst/>
        </c:ser>
        <c:dLbls>
          <c:showLegendKey val="0"/>
          <c:showVal val="0"/>
          <c:showCatName val="0"/>
          <c:showSerName val="0"/>
          <c:showPercent val="0"/>
          <c:showBubbleSize val="0"/>
        </c:dLbls>
        <c:marker val="1"/>
        <c:smooth val="0"/>
        <c:axId val="564365432"/>
        <c:axId val="564366216"/>
      </c:lineChart>
      <c:catAx>
        <c:axId val="56436543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4366216"/>
        <c:crosses val="autoZero"/>
        <c:auto val="1"/>
        <c:lblAlgn val="ctr"/>
        <c:lblOffset val="100"/>
        <c:noMultiLvlLbl val="0"/>
      </c:catAx>
      <c:valAx>
        <c:axId val="564366216"/>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4365432"/>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cap="none" spc="0" normalizeH="0" baseline="0">
                <a:solidFill>
                  <a:schemeClr val="dk1">
                    <a:lumMod val="50000"/>
                    <a:lumOff val="50000"/>
                  </a:schemeClr>
                </a:solidFill>
                <a:latin typeface="+mj-lt"/>
                <a:ea typeface="+mj-ea"/>
                <a:cs typeface="+mj-cs"/>
              </a:defRPr>
            </a:pPr>
            <a:r>
              <a:rPr lang="en-US" sz="1600"/>
              <a:t>Percentage of infants receiving DPT1 and DPT3 immunizations and HIV testing within two months of birth in selected countries, 2015</a:t>
            </a:r>
          </a:p>
        </c:rich>
      </c:tx>
      <c:layout/>
      <c:overlay val="0"/>
      <c:spPr>
        <a:noFill/>
        <a:ln>
          <a:noFill/>
        </a:ln>
        <a:effectLst/>
      </c:spPr>
      <c:txPr>
        <a:bodyPr rot="0" spcFirstLastPara="1" vertOverflow="ellipsis" vert="horz" wrap="square" anchor="ctr" anchorCtr="1"/>
        <a:lstStyle/>
        <a:p>
          <a:pPr>
            <a:defRPr sz="132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DPT_EID!$B$32</c:f>
              <c:strCache>
                <c:ptCount val="1"/>
                <c:pt idx="0">
                  <c:v>DPT1</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DPT_EID!$A$33:$A$41</c:f>
              <c:strCache>
                <c:ptCount val="9"/>
                <c:pt idx="0">
                  <c:v>Burundi</c:v>
                </c:pt>
                <c:pt idx="1">
                  <c:v>Chad</c:v>
                </c:pt>
                <c:pt idx="2">
                  <c:v>Nigeria</c:v>
                </c:pt>
                <c:pt idx="3">
                  <c:v>Malawi</c:v>
                </c:pt>
                <c:pt idx="4">
                  <c:v>Ghana</c:v>
                </c:pt>
                <c:pt idx="5">
                  <c:v>Uganda</c:v>
                </c:pt>
                <c:pt idx="6">
                  <c:v>Zambia</c:v>
                </c:pt>
                <c:pt idx="7">
                  <c:v>Kenya</c:v>
                </c:pt>
                <c:pt idx="8">
                  <c:v>South Africa</c:v>
                </c:pt>
              </c:strCache>
            </c:strRef>
          </c:cat>
          <c:val>
            <c:numRef>
              <c:f>DPT_EID!$B$33:$B$41</c:f>
              <c:numCache>
                <c:formatCode>General</c:formatCode>
                <c:ptCount val="9"/>
                <c:pt idx="0">
                  <c:v>97</c:v>
                </c:pt>
                <c:pt idx="1">
                  <c:v>99</c:v>
                </c:pt>
                <c:pt idx="2">
                  <c:v>76</c:v>
                </c:pt>
                <c:pt idx="3">
                  <c:v>93</c:v>
                </c:pt>
                <c:pt idx="4">
                  <c:v>97</c:v>
                </c:pt>
                <c:pt idx="5">
                  <c:v>97</c:v>
                </c:pt>
                <c:pt idx="6">
                  <c:v>97</c:v>
                </c:pt>
                <c:pt idx="7">
                  <c:v>81</c:v>
                </c:pt>
                <c:pt idx="8">
                  <c:v>95</c:v>
                </c:pt>
              </c:numCache>
            </c:numRef>
          </c:val>
        </c:ser>
        <c:ser>
          <c:idx val="1"/>
          <c:order val="1"/>
          <c:tx>
            <c:strRef>
              <c:f>DPT_EID!$C$32</c:f>
              <c:strCache>
                <c:ptCount val="1"/>
                <c:pt idx="0">
                  <c:v>DPT3</c:v>
                </c:pt>
              </c:strCache>
            </c:strRef>
          </c:tx>
          <c:spPr>
            <a:solidFill>
              <a:schemeClr val="accent2"/>
            </a:solidFill>
            <a:ln>
              <a:noFill/>
            </a:ln>
            <a:effectLst/>
          </c:spPr>
          <c:invertIfNegative val="0"/>
          <c:dLbls>
            <c:dLbl>
              <c:idx val="0"/>
              <c:layout>
                <c:manualLayout>
                  <c:x val="0"/>
                  <c:y val="8.676789587852494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8.417507301690488E-3"/>
                  <c:y val="1.15690527838033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DPT_EID!$A$33:$A$41</c:f>
              <c:strCache>
                <c:ptCount val="9"/>
                <c:pt idx="0">
                  <c:v>Burundi</c:v>
                </c:pt>
                <c:pt idx="1">
                  <c:v>Chad</c:v>
                </c:pt>
                <c:pt idx="2">
                  <c:v>Nigeria</c:v>
                </c:pt>
                <c:pt idx="3">
                  <c:v>Malawi</c:v>
                </c:pt>
                <c:pt idx="4">
                  <c:v>Ghana</c:v>
                </c:pt>
                <c:pt idx="5">
                  <c:v>Uganda</c:v>
                </c:pt>
                <c:pt idx="6">
                  <c:v>Zambia</c:v>
                </c:pt>
                <c:pt idx="7">
                  <c:v>Kenya</c:v>
                </c:pt>
                <c:pt idx="8">
                  <c:v>South Africa</c:v>
                </c:pt>
              </c:strCache>
            </c:strRef>
          </c:cat>
          <c:val>
            <c:numRef>
              <c:f>DPT_EID!$C$33:$C$41</c:f>
              <c:numCache>
                <c:formatCode>General</c:formatCode>
                <c:ptCount val="9"/>
                <c:pt idx="0">
                  <c:v>94</c:v>
                </c:pt>
                <c:pt idx="1">
                  <c:v>92</c:v>
                </c:pt>
                <c:pt idx="2">
                  <c:v>74</c:v>
                </c:pt>
                <c:pt idx="3">
                  <c:v>88</c:v>
                </c:pt>
                <c:pt idx="4">
                  <c:v>89</c:v>
                </c:pt>
                <c:pt idx="5">
                  <c:v>89</c:v>
                </c:pt>
                <c:pt idx="6">
                  <c:v>90</c:v>
                </c:pt>
                <c:pt idx="7">
                  <c:v>78</c:v>
                </c:pt>
                <c:pt idx="8">
                  <c:v>94</c:v>
                </c:pt>
              </c:numCache>
            </c:numRef>
          </c:val>
        </c:ser>
        <c:ser>
          <c:idx val="2"/>
          <c:order val="2"/>
          <c:tx>
            <c:strRef>
              <c:f>DPT_EID!$D$32</c:f>
              <c:strCache>
                <c:ptCount val="1"/>
                <c:pt idx="0">
                  <c:v>Early Infant Diagnosis</c:v>
                </c:pt>
              </c:strCache>
            </c:strRef>
          </c:tx>
          <c:spPr>
            <a:solidFill>
              <a:schemeClr val="accent3"/>
            </a:solidFill>
            <a:ln>
              <a:noFill/>
            </a:ln>
            <a:effectLst/>
          </c:spPr>
          <c:invertIfNegative val="0"/>
          <c:dLbls>
            <c:dLbl>
              <c:idx val="8"/>
              <c:layout/>
              <c:tx>
                <c:rich>
                  <a:bodyPr/>
                  <a:lstStyle/>
                  <a:p>
                    <a:r>
                      <a:rPr lang="en-US"/>
                      <a:t>&gt;95</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DPT_EID!$A$33:$A$41</c:f>
              <c:strCache>
                <c:ptCount val="9"/>
                <c:pt idx="0">
                  <c:v>Burundi</c:v>
                </c:pt>
                <c:pt idx="1">
                  <c:v>Chad</c:v>
                </c:pt>
                <c:pt idx="2">
                  <c:v>Nigeria</c:v>
                </c:pt>
                <c:pt idx="3">
                  <c:v>Malawi</c:v>
                </c:pt>
                <c:pt idx="4">
                  <c:v>Ghana</c:v>
                </c:pt>
                <c:pt idx="5">
                  <c:v>Uganda</c:v>
                </c:pt>
                <c:pt idx="6">
                  <c:v>Zambia</c:v>
                </c:pt>
                <c:pt idx="7">
                  <c:v>Kenya</c:v>
                </c:pt>
                <c:pt idx="8">
                  <c:v>South Africa</c:v>
                </c:pt>
              </c:strCache>
            </c:strRef>
          </c:cat>
          <c:val>
            <c:numRef>
              <c:f>DPT_EID!$D$33:$D$41</c:f>
              <c:numCache>
                <c:formatCode>0</c:formatCode>
                <c:ptCount val="9"/>
                <c:pt idx="0">
                  <c:v>2.0183486238532113</c:v>
                </c:pt>
                <c:pt idx="1">
                  <c:v>3.3605991918793729</c:v>
                </c:pt>
                <c:pt idx="2">
                  <c:v>8.9692101740294525</c:v>
                </c:pt>
                <c:pt idx="3">
                  <c:v>19.846039325332704</c:v>
                </c:pt>
                <c:pt idx="4">
                  <c:v>30.053940906529263</c:v>
                </c:pt>
                <c:pt idx="5">
                  <c:v>33.124612779315186</c:v>
                </c:pt>
                <c:pt idx="6">
                  <c:v>36.596765266588768</c:v>
                </c:pt>
                <c:pt idx="7">
                  <c:v>43.659898860291342</c:v>
                </c:pt>
                <c:pt idx="8">
                  <c:v>97</c:v>
                </c:pt>
              </c:numCache>
            </c:numRef>
          </c:val>
        </c:ser>
        <c:dLbls>
          <c:dLblPos val="outEnd"/>
          <c:showLegendKey val="0"/>
          <c:showVal val="1"/>
          <c:showCatName val="0"/>
          <c:showSerName val="0"/>
          <c:showPercent val="0"/>
          <c:showBubbleSize val="0"/>
        </c:dLbls>
        <c:gapWidth val="267"/>
        <c:overlap val="-43"/>
        <c:axId val="564363472"/>
        <c:axId val="564363080"/>
      </c:barChart>
      <c:catAx>
        <c:axId val="5643634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dk1">
                    <a:lumMod val="65000"/>
                    <a:lumOff val="35000"/>
                  </a:schemeClr>
                </a:solidFill>
                <a:latin typeface="+mn-lt"/>
                <a:ea typeface="+mn-ea"/>
                <a:cs typeface="+mn-cs"/>
              </a:defRPr>
            </a:pPr>
            <a:endParaRPr lang="en-US"/>
          </a:p>
        </c:txPr>
        <c:crossAx val="564363080"/>
        <c:crosses val="autoZero"/>
        <c:auto val="1"/>
        <c:lblAlgn val="ctr"/>
        <c:lblOffset val="100"/>
        <c:noMultiLvlLbl val="0"/>
      </c:catAx>
      <c:valAx>
        <c:axId val="564363080"/>
        <c:scaling>
          <c:orientation val="minMax"/>
          <c:max val="10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dk1">
                        <a:lumMod val="65000"/>
                        <a:lumOff val="35000"/>
                      </a:schemeClr>
                    </a:solidFill>
                    <a:latin typeface="+mn-lt"/>
                    <a:ea typeface="+mn-ea"/>
                    <a:cs typeface="+mn-cs"/>
                  </a:defRPr>
                </a:pPr>
                <a:r>
                  <a:rPr lang="en-US"/>
                  <a:t>Coverage (%)</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crossAx val="56436347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accent1">
          <a:lumMod val="60000"/>
          <a:lumOff val="40000"/>
        </a:schemeClr>
      </a:solidFill>
      <a:round/>
    </a:ln>
    <a:effectLst/>
  </c:spPr>
  <c:txPr>
    <a:bodyPr/>
    <a:lstStyle/>
    <a:p>
      <a:pPr>
        <a:defRPr sz="11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2015</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Pop_10-19'!$H$40</c:f>
              <c:strCache>
                <c:ptCount val="1"/>
                <c:pt idx="0">
                  <c:v>HIV Pop (10-19)</c:v>
                </c:pt>
              </c:strCache>
            </c:strRef>
          </c:tx>
          <c:dPt>
            <c:idx val="0"/>
            <c:bubble3D val="0"/>
            <c:spPr>
              <a:solidFill>
                <a:srgbClr val="FFC000"/>
              </a:solidFill>
              <a:ln w="19050">
                <a:solidFill>
                  <a:schemeClr val="lt1"/>
                </a:solidFill>
              </a:ln>
              <a:effectLst/>
            </c:spPr>
          </c:dPt>
          <c:dPt>
            <c:idx val="1"/>
            <c:bubble3D val="0"/>
            <c:spPr>
              <a:solidFill>
                <a:srgbClr val="FF0066"/>
              </a:solidFill>
              <a:ln w="19050">
                <a:solidFill>
                  <a:schemeClr val="lt1"/>
                </a:solidFill>
              </a:ln>
              <a:effectLst/>
            </c:spPr>
          </c:dPt>
          <c:dPt>
            <c:idx val="2"/>
            <c:bubble3D val="0"/>
            <c:spPr>
              <a:solidFill>
                <a:srgbClr val="FFFF00"/>
              </a:solidFill>
              <a:ln w="19050">
                <a:solidFill>
                  <a:schemeClr val="lt1"/>
                </a:solidFill>
              </a:ln>
              <a:effectLst/>
            </c:spPr>
          </c:dPt>
          <c:dPt>
            <c:idx val="3"/>
            <c:bubble3D val="0"/>
            <c:spPr>
              <a:solidFill>
                <a:srgbClr val="FF0000"/>
              </a:solidFill>
              <a:ln w="19050">
                <a:solidFill>
                  <a:schemeClr val="lt1"/>
                </a:solidFill>
              </a:ln>
              <a:effectLst/>
            </c:spPr>
          </c:dPt>
          <c:dPt>
            <c:idx val="4"/>
            <c:bubble3D val="0"/>
            <c:spPr>
              <a:solidFill>
                <a:srgbClr val="00B050"/>
              </a:solidFill>
              <a:ln w="19050">
                <a:solidFill>
                  <a:schemeClr val="lt1"/>
                </a:solidFill>
              </a:ln>
              <a:effectLst/>
            </c:spPr>
          </c:dPt>
          <c:dPt>
            <c:idx val="5"/>
            <c:bubble3D val="0"/>
            <c:spPr>
              <a:solidFill>
                <a:srgbClr val="F4B084"/>
              </a:solidFill>
              <a:ln w="19050">
                <a:solidFill>
                  <a:schemeClr val="lt1"/>
                </a:solidFill>
              </a:ln>
              <a:effectLst/>
            </c:spPr>
          </c:dPt>
          <c:dPt>
            <c:idx val="6"/>
            <c:bubble3D val="0"/>
            <c:spPr>
              <a:solidFill>
                <a:srgbClr val="66FFFF"/>
              </a:solidFill>
              <a:ln w="19050">
                <a:solidFill>
                  <a:schemeClr val="lt1"/>
                </a:solidFill>
              </a:ln>
              <a:effectLst/>
            </c:spPr>
          </c:dPt>
          <c:dPt>
            <c:idx val="7"/>
            <c:bubble3D val="0"/>
            <c:spPr>
              <a:solidFill>
                <a:srgbClr val="0070C0"/>
              </a:solidFill>
              <a:ln w="19050">
                <a:solidFill>
                  <a:schemeClr val="lt1"/>
                </a:solidFill>
              </a:ln>
              <a:effectLst/>
            </c:spPr>
          </c:dPt>
          <c:dPt>
            <c:idx val="8"/>
            <c:bubble3D val="0"/>
            <c:spPr>
              <a:solidFill>
                <a:srgbClr val="00B0F0"/>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rgbClr val="CC99FF"/>
              </a:solidFill>
              <a:ln w="19050">
                <a:solidFill>
                  <a:schemeClr val="lt1"/>
                </a:solidFill>
              </a:ln>
              <a:effectLst/>
            </c:spPr>
          </c:dPt>
          <c:dPt>
            <c:idx val="11"/>
            <c:bubble3D val="0"/>
            <c:spPr>
              <a:solidFill>
                <a:srgbClr val="DBDBDB"/>
              </a:solidFill>
              <a:ln w="19050">
                <a:solidFill>
                  <a:schemeClr val="lt1"/>
                </a:solidFill>
              </a:ln>
              <a:effectLst/>
            </c:spPr>
          </c:dPt>
          <c:dPt>
            <c:idx val="12"/>
            <c:bubble3D val="0"/>
            <c:spPr>
              <a:solidFill>
                <a:srgbClr val="FFC000"/>
              </a:solidFill>
              <a:ln w="19050">
                <a:solidFill>
                  <a:schemeClr val="lt1"/>
                </a:solidFill>
              </a:ln>
              <a:effectLst/>
            </c:spPr>
          </c:dPt>
          <c:dPt>
            <c:idx val="13"/>
            <c:bubble3D val="0"/>
            <c:spPr>
              <a:solidFill>
                <a:srgbClr val="92D050"/>
              </a:solidFill>
              <a:ln w="19050">
                <a:solidFill>
                  <a:schemeClr val="lt1"/>
                </a:solidFill>
              </a:ln>
              <a:effectLst/>
            </c:spPr>
          </c:dPt>
          <c:dPt>
            <c:idx val="14"/>
            <c:bubble3D val="0"/>
            <c:spPr>
              <a:solidFill>
                <a:srgbClr val="00B0F0"/>
              </a:solidFill>
              <a:ln w="19050">
                <a:solidFill>
                  <a:schemeClr val="lt1"/>
                </a:solidFill>
              </a:ln>
              <a:effectLst/>
            </c:spPr>
          </c:dPt>
          <c:dPt>
            <c:idx val="15"/>
            <c:bubble3D val="0"/>
            <c:spPr>
              <a:solidFill>
                <a:srgbClr val="00B050"/>
              </a:solidFill>
              <a:ln w="19050">
                <a:solidFill>
                  <a:schemeClr val="lt1"/>
                </a:solidFill>
              </a:ln>
              <a:effectLst/>
            </c:spPr>
          </c:dPt>
          <c:dPt>
            <c:idx val="16"/>
            <c:bubble3D val="0"/>
            <c:spPr>
              <a:solidFill>
                <a:srgbClr val="FFFF00"/>
              </a:solidFill>
              <a:ln w="19050">
                <a:solidFill>
                  <a:schemeClr val="lt1"/>
                </a:solidFill>
              </a:ln>
              <a:effectLst/>
            </c:spPr>
          </c:dPt>
          <c:dPt>
            <c:idx val="17"/>
            <c:bubble3D val="0"/>
            <c:spPr>
              <a:solidFill>
                <a:srgbClr val="C00000"/>
              </a:solidFill>
              <a:ln w="19050">
                <a:solidFill>
                  <a:schemeClr val="lt1"/>
                </a:solidFill>
              </a:ln>
              <a:effectLst/>
            </c:spPr>
          </c:dPt>
          <c:dPt>
            <c:idx val="18"/>
            <c:bubble3D val="0"/>
            <c:spPr>
              <a:solidFill>
                <a:srgbClr val="7030A0"/>
              </a:solidFill>
              <a:ln w="19050">
                <a:solidFill>
                  <a:schemeClr val="lt1"/>
                </a:solidFill>
              </a:ln>
              <a:effectLst/>
            </c:spPr>
          </c:dPt>
          <c:dPt>
            <c:idx val="19"/>
            <c:bubble3D val="0"/>
            <c:spPr>
              <a:solidFill>
                <a:srgbClr val="66FFFF"/>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7C2588BE-E367-465D-8365-9CA6CDCEB703}" type="CELLRANGE">
                      <a:rPr lang="en-US"/>
                      <a:pPr/>
                      <a:t>[CELLRANGE]</a:t>
                    </a:fld>
                    <a:r>
                      <a:rPr lang="en-US" baseline="0"/>
                      <a:t> </a:t>
                    </a:r>
                    <a:fld id="{F19E71E2-ADEB-451E-BCCE-68D8672C6DDF}" type="CATEGORYNAME">
                      <a:rPr lang="en-US" baseline="0"/>
                      <a:pPr/>
                      <a:t>[CATEGORY NAME]</a:t>
                    </a:fld>
                    <a:r>
                      <a:rPr lang="en-US" baseline="0"/>
                      <a:t> </a:t>
                    </a:r>
                    <a:fld id="{DCAA34DB-A805-479D-B41A-78E83BCDCB6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E20196A9-0F98-4356-BDAE-2EF95513B4A9}" type="CATEGORYNAME">
                      <a:rPr lang="en-US" baseline="0"/>
                      <a:pPr/>
                      <a:t>[CATEGORY NAME]</a:t>
                    </a:fld>
                    <a:r>
                      <a:rPr lang="en-US" baseline="0"/>
                      <a:t> </a:t>
                    </a:r>
                    <a:fld id="{CEF9BCD9-92C1-4C97-BB77-DCB51F078A2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89A7003B-F5F8-4542-812D-6D644683D624}" type="CELLRANGE">
                      <a:rPr lang="en-US"/>
                      <a:pPr/>
                      <a:t>[CELLRANGE]</a:t>
                    </a:fld>
                    <a:r>
                      <a:rPr lang="en-US" baseline="0"/>
                      <a:t> </a:t>
                    </a:r>
                    <a:fld id="{111A8278-39FD-480B-9E20-15B030F671F2}" type="CATEGORYNAME">
                      <a:rPr lang="en-US" baseline="0"/>
                      <a:pPr/>
                      <a:t>[CATEGORY NAME]</a:t>
                    </a:fld>
                    <a:r>
                      <a:rPr lang="en-US" baseline="0"/>
                      <a:t> </a:t>
                    </a:r>
                    <a:fld id="{F876F485-BCFC-407D-BD6A-6AC958A209A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C237D32B-4E2E-444D-8E64-73054135A912}" type="CELLRANGE">
                      <a:rPr lang="en-US"/>
                      <a:pPr/>
                      <a:t>[CELLRANGE]</a:t>
                    </a:fld>
                    <a:r>
                      <a:rPr lang="en-US" baseline="0"/>
                      <a:t> </a:t>
                    </a:r>
                    <a:fld id="{17C577AA-8DC9-4E14-9562-E64132DBAEE6}" type="CATEGORYNAME">
                      <a:rPr lang="en-US" baseline="0"/>
                      <a:pPr/>
                      <a:t>[CATEGORY NAME]</a:t>
                    </a:fld>
                    <a:r>
                      <a:rPr lang="en-US" baseline="0"/>
                      <a:t> </a:t>
                    </a:r>
                    <a:fld id="{22A90AB4-CF7C-46D7-BB07-CB56CE317B8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4"/>
              <c:layout/>
              <c:tx>
                <c:rich>
                  <a:bodyPr/>
                  <a:lstStyle/>
                  <a:p>
                    <a:fld id="{FF1D9E20-67C3-486D-AAE7-02F3ED110D56}" type="CELLRANGE">
                      <a:rPr lang="en-US"/>
                      <a:pPr/>
                      <a:t>[CELLRANGE]</a:t>
                    </a:fld>
                    <a:r>
                      <a:rPr lang="en-US" baseline="0"/>
                      <a:t> </a:t>
                    </a:r>
                    <a:fld id="{E962636B-D7C6-4BFC-A7BF-E7759D443815}" type="CATEGORYNAME">
                      <a:rPr lang="en-US" baseline="0"/>
                      <a:pPr/>
                      <a:t>[CATEGORY NAME]</a:t>
                    </a:fld>
                    <a:r>
                      <a:rPr lang="en-US" baseline="0"/>
                      <a:t> </a:t>
                    </a:r>
                    <a:fld id="{11F1A40B-E8F5-407A-AAFF-CD4424FB7F5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3D2F7D2C-7AF8-4353-BF88-DA9A992B8BEE}" type="CELLRANGE">
                      <a:rPr lang="en-US"/>
                      <a:pPr/>
                      <a:t>[CELLRANGE]</a:t>
                    </a:fld>
                    <a:r>
                      <a:rPr lang="en-US" baseline="0"/>
                      <a:t> </a:t>
                    </a:r>
                    <a:fld id="{BD73041D-2847-43C9-AAEF-73D6D2A0248B}" type="CATEGORYNAME">
                      <a:rPr lang="en-US" baseline="0"/>
                      <a:pPr/>
                      <a:t>[CATEGORY NAME]</a:t>
                    </a:fld>
                    <a:r>
                      <a:rPr lang="en-US" baseline="0"/>
                      <a:t> </a:t>
                    </a:r>
                    <a:fld id="{7B2F9CB8-F8C1-4C90-836F-E07BAB35549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99E4B6F6-12F1-4495-A0B0-DB01976C057F}" type="CELLRANGE">
                      <a:rPr lang="en-US"/>
                      <a:pPr/>
                      <a:t>[CELLRANGE]</a:t>
                    </a:fld>
                    <a:r>
                      <a:rPr lang="en-US" baseline="0"/>
                      <a:t> </a:t>
                    </a:r>
                    <a:fld id="{FF998542-B4D9-429D-A889-702885B50D68}" type="CATEGORYNAME">
                      <a:rPr lang="en-US" baseline="0"/>
                      <a:pPr/>
                      <a:t>[CATEGORY NAME]</a:t>
                    </a:fld>
                    <a:r>
                      <a:rPr lang="en-US" baseline="0"/>
                      <a:t> </a:t>
                    </a:r>
                    <a:fld id="{0AED58C5-2529-4B4A-9876-DF0696FD66A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manualLayout>
                  <c:x val="5.7939828416970268E-3"/>
                  <c:y val="-2.5646837207550014E-2"/>
                </c:manualLayout>
              </c:layout>
              <c:tx>
                <c:rich>
                  <a:bodyPr/>
                  <a:lstStyle/>
                  <a:p>
                    <a:fld id="{6FACED83-D32F-4560-BF25-38FE48AB1E33}" type="CELLRANGE">
                      <a:rPr lang="en-US" baseline="0"/>
                      <a:pPr/>
                      <a:t>[CELLRANGE]</a:t>
                    </a:fld>
                    <a:r>
                      <a:rPr lang="en-US" baseline="0"/>
                      <a:t> </a:t>
                    </a:r>
                    <a:fld id="{F6F51BC3-B5F3-487B-9DD4-94B3E463EFF8}" type="CATEGORYNAME">
                      <a:rPr lang="en-US" baseline="0"/>
                      <a:pPr/>
                      <a:t>[CATEGORY NAME]</a:t>
                    </a:fld>
                    <a:r>
                      <a:rPr lang="en-US" baseline="0"/>
                      <a:t> </a:t>
                    </a:r>
                    <a:fld id="{6E262CAA-C5FC-4EB1-B3E6-D36D6237CCE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8"/>
              <c:layout/>
              <c:tx>
                <c:rich>
                  <a:bodyPr/>
                  <a:lstStyle/>
                  <a:p>
                    <a:fld id="{71C87E94-DE24-4EC7-B092-3E6182A41AEF}" type="CELLRANGE">
                      <a:rPr lang="en-US"/>
                      <a:pPr/>
                      <a:t>[CELLRANGE]</a:t>
                    </a:fld>
                    <a:r>
                      <a:rPr lang="en-US" baseline="0"/>
                      <a:t> </a:t>
                    </a:r>
                    <a:fld id="{8566C0AF-9CCA-4DAC-85C5-840E76C60F45}" type="CATEGORYNAME">
                      <a:rPr lang="en-US" baseline="0"/>
                      <a:pPr/>
                      <a:t>[CATEGORY NAME]</a:t>
                    </a:fld>
                    <a:r>
                      <a:rPr lang="en-US" baseline="0"/>
                      <a:t> </a:t>
                    </a:r>
                    <a:fld id="{C22A76CB-0AEB-4A8B-8539-1C056242E03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515E7BA4-9946-4792-81B4-5E86ECFC2683}" type="CELLRANGE">
                      <a:rPr lang="en-US"/>
                      <a:pPr/>
                      <a:t>[CELLRANGE]</a:t>
                    </a:fld>
                    <a:r>
                      <a:rPr lang="en-US" baseline="0"/>
                      <a:t> </a:t>
                    </a:r>
                    <a:fld id="{33D3F060-7B94-47BC-AC16-BD27E96982C7}" type="CATEGORYNAME">
                      <a:rPr lang="en-US" baseline="0"/>
                      <a:pPr/>
                      <a:t>[CATEGORY NAME]</a:t>
                    </a:fld>
                    <a:r>
                      <a:rPr lang="en-US" baseline="0"/>
                      <a:t> </a:t>
                    </a:r>
                    <a:fld id="{831A0681-9324-4858-89F5-82117A11458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0"/>
              <c:layout/>
              <c:tx>
                <c:rich>
                  <a:bodyPr/>
                  <a:lstStyle/>
                  <a:p>
                    <a:fld id="{F5153531-51ED-42A9-A652-060C478E4EBA}" type="CELLRANGE">
                      <a:rPr lang="en-US"/>
                      <a:pPr/>
                      <a:t>[CELLRANGE]</a:t>
                    </a:fld>
                    <a:r>
                      <a:rPr lang="en-US" baseline="0"/>
                      <a:t> </a:t>
                    </a:r>
                    <a:fld id="{1D670F03-5CD2-47A8-9F03-89E0584E360D}" type="CATEGORYNAME">
                      <a:rPr lang="en-US" baseline="0"/>
                      <a:pPr/>
                      <a:t>[CATEGORY NAME]</a:t>
                    </a:fld>
                    <a:r>
                      <a:rPr lang="en-US" baseline="0"/>
                      <a:t> </a:t>
                    </a:r>
                    <a:fld id="{292F0397-7848-47A3-9C6E-2962232B8AC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1"/>
              <c:layout/>
              <c:tx>
                <c:rich>
                  <a:bodyPr/>
                  <a:lstStyle/>
                  <a:p>
                    <a:fld id="{FAEFC5D7-97FC-4281-BF21-40D5B61A9730}" type="CELLRANGE">
                      <a:rPr lang="en-US"/>
                      <a:pPr/>
                      <a:t>[CELLRANGE]</a:t>
                    </a:fld>
                    <a:r>
                      <a:rPr lang="en-US" baseline="0"/>
                      <a:t> </a:t>
                    </a:r>
                    <a:fld id="{08604A81-114E-4221-AC61-1159671C5AD7}" type="CATEGORYNAME">
                      <a:rPr lang="en-US" baseline="0"/>
                      <a:pPr/>
                      <a:t>[CATEGORY NAME]</a:t>
                    </a:fld>
                    <a:r>
                      <a:rPr lang="en-US" baseline="0"/>
                      <a:t> </a:t>
                    </a:r>
                    <a:fld id="{BD827FCE-F1DE-4854-BF41-A979D597DB3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4E516A6F-B657-461E-BC64-10882A6881BD}" type="CELLRANGE">
                      <a:rPr lang="en-US"/>
                      <a:pPr/>
                      <a:t>[CELLRANGE]</a:t>
                    </a:fld>
                    <a:r>
                      <a:rPr lang="en-US" baseline="0"/>
                      <a:t> </a:t>
                    </a:r>
                    <a:fld id="{EA735602-FDE6-4116-9FD3-21C584699B57}" type="CATEGORYNAME">
                      <a:rPr lang="en-US" baseline="0"/>
                      <a:pPr/>
                      <a:t>[CATEGORY NAME]</a:t>
                    </a:fld>
                    <a:r>
                      <a:rPr lang="en-US" baseline="0"/>
                      <a:t> </a:t>
                    </a:r>
                    <a:fld id="{9D1DBAB2-47D3-499E-8533-32A17E4BBEA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F60B500D-F2DB-4673-A43E-943DFEE1D968}" type="CELLRANGE">
                      <a:rPr lang="en-US"/>
                      <a:pPr/>
                      <a:t>[CELLRANGE]</a:t>
                    </a:fld>
                    <a:r>
                      <a:rPr lang="en-US" baseline="0"/>
                      <a:t> </a:t>
                    </a:r>
                    <a:fld id="{FB4AFA66-6B26-4D44-BE32-531774B84482}" type="CATEGORYNAME">
                      <a:rPr lang="en-US" baseline="0"/>
                      <a:pPr/>
                      <a:t>[CATEGORY NAME]</a:t>
                    </a:fld>
                    <a:r>
                      <a:rPr lang="en-US" baseline="0"/>
                      <a:t> </a:t>
                    </a:r>
                    <a:fld id="{128D80CD-3D0D-4CBF-8400-01149E8B953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4"/>
              <c:layout/>
              <c:tx>
                <c:rich>
                  <a:bodyPr/>
                  <a:lstStyle/>
                  <a:p>
                    <a:fld id="{DA679492-50AB-4605-AFC7-31D25C9A6A08}" type="CELLRANGE">
                      <a:rPr lang="en-US"/>
                      <a:pPr/>
                      <a:t>[CELLRANGE]</a:t>
                    </a:fld>
                    <a:r>
                      <a:rPr lang="en-US" baseline="0"/>
                      <a:t> </a:t>
                    </a:r>
                    <a:fld id="{3563ED22-758E-4E33-A61F-9EE36928D897}" type="CATEGORYNAME">
                      <a:rPr lang="en-US" baseline="0"/>
                      <a:pPr/>
                      <a:t>[CATEGORY NAME]</a:t>
                    </a:fld>
                    <a:r>
                      <a:rPr lang="en-US" baseline="0"/>
                      <a:t> </a:t>
                    </a:r>
                    <a:fld id="{9547ACA8-FCE5-4A29-83BC-C53F1A02CFB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641A50C2-BA3A-4984-A361-A65F002ABD1C}" type="CELLRANGE">
                      <a:rPr lang="en-US"/>
                      <a:pPr/>
                      <a:t>[CELLRANGE]</a:t>
                    </a:fld>
                    <a:r>
                      <a:rPr lang="en-US" baseline="0"/>
                      <a:t> </a:t>
                    </a:r>
                    <a:fld id="{686FD91B-9E73-4849-A7A3-603C51911880}" type="CATEGORYNAME">
                      <a:rPr lang="en-US" baseline="0"/>
                      <a:pPr/>
                      <a:t>[CATEGORY NAME]</a:t>
                    </a:fld>
                    <a:r>
                      <a:rPr lang="en-US" baseline="0"/>
                      <a:t> </a:t>
                    </a:r>
                    <a:fld id="{B3A5FCF5-BDFE-4415-978A-63711161C48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164D7328-F048-4019-9E98-84CABE224653}" type="CELLRANGE">
                      <a:rPr lang="en-US"/>
                      <a:pPr/>
                      <a:t>[CELLRANGE]</a:t>
                    </a:fld>
                    <a:r>
                      <a:rPr lang="en-US" baseline="0"/>
                      <a:t> </a:t>
                    </a:r>
                    <a:fld id="{394EA901-8FC2-45BD-9A89-966B9E52BE4C}" type="CATEGORYNAME">
                      <a:rPr lang="en-US" baseline="0"/>
                      <a:pPr/>
                      <a:t>[CATEGORY NAME]</a:t>
                    </a:fld>
                    <a:r>
                      <a:rPr lang="en-US" baseline="0"/>
                      <a:t> </a:t>
                    </a:r>
                    <a:fld id="{97ED0ED9-0F88-4E02-A456-E99FD4FD313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7"/>
              <c:layout/>
              <c:tx>
                <c:rich>
                  <a:bodyPr/>
                  <a:lstStyle/>
                  <a:p>
                    <a:fld id="{B3C45029-7050-452D-96EF-35A7AF307E24}" type="CELLRANGE">
                      <a:rPr lang="en-US"/>
                      <a:pPr/>
                      <a:t>[CELLRANGE]</a:t>
                    </a:fld>
                    <a:r>
                      <a:rPr lang="en-US" baseline="0"/>
                      <a:t> </a:t>
                    </a:r>
                    <a:fld id="{86DBE486-003D-4B8F-9EBD-C31B0D2A961D}" type="CATEGORYNAME">
                      <a:rPr lang="en-US" baseline="0"/>
                      <a:pPr/>
                      <a:t>[CATEGORY NAME]</a:t>
                    </a:fld>
                    <a:r>
                      <a:rPr lang="en-US" baseline="0"/>
                      <a:t> </a:t>
                    </a:r>
                    <a:fld id="{2D7F7102-E632-4236-AA95-FAC21AC4D88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974AB02A-B8A0-4EDC-8CED-E92B21DAB157}" type="CELLRANGE">
                      <a:rPr lang="en-US"/>
                      <a:pPr/>
                      <a:t>[CELLRANGE]</a:t>
                    </a:fld>
                    <a:r>
                      <a:rPr lang="en-US" baseline="0"/>
                      <a:t> </a:t>
                    </a:r>
                    <a:fld id="{CA1459BF-B3D9-483A-A20C-7DCBB8A1F1CC}" type="CATEGORYNAME">
                      <a:rPr lang="en-US" baseline="0"/>
                      <a:pPr/>
                      <a:t>[CATEGORY NAME]</a:t>
                    </a:fld>
                    <a:r>
                      <a:rPr lang="en-US" baseline="0"/>
                      <a:t> </a:t>
                    </a:r>
                    <a:fld id="{FB1EAAC0-F539-4073-8A11-9562F5EEEA8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A60358AD-A950-4BC8-B550-D73AEA74DA56}" type="CELLRANGE">
                      <a:rPr lang="en-US"/>
                      <a:pPr/>
                      <a:t>[CELLRANGE]</a:t>
                    </a:fld>
                    <a:r>
                      <a:rPr lang="en-US" baseline="0"/>
                      <a:t> </a:t>
                    </a:r>
                    <a:fld id="{BA80755A-84D5-4379-8811-1EC9FDC40461}" type="CATEGORYNAME">
                      <a:rPr lang="en-US" baseline="0"/>
                      <a:pPr/>
                      <a:t>[CATEGORY NAME]</a:t>
                    </a:fld>
                    <a:r>
                      <a:rPr lang="en-US" baseline="0"/>
                      <a:t> </a:t>
                    </a:r>
                    <a:fld id="{42F85FA9-FDC9-49F0-A772-77D3BE586FE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A1FDBB60-3EE3-4035-BB4B-6088FCE2779C}" type="CELLRANGE">
                      <a:rPr lang="en-US"/>
                      <a:pPr/>
                      <a:t>[CELLRANGE]</a:t>
                    </a:fld>
                    <a:r>
                      <a:rPr lang="en-US" baseline="0"/>
                      <a:t> </a:t>
                    </a:r>
                    <a:fld id="{FF6B496F-6F88-45BB-94A4-BBF358AC24CB}" type="CATEGORYNAME">
                      <a:rPr lang="en-US" baseline="0"/>
                      <a:pPr/>
                      <a:t>[CATEGORY NAME]</a:t>
                    </a:fld>
                    <a:r>
                      <a:rPr lang="en-US" baseline="0"/>
                      <a:t> </a:t>
                    </a:r>
                    <a:fld id="{30733ED1-59E9-4BDF-A400-762A25FDAE9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'HIV Pop_10-19'!$G$41:$G$61</c:f>
              <c:strCache>
                <c:ptCount val="21"/>
                <c:pt idx="0">
                  <c:v>South Africa</c:v>
                </c:pt>
                <c:pt idx="1">
                  <c:v>Nigeria</c:v>
                </c:pt>
                <c:pt idx="2">
                  <c:v>Kenya</c:v>
                </c:pt>
                <c:pt idx="3">
                  <c:v>India</c:v>
                </c:pt>
                <c:pt idx="4">
                  <c:v>United Republic of Tanzania</c:v>
                </c:pt>
                <c:pt idx="5">
                  <c:v>Uganda</c:v>
                </c:pt>
                <c:pt idx="6">
                  <c:v>Zimbabwe</c:v>
                </c:pt>
                <c:pt idx="7">
                  <c:v>Ethiopia</c:v>
                </c:pt>
                <c:pt idx="8">
                  <c:v>Zambia</c:v>
                </c:pt>
                <c:pt idx="9">
                  <c:v>Mozambique</c:v>
                </c:pt>
                <c:pt idx="10">
                  <c:v>Malawi</c:v>
                </c:pt>
                <c:pt idx="11">
                  <c:v>Indonesia</c:v>
                </c:pt>
                <c:pt idx="12">
                  <c:v>Cameroon</c:v>
                </c:pt>
                <c:pt idx="13">
                  <c:v>Brazil</c:v>
                </c:pt>
                <c:pt idx="14">
                  <c:v>Democratic Republic of the Congo</c:v>
                </c:pt>
                <c:pt idx="15">
                  <c:v>Côte d’Ivoire</c:v>
                </c:pt>
                <c:pt idx="16">
                  <c:v>United States of America</c:v>
                </c:pt>
                <c:pt idx="17">
                  <c:v>Angola</c:v>
                </c:pt>
                <c:pt idx="18">
                  <c:v>Ghana</c:v>
                </c:pt>
                <c:pt idx="19">
                  <c:v>Botswana</c:v>
                </c:pt>
                <c:pt idx="20">
                  <c:v>Rest of World</c:v>
                </c:pt>
              </c:strCache>
            </c:strRef>
          </c:cat>
          <c:val>
            <c:numRef>
              <c:f>'HIV Pop_10-19'!$H$41:$H$61</c:f>
              <c:numCache>
                <c:formatCode>_(* #,##0_);_(* \(#,##0\);_(* "-"??_);_(@_)</c:formatCode>
                <c:ptCount val="21"/>
                <c:pt idx="0">
                  <c:v>349853</c:v>
                </c:pt>
                <c:pt idx="1">
                  <c:v>163480</c:v>
                </c:pt>
                <c:pt idx="2">
                  <c:v>133458</c:v>
                </c:pt>
                <c:pt idx="3">
                  <c:v>127663</c:v>
                </c:pt>
                <c:pt idx="4">
                  <c:v>80557</c:v>
                </c:pt>
                <c:pt idx="5">
                  <c:v>78676</c:v>
                </c:pt>
                <c:pt idx="6">
                  <c:v>73613</c:v>
                </c:pt>
                <c:pt idx="7">
                  <c:v>72897</c:v>
                </c:pt>
                <c:pt idx="8">
                  <c:v>68269</c:v>
                </c:pt>
                <c:pt idx="9">
                  <c:v>67729</c:v>
                </c:pt>
                <c:pt idx="10">
                  <c:v>61876</c:v>
                </c:pt>
                <c:pt idx="11">
                  <c:v>40793</c:v>
                </c:pt>
                <c:pt idx="12">
                  <c:v>29467</c:v>
                </c:pt>
                <c:pt idx="13">
                  <c:v>27856</c:v>
                </c:pt>
                <c:pt idx="14">
                  <c:v>27378</c:v>
                </c:pt>
                <c:pt idx="15">
                  <c:v>21700</c:v>
                </c:pt>
                <c:pt idx="16">
                  <c:v>21678</c:v>
                </c:pt>
                <c:pt idx="17">
                  <c:v>14582</c:v>
                </c:pt>
                <c:pt idx="18">
                  <c:v>13627</c:v>
                </c:pt>
                <c:pt idx="19">
                  <c:v>13247</c:v>
                </c:pt>
                <c:pt idx="20">
                  <c:v>280777.55539999995</c:v>
                </c:pt>
              </c:numCache>
            </c:numRef>
          </c:val>
          <c:extLst>
            <c:ext xmlns:c15="http://schemas.microsoft.com/office/drawing/2012/chart" uri="{02D57815-91ED-43cb-92C2-25804820EDAC}">
              <c15:datalabelsRange>
                <c15:f>'HIV Pop_10-19'!$I$41:$I$61</c15:f>
                <c15:dlblRangeCache>
                  <c:ptCount val="21"/>
                  <c:pt idx="0">
                    <c:v> 350,000 </c:v>
                  </c:pt>
                  <c:pt idx="1">
                    <c:v> 160,000 </c:v>
                  </c:pt>
                  <c:pt idx="2">
                    <c:v> 130,000 </c:v>
                  </c:pt>
                  <c:pt idx="4">
                    <c:v> 81,000 </c:v>
                  </c:pt>
                  <c:pt idx="5">
                    <c:v> 79,000 </c:v>
                  </c:pt>
                  <c:pt idx="6">
                    <c:v> 74,000 </c:v>
                  </c:pt>
                  <c:pt idx="8">
                    <c:v> 68,000 </c:v>
                  </c:pt>
                  <c:pt idx="9">
                    <c:v> 68,000 </c:v>
                  </c:pt>
                  <c:pt idx="10">
                    <c:v> 62,000 </c:v>
                  </c:pt>
                  <c:pt idx="11">
                    <c:v> 41,000 </c:v>
                  </c:pt>
                  <c:pt idx="12">
                    <c:v> 29,000 </c:v>
                  </c:pt>
                  <c:pt idx="13">
                    <c:v> 28,000 </c:v>
                  </c:pt>
                  <c:pt idx="14">
                    <c:v> 27,000 </c:v>
                  </c:pt>
                  <c:pt idx="15">
                    <c:v> 22,000 </c:v>
                  </c:pt>
                  <c:pt idx="17">
                    <c:v> 15,000 </c:v>
                  </c:pt>
                  <c:pt idx="18">
                    <c:v> 14,000 </c:v>
                  </c:pt>
                  <c:pt idx="19">
                    <c:v> 13,000 </c:v>
                  </c:pt>
                  <c:pt idx="20">
                    <c:v> 280,000 </c:v>
                  </c:pt>
                </c15:dlblRangeCache>
              </c15:datalabelsRange>
            </c:ext>
          </c:extLst>
        </c:ser>
        <c:ser>
          <c:idx val="1"/>
          <c:order val="1"/>
          <c:tx>
            <c:strRef>
              <c:f>'HIV Pop_10-19'!$H$40</c:f>
              <c:strCache>
                <c:ptCount val="1"/>
                <c:pt idx="0">
                  <c:v>HIV Pop (10-19)</c:v>
                </c:pt>
              </c:strCache>
            </c:strRef>
          </c:tx>
          <c:dPt>
            <c:idx val="0"/>
            <c:bubble3D val="0"/>
            <c:spPr>
              <a:solidFill>
                <a:srgbClr val="FFC000"/>
              </a:solidFill>
              <a:ln w="19050">
                <a:solidFill>
                  <a:schemeClr val="lt1"/>
                </a:solidFill>
              </a:ln>
              <a:effectLst/>
            </c:spPr>
          </c:dPt>
          <c:dPt>
            <c:idx val="1"/>
            <c:bubble3D val="0"/>
            <c:spPr>
              <a:solidFill>
                <a:srgbClr val="FF0066"/>
              </a:solidFill>
              <a:ln w="19050">
                <a:solidFill>
                  <a:schemeClr val="lt1"/>
                </a:solidFill>
              </a:ln>
              <a:effectLst/>
            </c:spPr>
          </c:dPt>
          <c:dPt>
            <c:idx val="2"/>
            <c:bubble3D val="0"/>
            <c:spPr>
              <a:solidFill>
                <a:srgbClr val="FFFF00"/>
              </a:solidFill>
              <a:ln w="19050">
                <a:solidFill>
                  <a:schemeClr val="lt1"/>
                </a:solidFill>
              </a:ln>
              <a:effectLst/>
            </c:spPr>
          </c:dPt>
          <c:dPt>
            <c:idx val="3"/>
            <c:bubble3D val="0"/>
            <c:spPr>
              <a:solidFill>
                <a:srgbClr val="FF0000"/>
              </a:solidFill>
              <a:ln w="19050">
                <a:solidFill>
                  <a:schemeClr val="lt1"/>
                </a:solidFill>
              </a:ln>
              <a:effectLst/>
            </c:spPr>
          </c:dPt>
          <c:dPt>
            <c:idx val="4"/>
            <c:bubble3D val="0"/>
            <c:spPr>
              <a:solidFill>
                <a:srgbClr val="00B050"/>
              </a:solidFill>
              <a:ln w="19050">
                <a:solidFill>
                  <a:schemeClr val="lt1"/>
                </a:solidFill>
              </a:ln>
              <a:effectLst/>
            </c:spPr>
          </c:dPt>
          <c:dPt>
            <c:idx val="5"/>
            <c:bubble3D val="0"/>
            <c:spPr>
              <a:solidFill>
                <a:srgbClr val="F4B084"/>
              </a:solidFill>
              <a:ln w="19050">
                <a:solidFill>
                  <a:schemeClr val="lt1"/>
                </a:solidFill>
              </a:ln>
              <a:effectLst/>
            </c:spPr>
          </c:dPt>
          <c:dPt>
            <c:idx val="6"/>
            <c:bubble3D val="0"/>
            <c:spPr>
              <a:solidFill>
                <a:srgbClr val="66FFFF"/>
              </a:solidFill>
              <a:ln w="19050">
                <a:solidFill>
                  <a:schemeClr val="lt1"/>
                </a:solidFill>
              </a:ln>
              <a:effectLst/>
            </c:spPr>
          </c:dPt>
          <c:dPt>
            <c:idx val="7"/>
            <c:bubble3D val="0"/>
            <c:spPr>
              <a:solidFill>
                <a:srgbClr val="0070C0"/>
              </a:solidFill>
              <a:ln w="19050">
                <a:solidFill>
                  <a:schemeClr val="lt1"/>
                </a:solidFill>
              </a:ln>
              <a:effectLst/>
            </c:spPr>
          </c:dPt>
          <c:dPt>
            <c:idx val="8"/>
            <c:bubble3D val="0"/>
            <c:spPr>
              <a:solidFill>
                <a:srgbClr val="00B0F0"/>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rgbClr val="CC99FF"/>
              </a:solidFill>
              <a:ln w="19050">
                <a:solidFill>
                  <a:schemeClr val="lt1"/>
                </a:solidFill>
              </a:ln>
              <a:effectLst/>
            </c:spPr>
          </c:dPt>
          <c:dPt>
            <c:idx val="11"/>
            <c:bubble3D val="0"/>
            <c:spPr>
              <a:solidFill>
                <a:srgbClr val="DBDBDB"/>
              </a:solidFill>
              <a:ln w="19050">
                <a:solidFill>
                  <a:schemeClr val="lt1"/>
                </a:solidFill>
              </a:ln>
              <a:effectLst/>
            </c:spPr>
          </c:dPt>
          <c:dPt>
            <c:idx val="12"/>
            <c:bubble3D val="0"/>
            <c:spPr>
              <a:solidFill>
                <a:srgbClr val="FFC000"/>
              </a:solidFill>
              <a:ln w="19050">
                <a:solidFill>
                  <a:schemeClr val="lt1"/>
                </a:solidFill>
              </a:ln>
              <a:effectLst/>
            </c:spPr>
          </c:dPt>
          <c:dPt>
            <c:idx val="13"/>
            <c:bubble3D val="0"/>
            <c:spPr>
              <a:solidFill>
                <a:srgbClr val="92D050"/>
              </a:solidFill>
              <a:ln w="19050">
                <a:solidFill>
                  <a:schemeClr val="lt1"/>
                </a:solidFill>
              </a:ln>
              <a:effectLst/>
            </c:spPr>
          </c:dPt>
          <c:dPt>
            <c:idx val="14"/>
            <c:bubble3D val="0"/>
            <c:spPr>
              <a:solidFill>
                <a:srgbClr val="00B0F0"/>
              </a:solidFill>
              <a:ln w="19050">
                <a:solidFill>
                  <a:schemeClr val="lt1"/>
                </a:solidFill>
              </a:ln>
              <a:effectLst/>
            </c:spPr>
          </c:dPt>
          <c:dPt>
            <c:idx val="15"/>
            <c:bubble3D val="0"/>
            <c:spPr>
              <a:solidFill>
                <a:srgbClr val="00B050"/>
              </a:solidFill>
              <a:ln w="19050">
                <a:solidFill>
                  <a:schemeClr val="lt1"/>
                </a:solidFill>
              </a:ln>
              <a:effectLst/>
            </c:spPr>
          </c:dPt>
          <c:dPt>
            <c:idx val="16"/>
            <c:bubble3D val="0"/>
            <c:spPr>
              <a:solidFill>
                <a:srgbClr val="FFFF00"/>
              </a:solidFill>
              <a:ln w="19050">
                <a:solidFill>
                  <a:schemeClr val="lt1"/>
                </a:solidFill>
              </a:ln>
              <a:effectLst/>
            </c:spPr>
          </c:dPt>
          <c:dPt>
            <c:idx val="17"/>
            <c:bubble3D val="0"/>
            <c:spPr>
              <a:solidFill>
                <a:srgbClr val="C00000"/>
              </a:solidFill>
              <a:ln w="19050">
                <a:solidFill>
                  <a:schemeClr val="lt1"/>
                </a:solidFill>
              </a:ln>
              <a:effectLst/>
            </c:spPr>
          </c:dPt>
          <c:dPt>
            <c:idx val="18"/>
            <c:bubble3D val="0"/>
            <c:spPr>
              <a:solidFill>
                <a:srgbClr val="7030A0"/>
              </a:solidFill>
              <a:ln w="19050">
                <a:solidFill>
                  <a:schemeClr val="lt1"/>
                </a:solidFill>
              </a:ln>
              <a:effectLst/>
            </c:spPr>
          </c:dPt>
          <c:dPt>
            <c:idx val="19"/>
            <c:bubble3D val="0"/>
            <c:spPr>
              <a:solidFill>
                <a:srgbClr val="66FFFF"/>
              </a:solidFill>
              <a:ln w="19050">
                <a:solidFill>
                  <a:schemeClr val="lt1"/>
                </a:solidFill>
              </a:ln>
              <a:effectLst/>
            </c:spPr>
          </c:dPt>
          <c:dPt>
            <c:idx val="20"/>
            <c:bubble3D val="0"/>
            <c:spPr>
              <a:solidFill>
                <a:srgbClr val="969696"/>
              </a:solidFill>
              <a:ln w="19050">
                <a:solidFill>
                  <a:schemeClr val="lt1"/>
                </a:solidFill>
              </a:ln>
              <a:effectLst/>
            </c:spPr>
          </c:dPt>
          <c:dLbls>
            <c:dLbl>
              <c:idx val="0"/>
              <c:tx>
                <c:rich>
                  <a:bodyPr/>
                  <a:lstStyle/>
                  <a:p>
                    <a:fld id="{F65F4C83-20B6-47AF-A9FC-FFAE2FBEBB6D}" type="CATEGORYNAME">
                      <a:rPr lang="en-US"/>
                      <a:pPr/>
                      <a:t>[CATEGORY NAME]</a:t>
                    </a:fld>
                    <a:r>
                      <a:rPr lang="en-US" baseline="0"/>
                      <a:t> 250,000 </a:t>
                    </a:r>
                    <a:fld id="{AAF18434-57FD-408F-A979-D985B7151E7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33A4F06-E1A5-469A-9681-727DEFA6EF07}" type="CATEGORYNAME">
                      <a:rPr lang="en-US"/>
                      <a:pPr/>
                      <a:t>[CATEGORY NAME]</a:t>
                    </a:fld>
                    <a:r>
                      <a:rPr lang="en-US" baseline="0"/>
                      <a:t> 200,000 </a:t>
                    </a:r>
                    <a:fld id="{62E3BC9C-2C75-426F-87CA-39A53D262B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1F1F60A-7567-4308-BA5E-F06BB50056AC}" type="CATEGORYNAME">
                      <a:rPr lang="en-US"/>
                      <a:pPr/>
                      <a:t>[CATEGORY NAME]</a:t>
                    </a:fld>
                    <a:r>
                      <a:rPr lang="en-US" baseline="0"/>
                      <a:t> 160,000 </a:t>
                    </a:r>
                    <a:fld id="{FB865EB1-54D9-438A-82BF-D7CE66CE8C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7B9BC077-3093-434C-9A0D-0A8C01E3FB50}" type="CATEGORYNAME">
                      <a:rPr lang="en-US"/>
                      <a:pPr/>
                      <a:t>[CATEGORY NAME]</a:t>
                    </a:fld>
                    <a:r>
                      <a:rPr lang="en-US" baseline="0"/>
                      <a:t> </a:t>
                    </a:r>
                    <a:fld id="{868D5822-D6BF-4D70-8F30-B5A576F199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1DF0E140-67F9-4B50-9217-0012353E4D74}" type="CATEGORYNAME">
                      <a:rPr lang="en-US"/>
                      <a:pPr/>
                      <a:t>[CATEGORY NAME]</a:t>
                    </a:fld>
                    <a:r>
                      <a:rPr lang="en-US" baseline="0"/>
                      <a:t> 120,000 </a:t>
                    </a:r>
                    <a:fld id="{02BAE412-64D0-4000-9996-D6C84CF6F9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BB836179-C676-443A-9980-873C6A95F942}" type="CATEGORYNAME">
                      <a:rPr lang="en-US"/>
                      <a:pPr/>
                      <a:t>[CATEGORY NAME]</a:t>
                    </a:fld>
                    <a:r>
                      <a:rPr lang="en-US"/>
                      <a:t> </a:t>
                    </a:r>
                  </a:p>
                  <a:p>
                    <a:r>
                      <a:rPr lang="en-US"/>
                      <a:t>110,000</a:t>
                    </a:r>
                    <a:r>
                      <a:rPr lang="en-US" baseline="0"/>
                      <a:t> </a:t>
                    </a:r>
                    <a:fld id="{D607BEDF-B2FF-4EF2-8346-D2180203DD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0C7CF084-2F63-44BB-93CA-C5FEA7204057}" type="CATEGORYNAME">
                      <a:rPr lang="en-US"/>
                      <a:pPr/>
                      <a:t>[CATEGORY NAME]</a:t>
                    </a:fld>
                    <a:r>
                      <a:rPr lang="en-US" baseline="0"/>
                      <a:t> 110,000 </a:t>
                    </a:r>
                    <a:fld id="{2882EE9F-1A30-478C-A744-1DECB3160B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0A04524F-606C-485A-AE96-9D56CAC5D3F2}" type="CATEGORYNAME">
                      <a:rPr lang="en-US"/>
                      <a:pPr/>
                      <a:t>[CATEGORY NAME]</a:t>
                    </a:fld>
                    <a:r>
                      <a:rPr lang="en-US" baseline="0"/>
                      <a:t> 100,000 </a:t>
                    </a:r>
                    <a:fld id="{FFA3A762-E604-4967-85C8-3DE93FBBDA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0B7479DA-8138-4E43-84AD-5819FE3DC87B}" type="CATEGORYNAME">
                      <a:rPr lang="en-US"/>
                      <a:pPr/>
                      <a:t>[CATEGORY NAME]</a:t>
                    </a:fld>
                    <a:r>
                      <a:rPr lang="en-US" baseline="0"/>
                      <a:t> 98,000 </a:t>
                    </a:r>
                    <a:fld id="{98A53B92-2642-490C-9505-8515D3CD8A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1E62B4A3-1B9C-4FAA-B194-BCEDEB2B3488}" type="CATEGORYNAME">
                      <a:rPr lang="en-US"/>
                      <a:pPr/>
                      <a:t>[CATEGORY NAME]</a:t>
                    </a:fld>
                    <a:r>
                      <a:rPr lang="en-US" baseline="0"/>
                      <a:t> 83,000 </a:t>
                    </a:r>
                    <a:fld id="{8B33AAA8-D6AB-4AB4-A39F-9CA10528C80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BA5EF866-9122-49F3-A623-C66545D648FB}" type="CATEGORYNAME">
                      <a:rPr lang="en-US"/>
                      <a:pPr/>
                      <a:t>[CATEGORY NAME]</a:t>
                    </a:fld>
                    <a:r>
                      <a:rPr lang="en-US" baseline="0"/>
                      <a:t> 65,000 </a:t>
                    </a:r>
                    <a:fld id="{470ACE20-E3A6-4B6F-AA4E-2D06E84CED1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4C059C5A-12F2-4E10-9383-0BC789F6E6D2}" type="CATEGORYNAME">
                      <a:rPr lang="en-US"/>
                      <a:pPr/>
                      <a:t>[CATEGORY NAME]</a:t>
                    </a:fld>
                    <a:r>
                      <a:rPr lang="en-US" baseline="0"/>
                      <a:t> 42,000 </a:t>
                    </a:r>
                    <a:fld id="{F2306365-2DC6-481E-BFDA-8D9C00007E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49A4CE32-A7CC-4CE6-A829-B994E58DD51E}" type="CATEGORYNAME">
                      <a:rPr lang="en-US"/>
                      <a:pPr/>
                      <a:t>[CATEGORY NAME]</a:t>
                    </a:fld>
                    <a:r>
                      <a:rPr lang="en-US" baseline="0"/>
                      <a:t> 39,000 </a:t>
                    </a:r>
                    <a:fld id="{DF50A82A-8376-4339-89DC-E57AB0A2003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2E4B8F9-E18B-4A9D-958F-4AF9360B5F82}" type="CATEGORYNAME">
                      <a:rPr lang="en-US"/>
                      <a:pPr/>
                      <a:t>[CATEGORY NAME]</a:t>
                    </a:fld>
                    <a:r>
                      <a:rPr lang="en-US" baseline="0"/>
                      <a:t> 36,000 </a:t>
                    </a:r>
                    <a:fld id="{242F177C-CDB2-496A-ACDF-836DC08503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tx>
                <c:rich>
                  <a:bodyPr/>
                  <a:lstStyle/>
                  <a:p>
                    <a:fld id="{847A1B56-A046-44F5-A6F3-93099BF3CA3D}" type="CATEGORYNAME">
                      <a:rPr lang="en-US"/>
                      <a:pPr/>
                      <a:t>[CATEGORY NAME]</a:t>
                    </a:fld>
                    <a:r>
                      <a:rPr lang="en-US" baseline="0"/>
                      <a:t> </a:t>
                    </a:r>
                    <a:fld id="{2DBF2261-3FC3-4512-8BBB-8F2B595117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9DC5D417-64A6-41A4-9771-AADE45F054F7}" type="CATEGORYNAME">
                      <a:rPr lang="en-US"/>
                      <a:pPr/>
                      <a:t>[CATEGORY NAME]</a:t>
                    </a:fld>
                    <a:r>
                      <a:rPr lang="en-US" baseline="0"/>
                      <a:t> 29,000 </a:t>
                    </a:r>
                    <a:fld id="{23BE63CE-7149-45A7-88AE-43413D395A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tx>
                <c:rich>
                  <a:bodyPr/>
                  <a:lstStyle/>
                  <a:p>
                    <a:fld id="{7FFADCED-2B2A-4089-A23E-2205F5B0809A}" type="CATEGORYNAME">
                      <a:rPr lang="en-US"/>
                      <a:pPr/>
                      <a:t>[CATEGORY NAME]</a:t>
                    </a:fld>
                    <a:r>
                      <a:rPr lang="en-US" baseline="0"/>
                      <a:t> </a:t>
                    </a:r>
                    <a:fld id="{F40AA218-1AED-4BA1-BDE0-E1CE4451318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tx>
                <c:rich>
                  <a:bodyPr/>
                  <a:lstStyle/>
                  <a:p>
                    <a:fld id="{4D6DA1CD-3BC5-49A2-A229-F677FDE120CB}" type="CATEGORYNAME">
                      <a:rPr lang="en-US"/>
                      <a:pPr/>
                      <a:t>[CATEGORY NAME]</a:t>
                    </a:fld>
                    <a:r>
                      <a:rPr lang="en-US" baseline="0"/>
                      <a:t> 20,000 </a:t>
                    </a:r>
                    <a:fld id="{2934FC5A-2562-4E38-A675-C9A262F18D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54E001D7-D9CC-4646-AE40-1F6B5C838572}" type="CATEGORYNAME">
                      <a:rPr lang="en-US"/>
                      <a:pPr/>
                      <a:t>[CATEGORY NAME]</a:t>
                    </a:fld>
                    <a:r>
                      <a:rPr lang="en-US" baseline="0"/>
                      <a:t> 17,000 </a:t>
                    </a:r>
                    <a:fld id="{9B549105-8EAD-4B1E-911F-14E061DD39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C3E178A5-026F-49AE-9C0D-DE73751750E4}" type="CATEGORYNAME">
                      <a:rPr lang="en-US"/>
                      <a:pPr/>
                      <a:t>[CATEGORY NAME]</a:t>
                    </a:fld>
                    <a:r>
                      <a:rPr lang="en-US" baseline="0"/>
                      <a:t> 16,000 </a:t>
                    </a:r>
                    <a:fld id="{085DBDDB-D99E-418E-AE1A-0557772B527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F7426F2B-149A-4D98-BA61-0C6544C370D7}" type="CATEGORYNAME">
                      <a:rPr lang="en-US"/>
                      <a:pPr/>
                      <a:t>[CATEGORY NAME]</a:t>
                    </a:fld>
                    <a:r>
                      <a:rPr lang="en-US" baseline="0"/>
                      <a:t> 320,000 </a:t>
                    </a:r>
                    <a:fld id="{8FE8F730-40B8-4A0A-ADE9-EF9E779E62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Pop_10-19'!$G$41:$G$61</c:f>
              <c:strCache>
                <c:ptCount val="21"/>
                <c:pt idx="0">
                  <c:v>South Africa</c:v>
                </c:pt>
                <c:pt idx="1">
                  <c:v>Nigeria</c:v>
                </c:pt>
                <c:pt idx="2">
                  <c:v>Kenya</c:v>
                </c:pt>
                <c:pt idx="3">
                  <c:v>India</c:v>
                </c:pt>
                <c:pt idx="4">
                  <c:v>United Republic of Tanzania</c:v>
                </c:pt>
                <c:pt idx="5">
                  <c:v>Uganda</c:v>
                </c:pt>
                <c:pt idx="6">
                  <c:v>Zimbabwe</c:v>
                </c:pt>
                <c:pt idx="7">
                  <c:v>Ethiopia</c:v>
                </c:pt>
                <c:pt idx="8">
                  <c:v>Zambia</c:v>
                </c:pt>
                <c:pt idx="9">
                  <c:v>Mozambique</c:v>
                </c:pt>
                <c:pt idx="10">
                  <c:v>Malawi</c:v>
                </c:pt>
                <c:pt idx="11">
                  <c:v>Indonesia</c:v>
                </c:pt>
                <c:pt idx="12">
                  <c:v>Cameroon</c:v>
                </c:pt>
                <c:pt idx="13">
                  <c:v>Brazil</c:v>
                </c:pt>
                <c:pt idx="14">
                  <c:v>Democratic Republic of the Congo</c:v>
                </c:pt>
                <c:pt idx="15">
                  <c:v>Côte d’Ivoire</c:v>
                </c:pt>
                <c:pt idx="16">
                  <c:v>United States of America</c:v>
                </c:pt>
                <c:pt idx="17">
                  <c:v>Angola</c:v>
                </c:pt>
                <c:pt idx="18">
                  <c:v>Ghana</c:v>
                </c:pt>
                <c:pt idx="19">
                  <c:v>Botswana</c:v>
                </c:pt>
                <c:pt idx="20">
                  <c:v>Rest of World</c:v>
                </c:pt>
              </c:strCache>
            </c:strRef>
          </c:cat>
          <c:val>
            <c:numRef>
              <c:f>'HIV Pop_10-19'!$H$41:$H$61</c:f>
              <c:numCache>
                <c:formatCode>_(* #,##0_);_(* \(#,##0\);_(* "-"??_);_(@_)</c:formatCode>
                <c:ptCount val="21"/>
                <c:pt idx="0">
                  <c:v>349853</c:v>
                </c:pt>
                <c:pt idx="1">
                  <c:v>163480</c:v>
                </c:pt>
                <c:pt idx="2">
                  <c:v>133458</c:v>
                </c:pt>
                <c:pt idx="3">
                  <c:v>127663</c:v>
                </c:pt>
                <c:pt idx="4">
                  <c:v>80557</c:v>
                </c:pt>
                <c:pt idx="5">
                  <c:v>78676</c:v>
                </c:pt>
                <c:pt idx="6">
                  <c:v>73613</c:v>
                </c:pt>
                <c:pt idx="7">
                  <c:v>72897</c:v>
                </c:pt>
                <c:pt idx="8">
                  <c:v>68269</c:v>
                </c:pt>
                <c:pt idx="9">
                  <c:v>67729</c:v>
                </c:pt>
                <c:pt idx="10">
                  <c:v>61876</c:v>
                </c:pt>
                <c:pt idx="11">
                  <c:v>40793</c:v>
                </c:pt>
                <c:pt idx="12">
                  <c:v>29467</c:v>
                </c:pt>
                <c:pt idx="13">
                  <c:v>27856</c:v>
                </c:pt>
                <c:pt idx="14">
                  <c:v>27378</c:v>
                </c:pt>
                <c:pt idx="15">
                  <c:v>21700</c:v>
                </c:pt>
                <c:pt idx="16">
                  <c:v>21678</c:v>
                </c:pt>
                <c:pt idx="17">
                  <c:v>14582</c:v>
                </c:pt>
                <c:pt idx="18">
                  <c:v>13627</c:v>
                </c:pt>
                <c:pt idx="19">
                  <c:v>13247</c:v>
                </c:pt>
                <c:pt idx="20">
                  <c:v>280777.55539999995</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Pop_10-19'!$C$40</c:f>
              <c:strCache>
                <c:ptCount val="1"/>
                <c:pt idx="0">
                  <c:v>HIV Pop (10-19)</c:v>
                </c:pt>
              </c:strCache>
            </c:strRef>
          </c:tx>
          <c:dPt>
            <c:idx val="0"/>
            <c:bubble3D val="0"/>
            <c:spPr>
              <a:solidFill>
                <a:srgbClr val="FFC000"/>
              </a:solidFill>
              <a:ln w="19050">
                <a:solidFill>
                  <a:schemeClr val="lt1"/>
                </a:solidFill>
              </a:ln>
              <a:effectLst/>
            </c:spPr>
          </c:dPt>
          <c:dPt>
            <c:idx val="1"/>
            <c:bubble3D val="0"/>
            <c:spPr>
              <a:solidFill>
                <a:srgbClr val="FF0000"/>
              </a:solidFill>
              <a:ln w="19050">
                <a:solidFill>
                  <a:schemeClr val="lt1"/>
                </a:solidFill>
              </a:ln>
              <a:effectLst/>
            </c:spPr>
          </c:dPt>
          <c:dPt>
            <c:idx val="2"/>
            <c:bubble3D val="0"/>
            <c:spPr>
              <a:solidFill>
                <a:srgbClr val="FF0066"/>
              </a:solidFill>
              <a:ln w="19050">
                <a:solidFill>
                  <a:schemeClr val="lt1"/>
                </a:solidFill>
              </a:ln>
              <a:effectLst/>
            </c:spPr>
          </c:dPt>
          <c:dPt>
            <c:idx val="3"/>
            <c:bubble3D val="0"/>
            <c:spPr>
              <a:solidFill>
                <a:srgbClr val="FFFF00"/>
              </a:solidFill>
              <a:ln w="19050">
                <a:solidFill>
                  <a:schemeClr val="lt1"/>
                </a:solidFill>
              </a:ln>
              <a:effectLst/>
            </c:spPr>
          </c:dPt>
          <c:dPt>
            <c:idx val="4"/>
            <c:bubble3D val="0"/>
            <c:spPr>
              <a:solidFill>
                <a:srgbClr val="66FFFF"/>
              </a:solidFill>
              <a:ln w="19050">
                <a:solidFill>
                  <a:schemeClr val="lt1"/>
                </a:solidFill>
              </a:ln>
              <a:effectLst/>
            </c:spPr>
          </c:dPt>
          <c:dPt>
            <c:idx val="5"/>
            <c:bubble3D val="0"/>
            <c:spPr>
              <a:solidFill>
                <a:srgbClr val="F4B084"/>
              </a:solidFill>
              <a:ln w="19050">
                <a:solidFill>
                  <a:schemeClr val="lt1"/>
                </a:solidFill>
              </a:ln>
              <a:effectLst/>
            </c:spPr>
          </c:dPt>
          <c:dPt>
            <c:idx val="6"/>
            <c:bubble3D val="0"/>
            <c:spPr>
              <a:solidFill>
                <a:srgbClr val="0070C0"/>
              </a:solidFill>
              <a:ln w="19050">
                <a:solidFill>
                  <a:schemeClr val="lt1"/>
                </a:solidFill>
              </a:ln>
              <a:effectLst/>
            </c:spPr>
          </c:dPt>
          <c:dPt>
            <c:idx val="7"/>
            <c:bubble3D val="0"/>
            <c:spPr>
              <a:solidFill>
                <a:srgbClr val="00B050"/>
              </a:solidFill>
              <a:ln w="19050">
                <a:solidFill>
                  <a:schemeClr val="lt1"/>
                </a:solidFill>
              </a:ln>
              <a:effectLst/>
            </c:spPr>
          </c:dPt>
          <c:dPt>
            <c:idx val="8"/>
            <c:bubble3D val="0"/>
            <c:spPr>
              <a:solidFill>
                <a:srgbClr val="00B0F0"/>
              </a:solidFill>
              <a:ln w="19050">
                <a:solidFill>
                  <a:schemeClr val="lt1"/>
                </a:solidFill>
              </a:ln>
              <a:effectLst/>
            </c:spPr>
          </c:dPt>
          <c:dPt>
            <c:idx val="9"/>
            <c:bubble3D val="0"/>
            <c:spPr>
              <a:solidFill>
                <a:srgbClr val="CC99FF"/>
              </a:solidFill>
              <a:ln w="19050">
                <a:solidFill>
                  <a:schemeClr val="lt1"/>
                </a:solidFill>
              </a:ln>
              <a:effectLst/>
            </c:spPr>
          </c:dPt>
          <c:dPt>
            <c:idx val="10"/>
            <c:bubble3D val="0"/>
            <c:spPr>
              <a:solidFill>
                <a:srgbClr val="0070C0"/>
              </a:solidFill>
              <a:ln w="19050">
                <a:solidFill>
                  <a:schemeClr val="lt1"/>
                </a:solidFill>
              </a:ln>
              <a:effectLst/>
            </c:spPr>
          </c:dPt>
          <c:dPt>
            <c:idx val="11"/>
            <c:bubble3D val="0"/>
            <c:spPr>
              <a:solidFill>
                <a:srgbClr val="92D050"/>
              </a:solidFill>
              <a:ln w="19050">
                <a:solidFill>
                  <a:schemeClr val="lt1"/>
                </a:solidFill>
              </a:ln>
              <a:effectLst/>
            </c:spPr>
          </c:dPt>
          <c:dPt>
            <c:idx val="12"/>
            <c:bubble3D val="0"/>
            <c:spPr>
              <a:solidFill>
                <a:srgbClr val="00B0F0"/>
              </a:solidFill>
              <a:ln w="19050">
                <a:solidFill>
                  <a:schemeClr val="lt1"/>
                </a:solidFill>
              </a:ln>
              <a:effectLst/>
            </c:spPr>
          </c:dPt>
          <c:dPt>
            <c:idx val="13"/>
            <c:bubble3D val="0"/>
            <c:spPr>
              <a:solidFill>
                <a:srgbClr val="FFFF00"/>
              </a:solidFill>
              <a:ln w="19050">
                <a:solidFill>
                  <a:schemeClr val="lt1"/>
                </a:solidFill>
              </a:ln>
              <a:effectLst/>
            </c:spPr>
          </c:dPt>
          <c:dPt>
            <c:idx val="14"/>
            <c:bubble3D val="0"/>
            <c:spPr>
              <a:solidFill>
                <a:srgbClr val="FF3399"/>
              </a:solidFill>
              <a:ln w="19050">
                <a:solidFill>
                  <a:schemeClr val="lt1"/>
                </a:solidFill>
              </a:ln>
              <a:effectLst/>
            </c:spPr>
          </c:dPt>
          <c:dPt>
            <c:idx val="15"/>
            <c:bubble3D val="0"/>
            <c:spPr>
              <a:solidFill>
                <a:srgbClr val="FFC000"/>
              </a:solidFill>
              <a:ln w="19050">
                <a:solidFill>
                  <a:schemeClr val="lt1"/>
                </a:solidFill>
              </a:ln>
              <a:effectLst/>
            </c:spPr>
          </c:dPt>
          <c:dPt>
            <c:idx val="16"/>
            <c:bubble3D val="0"/>
            <c:spPr>
              <a:solidFill>
                <a:srgbClr val="00B050"/>
              </a:solidFill>
              <a:ln w="19050">
                <a:solidFill>
                  <a:schemeClr val="lt1"/>
                </a:solidFill>
              </a:ln>
              <a:effectLst/>
            </c:spPr>
          </c:dPt>
          <c:dPt>
            <c:idx val="17"/>
            <c:bubble3D val="0"/>
            <c:spPr>
              <a:solidFill>
                <a:srgbClr val="CC99FF"/>
              </a:solidFill>
              <a:ln w="19050">
                <a:solidFill>
                  <a:schemeClr val="lt1"/>
                </a:solidFill>
              </a:ln>
              <a:effectLst/>
            </c:spPr>
          </c:dPt>
          <c:dPt>
            <c:idx val="18"/>
            <c:bubble3D val="0"/>
            <c:spPr>
              <a:solidFill>
                <a:srgbClr val="66FFFF"/>
              </a:solidFill>
              <a:ln w="19050">
                <a:solidFill>
                  <a:schemeClr val="lt1"/>
                </a:solidFill>
              </a:ln>
              <a:effectLst/>
            </c:spPr>
          </c:dPt>
          <c:dPt>
            <c:idx val="19"/>
            <c:bubble3D val="0"/>
            <c:spPr>
              <a:solidFill>
                <a:srgbClr val="FF505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1911DE77-2521-482B-BCBF-E9FB5EE2A1CE}" type="CELLRANGE">
                      <a:rPr lang="en-US"/>
                      <a:pPr/>
                      <a:t>[CELLRANGE]</a:t>
                    </a:fld>
                    <a:r>
                      <a:rPr lang="en-US" baseline="0"/>
                      <a:t> </a:t>
                    </a:r>
                    <a:fld id="{382023E5-7B41-4084-9094-BAD209766919}" type="CATEGORYNAME">
                      <a:rPr lang="en-US" baseline="0"/>
                      <a:pPr/>
                      <a:t>[CATEGORY NAME]</a:t>
                    </a:fld>
                    <a:r>
                      <a:rPr lang="en-US" baseline="0"/>
                      <a:t> </a:t>
                    </a:r>
                    <a:fld id="{2463BF46-06FA-4F94-BFB8-7E1AE357521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655F2D78-9A5B-47B2-8EAF-0F0F34CD5ADD}" type="CELLRANGE">
                      <a:rPr lang="en-US"/>
                      <a:pPr/>
                      <a:t>[CELLRANGE]</a:t>
                    </a:fld>
                    <a:r>
                      <a:rPr lang="en-US" baseline="0"/>
                      <a:t> </a:t>
                    </a:r>
                    <a:fld id="{3CADD4BE-5F93-4EF4-BE56-C2F43C2D0584}" type="CATEGORYNAME">
                      <a:rPr lang="en-US" baseline="0"/>
                      <a:pPr/>
                      <a:t>[CATEGORY NAME]</a:t>
                    </a:fld>
                    <a:r>
                      <a:rPr lang="en-US" baseline="0"/>
                      <a:t> </a:t>
                    </a:r>
                    <a:fld id="{7D154644-37E7-45C3-8CCA-D54DA2AB57F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24A58D45-AC70-4667-B7D4-995C322599BC}" type="CATEGORYNAME">
                      <a:rPr lang="en-US" baseline="0"/>
                      <a:pPr/>
                      <a:t>[CATEGORY NAME]</a:t>
                    </a:fld>
                    <a:r>
                      <a:rPr lang="en-US" baseline="0"/>
                      <a:t> </a:t>
                    </a:r>
                    <a:fld id="{A60D563D-A3F8-431E-AFA0-507F02BA0C0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3"/>
              <c:layout/>
              <c:tx>
                <c:rich>
                  <a:bodyPr/>
                  <a:lstStyle/>
                  <a:p>
                    <a:fld id="{24A580D4-ED50-4CEA-8EB1-5D8DA4F61704}" type="CELLRANGE">
                      <a:rPr lang="en-US"/>
                      <a:pPr/>
                      <a:t>[CELLRANGE]</a:t>
                    </a:fld>
                    <a:r>
                      <a:rPr lang="en-US" baseline="0"/>
                      <a:t> </a:t>
                    </a:r>
                    <a:fld id="{42DB3000-A767-4D63-947F-EA30A3605974}" type="CATEGORYNAME">
                      <a:rPr lang="en-US" baseline="0"/>
                      <a:pPr/>
                      <a:t>[CATEGORY NAME]</a:t>
                    </a:fld>
                    <a:r>
                      <a:rPr lang="en-US" baseline="0"/>
                      <a:t> </a:t>
                    </a:r>
                    <a:fld id="{FD2BAE11-B81A-43F2-9DE3-DC29ED890C2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14C73285-CE3D-423D-9E8E-2A6AAEAF69D9}" type="CELLRANGE">
                      <a:rPr lang="en-US"/>
                      <a:pPr/>
                      <a:t>[CELLRANGE]</a:t>
                    </a:fld>
                    <a:r>
                      <a:rPr lang="en-US" baseline="0"/>
                      <a:t> </a:t>
                    </a:r>
                    <a:fld id="{0C877FF6-56D9-4EBA-8D6D-C7B682964A87}" type="CATEGORYNAME">
                      <a:rPr lang="en-US" baseline="0"/>
                      <a:pPr/>
                      <a:t>[CATEGORY NAME]</a:t>
                    </a:fld>
                    <a:r>
                      <a:rPr lang="en-US" baseline="0"/>
                      <a:t> </a:t>
                    </a:r>
                    <a:fld id="{5FEE42CC-2485-43A7-BD1B-9EDE896E3A9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9F1EDC37-B463-42B9-8686-665D7C92CC70}" type="CELLRANGE">
                      <a:rPr lang="en-US"/>
                      <a:pPr/>
                      <a:t>[CELLRANGE]</a:t>
                    </a:fld>
                    <a:r>
                      <a:rPr lang="en-US" baseline="0"/>
                      <a:t> </a:t>
                    </a:r>
                    <a:fld id="{A496F66C-067F-4C61-9FF8-2CEBB8F07021}" type="CATEGORYNAME">
                      <a:rPr lang="en-US" baseline="0"/>
                      <a:pPr/>
                      <a:t>[CATEGORY NAME]</a:t>
                    </a:fld>
                    <a:r>
                      <a:rPr lang="en-US" baseline="0"/>
                      <a:t> </a:t>
                    </a:r>
                    <a:fld id="{29B11E4A-B5C2-4B71-8309-0529F3A8AAE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manualLayout>
                  <c:x val="1.9867563429571303E-2"/>
                  <c:y val="8.5000188373582485E-3"/>
                </c:manualLayout>
              </c:layout>
              <c:tx>
                <c:rich>
                  <a:bodyPr/>
                  <a:lstStyle/>
                  <a:p>
                    <a:fld id="{25A76C29-18C3-4BD4-A0CC-4A3CF052D42F}" type="CELLRANGE">
                      <a:rPr lang="en-US" baseline="0"/>
                      <a:pPr/>
                      <a:t>[CELLRANGE]</a:t>
                    </a:fld>
                    <a:r>
                      <a:rPr lang="en-US" baseline="0"/>
                      <a:t> </a:t>
                    </a:r>
                    <a:fld id="{A2EA90EB-FDB0-49ED-BF1B-9D4FE6330AB7}" type="CATEGORYNAME">
                      <a:rPr lang="en-US" baseline="0"/>
                      <a:pPr/>
                      <a:t>[CATEGORY NAME]</a:t>
                    </a:fld>
                    <a:r>
                      <a:rPr lang="en-US" baseline="0"/>
                      <a:t> </a:t>
                    </a:r>
                    <a:fld id="{B9536B47-93FC-4C73-A5E5-76B1AD70C22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7"/>
              <c:layout/>
              <c:tx>
                <c:rich>
                  <a:bodyPr/>
                  <a:lstStyle/>
                  <a:p>
                    <a:fld id="{E666F1A1-0CF7-4D44-BACB-5C2842F6C02E}" type="CELLRANGE">
                      <a:rPr lang="en-US"/>
                      <a:pPr/>
                      <a:t>[CELLRANGE]</a:t>
                    </a:fld>
                    <a:r>
                      <a:rPr lang="en-US" baseline="0"/>
                      <a:t> </a:t>
                    </a:r>
                    <a:fld id="{951F0DBC-7ED8-44B3-867B-A783818D2C2C}" type="CATEGORYNAME">
                      <a:rPr lang="en-US" baseline="0"/>
                      <a:pPr/>
                      <a:t>[CATEGORY NAME]</a:t>
                    </a:fld>
                    <a:r>
                      <a:rPr lang="en-US" baseline="0"/>
                      <a:t> </a:t>
                    </a:r>
                    <a:fld id="{EFAA96A1-B582-421F-B99B-6EBAB353F18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tx>
                <c:rich>
                  <a:bodyPr/>
                  <a:lstStyle/>
                  <a:p>
                    <a:fld id="{6F2ED778-D6D1-4E4D-8B03-1117BE2D4342}" type="CELLRANGE">
                      <a:rPr lang="en-US"/>
                      <a:pPr/>
                      <a:t>[CELLRANGE]</a:t>
                    </a:fld>
                    <a:r>
                      <a:rPr lang="en-US" baseline="0"/>
                      <a:t> </a:t>
                    </a:r>
                    <a:fld id="{2384068D-59D8-4E4F-A634-D8C64AB24A40}" type="CATEGORYNAME">
                      <a:rPr lang="en-US" baseline="0"/>
                      <a:pPr/>
                      <a:t>[CATEGORY NAME]</a:t>
                    </a:fld>
                    <a:r>
                      <a:rPr lang="en-US" baseline="0"/>
                      <a:t> </a:t>
                    </a:r>
                    <a:fld id="{01438E4B-358A-47C0-8F22-8A8F042043C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3DE14C36-4E9A-4078-8CFD-93DEB5F6CECA}" type="CELLRANGE">
                      <a:rPr lang="en-US"/>
                      <a:pPr/>
                      <a:t>[CELLRANGE]</a:t>
                    </a:fld>
                    <a:r>
                      <a:rPr lang="en-US" baseline="0"/>
                      <a:t> </a:t>
                    </a:r>
                    <a:fld id="{B7C530E0-8C18-47BC-9EF0-B233558CFF6C}" type="CATEGORYNAME">
                      <a:rPr lang="en-US" baseline="0"/>
                      <a:pPr/>
                      <a:t>[CATEGORY NAME]</a:t>
                    </a:fld>
                    <a:r>
                      <a:rPr lang="en-US" baseline="0"/>
                      <a:t> </a:t>
                    </a:r>
                    <a:fld id="{BD4FEF31-C6B1-4DBA-B3A6-E4DCA783602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0"/>
              <c:layout/>
              <c:tx>
                <c:rich>
                  <a:bodyPr/>
                  <a:lstStyle/>
                  <a:p>
                    <a:fld id="{7A82869B-1828-447E-B1F9-43191EC97E7B}" type="CELLRANGE">
                      <a:rPr lang="en-US"/>
                      <a:pPr/>
                      <a:t>[CELLRANGE]</a:t>
                    </a:fld>
                    <a:r>
                      <a:rPr lang="en-US" baseline="0"/>
                      <a:t> </a:t>
                    </a:r>
                    <a:fld id="{1DD14EB8-DCA6-46A4-945A-E9D010D129B0}" type="CATEGORYNAME">
                      <a:rPr lang="en-US" baseline="0"/>
                      <a:pPr/>
                      <a:t>[CATEGORY NAME]</a:t>
                    </a:fld>
                    <a:r>
                      <a:rPr lang="en-US" baseline="0"/>
                      <a:t> </a:t>
                    </a:r>
                    <a:fld id="{54307323-9662-4DA6-A321-ABC86977900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1"/>
              <c:layout>
                <c:manualLayout>
                  <c:x val="-6.2802930883639543E-3"/>
                  <c:y val="2.3723467580906522E-2"/>
                </c:manualLayout>
              </c:layout>
              <c:tx>
                <c:rich>
                  <a:bodyPr/>
                  <a:lstStyle/>
                  <a:p>
                    <a:fld id="{648F264F-691E-41AF-9380-87E239D91F0D}" type="CELLRANGE">
                      <a:rPr lang="en-US" baseline="0"/>
                      <a:pPr/>
                      <a:t>[CELLRANGE]</a:t>
                    </a:fld>
                    <a:r>
                      <a:rPr lang="en-US" baseline="0"/>
                      <a:t> </a:t>
                    </a:r>
                    <a:fld id="{4D43C0F4-3E29-49CF-B4AA-06ABA3F3106F}" type="CATEGORYNAME">
                      <a:rPr lang="en-US" baseline="0"/>
                      <a:pPr/>
                      <a:t>[CATEGORY NAME]</a:t>
                    </a:fld>
                    <a:r>
                      <a:rPr lang="en-US" baseline="0"/>
                      <a:t> </a:t>
                    </a:r>
                    <a:fld id="{E1BA4C40-F8DD-47D3-9534-7630C29156C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2"/>
              <c:layout/>
              <c:tx>
                <c:rich>
                  <a:bodyPr/>
                  <a:lstStyle/>
                  <a:p>
                    <a:fld id="{8C4A7059-D65F-48D1-96ED-3A5D4F42038D}" type="CELLRANGE">
                      <a:rPr lang="en-US"/>
                      <a:pPr/>
                      <a:t>[CELLRANGE]</a:t>
                    </a:fld>
                    <a:r>
                      <a:rPr lang="en-US" baseline="0"/>
                      <a:t> </a:t>
                    </a:r>
                    <a:fld id="{70CFECD6-E603-4C48-B3F9-56B06AE26FD1}" type="CATEGORYNAME">
                      <a:rPr lang="en-US" baseline="0"/>
                      <a:pPr/>
                      <a:t>[CATEGORY NAME]</a:t>
                    </a:fld>
                    <a:r>
                      <a:rPr lang="en-US" baseline="0"/>
                      <a:t> </a:t>
                    </a:r>
                    <a:fld id="{45497196-03F9-4990-A8EF-29EE40D1751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98B28183-FC26-413F-8D91-62F1CC7BDE45}" type="CELLRANGE">
                      <a:rPr lang="en-US"/>
                      <a:pPr/>
                      <a:t>[CELLRANGE]</a:t>
                    </a:fld>
                    <a:r>
                      <a:rPr lang="en-US" baseline="0"/>
                      <a:t> </a:t>
                    </a:r>
                    <a:fld id="{6D02DAD5-A861-4941-B5FF-2E29BF3FBD66}" type="CATEGORYNAME">
                      <a:rPr lang="en-US" baseline="0"/>
                      <a:pPr/>
                      <a:t>[CATEGORY NAME]</a:t>
                    </a:fld>
                    <a:r>
                      <a:rPr lang="en-US" baseline="0"/>
                      <a:t> </a:t>
                    </a:r>
                    <a:fld id="{41518FF7-E7A9-499F-873F-1DE1170E98A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4"/>
              <c:layout/>
              <c:tx>
                <c:rich>
                  <a:bodyPr/>
                  <a:lstStyle/>
                  <a:p>
                    <a:fld id="{388215E3-B2C1-41BD-9015-152606A30BC7}" type="CELLRANGE">
                      <a:rPr lang="en-US"/>
                      <a:pPr/>
                      <a:t>[CELLRANGE]</a:t>
                    </a:fld>
                    <a:r>
                      <a:rPr lang="en-US" baseline="0"/>
                      <a:t> </a:t>
                    </a:r>
                    <a:fld id="{8715463F-5A87-452B-8B93-7C4648974102}" type="CATEGORYNAME">
                      <a:rPr lang="en-US" baseline="0"/>
                      <a:pPr/>
                      <a:t>[CATEGORY NAME]</a:t>
                    </a:fld>
                    <a:r>
                      <a:rPr lang="en-US" baseline="0"/>
                      <a:t> </a:t>
                    </a:r>
                    <a:fld id="{FA0D9FB5-8F83-463A-BDD1-B9B94F5A3DE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23DC5E17-A060-438E-B36F-3830EFD33C81}" type="CELLRANGE">
                      <a:rPr lang="en-US"/>
                      <a:pPr/>
                      <a:t>[CELLRANGE]</a:t>
                    </a:fld>
                    <a:r>
                      <a:rPr lang="en-US" baseline="0"/>
                      <a:t> </a:t>
                    </a:r>
                    <a:fld id="{0EB64764-0AC7-4191-90B4-CD27B48B0A21}" type="CATEGORYNAME">
                      <a:rPr lang="en-US" baseline="0"/>
                      <a:pPr/>
                      <a:t>[CATEGORY NAME]</a:t>
                    </a:fld>
                    <a:r>
                      <a:rPr lang="en-US" baseline="0"/>
                      <a:t> </a:t>
                    </a:r>
                    <a:fld id="{7A3DAE5A-C9F2-4BD2-9790-73B4A76E366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E85C9FC5-F643-4579-825A-96C6F9758E44}" type="CELLRANGE">
                      <a:rPr lang="en-US"/>
                      <a:pPr/>
                      <a:t>[CELLRANGE]</a:t>
                    </a:fld>
                    <a:r>
                      <a:rPr lang="en-US" baseline="0"/>
                      <a:t> </a:t>
                    </a:r>
                    <a:fld id="{DBA8A356-8086-4283-82EB-F3D8E531B2A3}" type="CATEGORYNAME">
                      <a:rPr lang="en-US" baseline="0"/>
                      <a:pPr/>
                      <a:t>[CATEGORY NAME]</a:t>
                    </a:fld>
                    <a:r>
                      <a:rPr lang="en-US" baseline="0"/>
                      <a:t> </a:t>
                    </a:r>
                    <a:fld id="{27FCF207-9BC8-42F5-BF33-3A6B21823A2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21A60E9B-FCEB-4854-B5D8-5A40D5F3FB4B}" type="CELLRANGE">
                      <a:rPr lang="en-US"/>
                      <a:pPr/>
                      <a:t>[CELLRANGE]</a:t>
                    </a:fld>
                    <a:r>
                      <a:rPr lang="en-US" baseline="0"/>
                      <a:t> </a:t>
                    </a:r>
                    <a:fld id="{2DD3A7B1-1891-41B7-9682-22DD0200F5FA}" type="CATEGORYNAME">
                      <a:rPr lang="en-US" baseline="0"/>
                      <a:pPr/>
                      <a:t>[CATEGORY NAME]</a:t>
                    </a:fld>
                    <a:r>
                      <a:rPr lang="en-US" baseline="0"/>
                      <a:t> </a:t>
                    </a:r>
                    <a:fld id="{E4A3FF90-0400-4494-A9C8-352AE36A153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D0D2AA20-0263-4FA6-BE17-2E8F7DFAADB7}" type="CELLRANGE">
                      <a:rPr lang="en-US"/>
                      <a:pPr/>
                      <a:t>[CELLRANGE]</a:t>
                    </a:fld>
                    <a:r>
                      <a:rPr lang="en-US" baseline="0"/>
                      <a:t> </a:t>
                    </a:r>
                    <a:fld id="{DEB4B100-A0D5-4FA7-9F56-4EC74F8886E0}" type="CATEGORYNAME">
                      <a:rPr lang="en-US" baseline="0"/>
                      <a:pPr/>
                      <a:t>[CATEGORY NAME]</a:t>
                    </a:fld>
                    <a:r>
                      <a:rPr lang="en-US" baseline="0"/>
                      <a:t> </a:t>
                    </a:r>
                    <a:fld id="{CCAA195D-3F55-42E1-8F92-3D4F28DE318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540E15E2-1CA3-4965-9DAA-4104C0ADFE88}" type="CELLRANGE">
                      <a:rPr lang="en-US"/>
                      <a:pPr/>
                      <a:t>[CELLRANGE]</a:t>
                    </a:fld>
                    <a:r>
                      <a:rPr lang="en-US" baseline="0"/>
                      <a:t> </a:t>
                    </a:r>
                    <a:fld id="{63071FB0-5FF9-47B2-A2B2-F069CCB6FD10}" type="CATEGORYNAME">
                      <a:rPr lang="en-US" baseline="0"/>
                      <a:pPr/>
                      <a:t>[CATEGORY NAME]</a:t>
                    </a:fld>
                    <a:r>
                      <a:rPr lang="en-US" baseline="0"/>
                      <a:t> </a:t>
                    </a:r>
                    <a:fld id="{3409F4DF-9275-43F1-8E08-7CAB1065F55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2D1B38EB-7DD1-410C-BE54-B6A1DDEA362A}" type="CELLRANGE">
                      <a:rPr lang="en-US"/>
                      <a:pPr/>
                      <a:t>[CELLRANGE]</a:t>
                    </a:fld>
                    <a:r>
                      <a:rPr lang="en-US" baseline="0"/>
                      <a:t> </a:t>
                    </a:r>
                    <a:fld id="{864BC080-CDBF-46D9-9248-5E31519D611A}" type="CATEGORYNAME">
                      <a:rPr lang="en-US" baseline="0"/>
                      <a:pPr/>
                      <a:t>[CATEGORY NAME]</a:t>
                    </a:fld>
                    <a:r>
                      <a:rPr lang="en-US" baseline="0"/>
                      <a:t> </a:t>
                    </a:r>
                    <a:fld id="{980A4120-FBA7-4FAB-ABB8-120371D5B9F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'HIV Pop_10-19'!$B$41:$B$61</c:f>
              <c:strCache>
                <c:ptCount val="21"/>
                <c:pt idx="0">
                  <c:v>South Africa</c:v>
                </c:pt>
                <c:pt idx="1">
                  <c:v>India</c:v>
                </c:pt>
                <c:pt idx="2">
                  <c:v>Nigeria</c:v>
                </c:pt>
                <c:pt idx="3">
                  <c:v>Kenya</c:v>
                </c:pt>
                <c:pt idx="4">
                  <c:v>Zimbabwe</c:v>
                </c:pt>
                <c:pt idx="5">
                  <c:v>Uganda</c:v>
                </c:pt>
                <c:pt idx="6">
                  <c:v>Mozambique</c:v>
                </c:pt>
                <c:pt idx="7">
                  <c:v>United Republic of Tanzania</c:v>
                </c:pt>
                <c:pt idx="8">
                  <c:v>Zambia</c:v>
                </c:pt>
                <c:pt idx="9">
                  <c:v>Malawi</c:v>
                </c:pt>
                <c:pt idx="10">
                  <c:v>Ethiopia</c:v>
                </c:pt>
                <c:pt idx="11">
                  <c:v>Brazil</c:v>
                </c:pt>
                <c:pt idx="12">
                  <c:v>Democratic Republic of the Congo</c:v>
                </c:pt>
                <c:pt idx="13">
                  <c:v>United States of America</c:v>
                </c:pt>
                <c:pt idx="14">
                  <c:v>Thailand</c:v>
                </c:pt>
                <c:pt idx="15">
                  <c:v>Cameroon</c:v>
                </c:pt>
                <c:pt idx="16">
                  <c:v>Côte d’Ivoire</c:v>
                </c:pt>
                <c:pt idx="17">
                  <c:v>Myanmar</c:v>
                </c:pt>
                <c:pt idx="18">
                  <c:v>Botswana</c:v>
                </c:pt>
                <c:pt idx="19">
                  <c:v>Viet Nam</c:v>
                </c:pt>
                <c:pt idx="20">
                  <c:v>Rest of World</c:v>
                </c:pt>
              </c:strCache>
            </c:strRef>
          </c:cat>
          <c:val>
            <c:numRef>
              <c:f>'HIV Pop_10-19'!$C$41:$C$61</c:f>
              <c:numCache>
                <c:formatCode>General</c:formatCode>
                <c:ptCount val="21"/>
                <c:pt idx="0">
                  <c:v>371991</c:v>
                </c:pt>
                <c:pt idx="1">
                  <c:v>162641</c:v>
                </c:pt>
                <c:pt idx="2">
                  <c:v>86520</c:v>
                </c:pt>
                <c:pt idx="3">
                  <c:v>77393</c:v>
                </c:pt>
                <c:pt idx="4">
                  <c:v>56016</c:v>
                </c:pt>
                <c:pt idx="5">
                  <c:v>51180</c:v>
                </c:pt>
                <c:pt idx="6">
                  <c:v>46976</c:v>
                </c:pt>
                <c:pt idx="7">
                  <c:v>37298</c:v>
                </c:pt>
                <c:pt idx="8">
                  <c:v>33352</c:v>
                </c:pt>
                <c:pt idx="9">
                  <c:v>31885</c:v>
                </c:pt>
                <c:pt idx="10">
                  <c:v>26973</c:v>
                </c:pt>
                <c:pt idx="11">
                  <c:v>23183</c:v>
                </c:pt>
                <c:pt idx="12">
                  <c:v>22746</c:v>
                </c:pt>
                <c:pt idx="13">
                  <c:v>21567</c:v>
                </c:pt>
                <c:pt idx="14">
                  <c:v>21455</c:v>
                </c:pt>
                <c:pt idx="15">
                  <c:v>18428</c:v>
                </c:pt>
                <c:pt idx="16">
                  <c:v>15728</c:v>
                </c:pt>
                <c:pt idx="17">
                  <c:v>15487</c:v>
                </c:pt>
                <c:pt idx="18">
                  <c:v>15328</c:v>
                </c:pt>
                <c:pt idx="19">
                  <c:v>12300</c:v>
                </c:pt>
                <c:pt idx="20">
                  <c:v>232560.22970000003</c:v>
                </c:pt>
              </c:numCache>
            </c:numRef>
          </c:val>
          <c:extLst>
            <c:ext xmlns:c15="http://schemas.microsoft.com/office/drawing/2012/chart" uri="{02D57815-91ED-43cb-92C2-25804820EDAC}">
              <c15:datalabelsRange>
                <c15:f>'HIV Pop_10-19'!$D$41:$D$61</c15:f>
                <c15:dlblRangeCache>
                  <c:ptCount val="21"/>
                  <c:pt idx="0">
                    <c:v> 370,000 </c:v>
                  </c:pt>
                  <c:pt idx="2">
                    <c:v> 87,000 </c:v>
                  </c:pt>
                  <c:pt idx="3">
                    <c:v> 77,000 </c:v>
                  </c:pt>
                  <c:pt idx="4">
                    <c:v> 56,000 </c:v>
                  </c:pt>
                  <c:pt idx="5">
                    <c:v> 51,000 </c:v>
                  </c:pt>
                  <c:pt idx="6">
                    <c:v> 47,000 </c:v>
                  </c:pt>
                  <c:pt idx="7">
                    <c:v> 37,000 </c:v>
                  </c:pt>
                  <c:pt idx="8">
                    <c:v> 33,000 </c:v>
                  </c:pt>
                  <c:pt idx="9">
                    <c:v> 32,000 </c:v>
                  </c:pt>
                  <c:pt idx="11">
                    <c:v> 23,000 </c:v>
                  </c:pt>
                  <c:pt idx="12">
                    <c:v> 23,000 </c:v>
                  </c:pt>
                  <c:pt idx="14">
                    <c:v> 21,000 </c:v>
                  </c:pt>
                  <c:pt idx="15">
                    <c:v> 18,000 </c:v>
                  </c:pt>
                  <c:pt idx="16">
                    <c:v> 16,000 </c:v>
                  </c:pt>
                  <c:pt idx="17">
                    <c:v> 15,000 </c:v>
                  </c:pt>
                  <c:pt idx="18">
                    <c:v> 15,000 </c:v>
                  </c:pt>
                  <c:pt idx="19">
                    <c:v> 12,000 </c:v>
                  </c:pt>
                  <c:pt idx="20">
                    <c:v> 230,000 </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10–19 living with HIV, by UNICEF regions, 2015</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669950221739524"/>
          <c:y val="0.25266956111323746"/>
          <c:w val="0.67335831296949955"/>
          <c:h val="0.71791867872183435"/>
        </c:manualLayout>
      </c:layout>
      <c:pieChart>
        <c:varyColors val="1"/>
        <c:ser>
          <c:idx val="0"/>
          <c:order val="0"/>
          <c:tx>
            <c:strRef>
              <c:f>'HIV Pop_10-19_All Regions'!$B$39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11CBE5A2-BB05-4647-9E50-74E8138DE40B}" type="CELLRANGE">
                      <a:rPr lang="en-US"/>
                      <a:pPr/>
                      <a:t>[CELLRANGE]</a:t>
                    </a:fld>
                    <a:r>
                      <a:rPr lang="en-US" baseline="0"/>
                      <a:t> </a:t>
                    </a:r>
                    <a:fld id="{780BC794-2FD5-4405-BA3D-3C303C8AB078}" type="CATEGORYNAME">
                      <a:rPr lang="en-US" baseline="0"/>
                      <a:pPr/>
                      <a:t>[CATEGORY NAME]</a:t>
                    </a:fld>
                    <a:r>
                      <a:rPr lang="en-US" baseline="0"/>
                      <a:t> </a:t>
                    </a:r>
                    <a:fld id="{BED3ABC9-3C92-427F-B76D-F7A6DC6C7BD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267B5531-C1F5-4DC0-9F4C-2069F895244E}" type="CELLRANGE">
                      <a:rPr lang="en-US"/>
                      <a:pPr/>
                      <a:t>[CELLRANGE]</a:t>
                    </a:fld>
                    <a:r>
                      <a:rPr lang="en-US" baseline="0"/>
                      <a:t> </a:t>
                    </a:r>
                    <a:fld id="{FFBDF746-73F1-4EC8-B578-5758EF67A78E}" type="CATEGORYNAME">
                      <a:rPr lang="en-US" baseline="0"/>
                      <a:pPr/>
                      <a:t>[CATEGORY NAME]</a:t>
                    </a:fld>
                    <a:r>
                      <a:rPr lang="en-US" baseline="0"/>
                      <a:t> </a:t>
                    </a:r>
                    <a:fld id="{64DC4BF3-36A5-4452-AAB0-F52D4153734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tx>
                <c:rich>
                  <a:bodyPr/>
                  <a:lstStyle/>
                  <a:p>
                    <a:fld id="{15D722BA-7CB2-4E27-9A91-56A19C012396}" type="CELLRANGE">
                      <a:rPr lang="en-US"/>
                      <a:pPr/>
                      <a:t>[CELLRANGE]</a:t>
                    </a:fld>
                    <a:r>
                      <a:rPr lang="en-US" baseline="0"/>
                      <a:t> </a:t>
                    </a:r>
                    <a:fld id="{0AC83AD1-F641-4968-B614-0FED4A70FC80}" type="CATEGORYNAME">
                      <a:rPr lang="en-US" baseline="0"/>
                      <a:pPr/>
                      <a:t>[CATEGORY NAME]</a:t>
                    </a:fld>
                    <a:r>
                      <a:rPr lang="en-US" baseline="0"/>
                      <a:t> </a:t>
                    </a:r>
                    <a:fld id="{CF0B5030-644C-4D41-9B96-0C5D214D8B0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manualLayout>
                  <c:x val="-1.8988661275611468E-2"/>
                  <c:y val="4.0982701716427095E-2"/>
                </c:manualLayout>
              </c:layout>
              <c:tx>
                <c:rich>
                  <a:bodyPr/>
                  <a:lstStyle/>
                  <a:p>
                    <a:fld id="{0FBE624F-9D14-432D-8D95-439E80256687}" type="CELLRANGE">
                      <a:rPr lang="en-US" baseline="0"/>
                      <a:pPr/>
                      <a:t>[CELLRANGE]</a:t>
                    </a:fld>
                    <a:r>
                      <a:rPr lang="en-US" baseline="0"/>
                      <a:t> </a:t>
                    </a:r>
                    <a:fld id="{E7C12440-9589-4F8B-B1A0-A5070268197C}" type="CATEGORYNAME">
                      <a:rPr lang="en-US" baseline="0"/>
                      <a:pPr/>
                      <a:t>[CATEGORY NAME]</a:t>
                    </a:fld>
                    <a:r>
                      <a:rPr lang="en-US" baseline="0"/>
                      <a:t> </a:t>
                    </a:r>
                    <a:fld id="{890E23AA-3A96-4D72-8C06-6BBCA67B400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4"/>
              <c:layout>
                <c:manualLayout>
                  <c:x val="-4.4771802948983558E-2"/>
                  <c:y val="1.2394779621000522E-2"/>
                </c:manualLayout>
              </c:layout>
              <c:tx>
                <c:rich>
                  <a:bodyPr/>
                  <a:lstStyle/>
                  <a:p>
                    <a:fld id="{A0AB6BA6-B791-4C19-881D-DE7186C0DB97}" type="CELLRANGE">
                      <a:rPr lang="en-US" baseline="0"/>
                      <a:pPr/>
                      <a:t>[CELLRANGE]</a:t>
                    </a:fld>
                    <a:r>
                      <a:rPr lang="en-US" baseline="0"/>
                      <a:t> </a:t>
                    </a:r>
                    <a:fld id="{37919493-7D31-44CD-B4BD-57643EF93ACC}" type="CATEGORYNAME">
                      <a:rPr lang="en-US" baseline="0"/>
                      <a:pPr/>
                      <a:t>[CATEGORY NAME]</a:t>
                    </a:fld>
                    <a:r>
                      <a:rPr lang="en-US" baseline="0"/>
                      <a:t> </a:t>
                    </a:r>
                    <a:fld id="{A2DFEA5A-8148-46BE-B78C-A966D1B4C27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5"/>
              <c:layout>
                <c:manualLayout>
                  <c:x val="9.5766502941622041E-3"/>
                  <c:y val="-3.7167818871727827E-2"/>
                </c:manualLayout>
              </c:layout>
              <c:tx>
                <c:rich>
                  <a:bodyPr/>
                  <a:lstStyle/>
                  <a:p>
                    <a:r>
                      <a:rPr lang="en-US" baseline="0"/>
                      <a:t> </a:t>
                    </a:r>
                    <a:fld id="{B806CCE9-4D47-411F-9C3C-400CEF273091}" type="CATEGORYNAME">
                      <a:rPr lang="en-US" baseline="0"/>
                      <a:pPr/>
                      <a:t>[CATEGORY NAME]</a:t>
                    </a:fld>
                    <a:r>
                      <a:rPr lang="en-US" baseline="0"/>
                      <a:t> </a:t>
                    </a:r>
                    <a:fld id="{5D6BB9DD-1DEC-400C-81A5-CAA94E4DB4D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6"/>
              <c:layout/>
              <c:tx>
                <c:rich>
                  <a:bodyPr/>
                  <a:lstStyle/>
                  <a:p>
                    <a:r>
                      <a:rPr lang="en-US" baseline="0"/>
                      <a:t> </a:t>
                    </a:r>
                    <a:fld id="{63E6AC27-90F5-4A4E-82A4-B7724B0C6B0B}" type="CATEGORYNAME">
                      <a:rPr lang="en-US" baseline="0"/>
                      <a:pPr/>
                      <a:t>[CATEGORY NAME]</a:t>
                    </a:fld>
                    <a:r>
                      <a:rPr lang="en-US" baseline="0"/>
                      <a:t> </a:t>
                    </a:r>
                    <a:fld id="{0298BDF6-AA7A-4AB3-A1D9-6DDEC587D82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7"/>
              <c:layout>
                <c:manualLayout>
                  <c:x val="0.20509894417668548"/>
                  <c:y val="1.3212441992829706E-2"/>
                </c:manualLayout>
              </c:layout>
              <c:tx>
                <c:rich>
                  <a:bodyPr/>
                  <a:lstStyle/>
                  <a:p>
                    <a:fld id="{26A89632-905A-4899-9889-7E76BE18926A}" type="CELLRANGE">
                      <a:rPr lang="en-US" baseline="0"/>
                      <a:pPr/>
                      <a:t>[CELLRANGE]</a:t>
                    </a:fld>
                    <a:r>
                      <a:rPr lang="en-US" baseline="0"/>
                      <a:t> </a:t>
                    </a:r>
                    <a:fld id="{D25ECEEA-8884-4E8E-9F23-85D00A845DA4}" type="CATEGORYNAME">
                      <a:rPr lang="en-US" baseline="0"/>
                      <a:pPr/>
                      <a:t>[CATEGORY NAME]</a:t>
                    </a:fld>
                    <a:r>
                      <a:rPr lang="en-US" baseline="0"/>
                      <a:t> </a:t>
                    </a:r>
                    <a:fld id="{E5EA581D-9B3B-44CD-AC22-C25CE2ABD1E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'HIV Pop_10-19_All Regions'!$A$40:$A$47</c:f>
              <c:strCache>
                <c:ptCount val="8"/>
                <c:pt idx="0">
                  <c:v>Eastern and Southern Africa</c:v>
                </c:pt>
                <c:pt idx="1">
                  <c:v>West and Central Africa</c:v>
                </c:pt>
                <c:pt idx="2">
                  <c:v>South Asia</c:v>
                </c:pt>
                <c:pt idx="3">
                  <c:v>East Asia and the Pacific</c:v>
                </c:pt>
                <c:pt idx="4">
                  <c:v>Latin America and the Caribbean</c:v>
                </c:pt>
                <c:pt idx="5">
                  <c:v>Rest of world</c:v>
                </c:pt>
                <c:pt idx="6">
                  <c:v>CEE/CIS</c:v>
                </c:pt>
                <c:pt idx="7">
                  <c:v>Middle East and North Africa</c:v>
                </c:pt>
              </c:strCache>
            </c:strRef>
          </c:cat>
          <c:val>
            <c:numRef>
              <c:f>'HIV Pop_10-19_All Regions'!$B$40:$B$47</c:f>
              <c:numCache>
                <c:formatCode>General</c:formatCode>
                <c:ptCount val="8"/>
                <c:pt idx="0">
                  <c:v>1083546</c:v>
                </c:pt>
                <c:pt idx="1">
                  <c:v>329550</c:v>
                </c:pt>
                <c:pt idx="2">
                  <c:v>131800.14939999999</c:v>
                </c:pt>
                <c:pt idx="3">
                  <c:v>89731.438200000004</c:v>
                </c:pt>
                <c:pt idx="4">
                  <c:v>73754.907399999996</c:v>
                </c:pt>
                <c:pt idx="5">
                  <c:v>35566.311699999998</c:v>
                </c:pt>
                <c:pt idx="6">
                  <c:v>16488.7487</c:v>
                </c:pt>
                <c:pt idx="7">
                  <c:v>8739</c:v>
                </c:pt>
              </c:numCache>
            </c:numRef>
          </c:val>
          <c:extLst>
            <c:ext xmlns:c15="http://schemas.microsoft.com/office/drawing/2012/chart" uri="{02D57815-91ED-43cb-92C2-25804820EDAC}">
              <c15:datalabelsRange>
                <c15:f>'HIV Pop_10-19_All Regions'!$C$40:$C$47</c15:f>
                <c15:dlblRangeCache>
                  <c:ptCount val="8"/>
                  <c:pt idx="0">
                    <c:v> 1,100,000 </c:v>
                  </c:pt>
                  <c:pt idx="1">
                    <c:v> 330,000 </c:v>
                  </c:pt>
                  <c:pt idx="2">
                    <c:v> 130,000 </c:v>
                  </c:pt>
                  <c:pt idx="3">
                    <c:v> 90,000 </c:v>
                  </c:pt>
                  <c:pt idx="4">
                    <c:v> 74,000 </c:v>
                  </c:pt>
                  <c:pt idx="5">
                    <c:v> 36,000 </c:v>
                  </c:pt>
                  <c:pt idx="6">
                    <c:v> 16,000 </c:v>
                  </c:pt>
                  <c:pt idx="7">
                    <c:v> 8,700 </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2015</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307371825983564"/>
          <c:y val="0.14877603626008348"/>
          <c:w val="0.618534333803888"/>
          <c:h val="0.71177102566474826"/>
        </c:manualLayout>
      </c:layout>
      <c:pieChart>
        <c:varyColors val="1"/>
        <c:ser>
          <c:idx val="0"/>
          <c:order val="0"/>
          <c:tx>
            <c:strRef>
              <c:f>'New Infects_15-19'!$O$40</c:f>
              <c:strCache>
                <c:ptCount val="1"/>
                <c:pt idx="0">
                  <c:v>New infections by age 15-19; Male+Female</c:v>
                </c:pt>
              </c:strCache>
            </c:strRef>
          </c:tx>
          <c:dPt>
            <c:idx val="0"/>
            <c:bubble3D val="0"/>
            <c:spPr>
              <a:solidFill>
                <a:srgbClr val="FFC000"/>
              </a:solidFill>
              <a:ln w="19050">
                <a:solidFill>
                  <a:schemeClr val="lt1"/>
                </a:solidFill>
              </a:ln>
              <a:effectLst/>
            </c:spPr>
          </c:dPt>
          <c:dPt>
            <c:idx val="1"/>
            <c:bubble3D val="0"/>
            <c:spPr>
              <a:solidFill>
                <a:srgbClr val="FF0066"/>
              </a:solidFill>
              <a:ln w="19050">
                <a:solidFill>
                  <a:schemeClr val="lt1"/>
                </a:solidFill>
              </a:ln>
              <a:effectLst/>
            </c:spPr>
          </c:dPt>
          <c:dPt>
            <c:idx val="2"/>
            <c:bubble3D val="0"/>
            <c:spPr>
              <a:solidFill>
                <a:srgbClr val="FFFF00"/>
              </a:solidFill>
              <a:ln w="19050">
                <a:solidFill>
                  <a:schemeClr val="lt1"/>
                </a:solidFill>
              </a:ln>
              <a:effectLst/>
            </c:spPr>
          </c:dPt>
          <c:dPt>
            <c:idx val="3"/>
            <c:bubble3D val="0"/>
            <c:spPr>
              <a:solidFill>
                <a:srgbClr val="FF0000"/>
              </a:solidFill>
              <a:ln w="19050">
                <a:solidFill>
                  <a:schemeClr val="lt1"/>
                </a:solidFill>
              </a:ln>
              <a:effectLst/>
            </c:spPr>
          </c:dPt>
          <c:dPt>
            <c:idx val="4"/>
            <c:bubble3D val="0"/>
            <c:spPr>
              <a:solidFill>
                <a:srgbClr val="00B0F0"/>
              </a:solidFill>
              <a:ln w="19050">
                <a:solidFill>
                  <a:schemeClr val="lt1"/>
                </a:solidFill>
              </a:ln>
              <a:effectLst/>
            </c:spPr>
          </c:dPt>
          <c:dPt>
            <c:idx val="5"/>
            <c:bubble3D val="0"/>
            <c:spPr>
              <a:solidFill>
                <a:srgbClr val="F4B084"/>
              </a:solidFill>
              <a:ln w="19050">
                <a:solidFill>
                  <a:schemeClr val="lt1"/>
                </a:solidFill>
              </a:ln>
              <a:effectLst/>
            </c:spPr>
          </c:dPt>
          <c:dPt>
            <c:idx val="6"/>
            <c:bubble3D val="0"/>
            <c:spPr>
              <a:solidFill>
                <a:srgbClr val="0070C0"/>
              </a:solidFill>
              <a:ln w="19050">
                <a:solidFill>
                  <a:schemeClr val="lt1"/>
                </a:solidFill>
              </a:ln>
              <a:effectLst/>
            </c:spPr>
          </c:dPt>
          <c:dPt>
            <c:idx val="7"/>
            <c:bubble3D val="0"/>
            <c:spPr>
              <a:solidFill>
                <a:srgbClr val="92D050"/>
              </a:solidFill>
              <a:ln w="19050">
                <a:solidFill>
                  <a:schemeClr val="lt1"/>
                </a:solidFill>
              </a:ln>
              <a:effectLst/>
            </c:spPr>
          </c:dPt>
          <c:dPt>
            <c:idx val="8"/>
            <c:bubble3D val="0"/>
            <c:spPr>
              <a:solidFill>
                <a:srgbClr val="FFFF00"/>
              </a:solidFill>
              <a:ln w="19050">
                <a:solidFill>
                  <a:schemeClr val="lt1"/>
                </a:solidFill>
              </a:ln>
              <a:effectLst/>
            </c:spPr>
          </c:dPt>
          <c:dPt>
            <c:idx val="9"/>
            <c:bubble3D val="0"/>
            <c:spPr>
              <a:solidFill>
                <a:srgbClr val="00B0F0"/>
              </a:solidFill>
              <a:ln w="19050">
                <a:solidFill>
                  <a:schemeClr val="lt1"/>
                </a:solidFill>
              </a:ln>
              <a:effectLst/>
            </c:spPr>
          </c:dPt>
          <c:dPt>
            <c:idx val="10"/>
            <c:bubble3D val="0"/>
            <c:spPr>
              <a:solidFill>
                <a:srgbClr val="66FFFF"/>
              </a:solidFill>
              <a:ln w="19050">
                <a:solidFill>
                  <a:schemeClr val="lt1"/>
                </a:solidFill>
              </a:ln>
              <a:effectLst/>
            </c:spPr>
          </c:dPt>
          <c:dPt>
            <c:idx val="11"/>
            <c:bubble3D val="0"/>
            <c:spPr>
              <a:solidFill>
                <a:srgbClr val="00B050"/>
              </a:solidFill>
              <a:ln w="19050">
                <a:solidFill>
                  <a:schemeClr val="lt1"/>
                </a:solidFill>
              </a:ln>
              <a:effectLst/>
            </c:spPr>
          </c:dPt>
          <c:dPt>
            <c:idx val="12"/>
            <c:bubble3D val="0"/>
            <c:spPr>
              <a:solidFill>
                <a:srgbClr val="FFC000"/>
              </a:solidFill>
              <a:ln w="19050">
                <a:solidFill>
                  <a:schemeClr val="lt1"/>
                </a:solidFill>
              </a:ln>
              <a:effectLst/>
            </c:spPr>
          </c:dPt>
          <c:dPt>
            <c:idx val="13"/>
            <c:bubble3D val="0"/>
            <c:spPr>
              <a:solidFill>
                <a:srgbClr val="FF5050"/>
              </a:solidFill>
              <a:ln w="19050">
                <a:solidFill>
                  <a:schemeClr val="lt1"/>
                </a:solidFill>
              </a:ln>
              <a:effectLst/>
            </c:spPr>
          </c:dPt>
          <c:dPt>
            <c:idx val="14"/>
            <c:bubble3D val="0"/>
            <c:spPr>
              <a:solidFill>
                <a:srgbClr val="CC99FF"/>
              </a:solidFill>
              <a:ln w="19050">
                <a:solidFill>
                  <a:schemeClr val="lt1"/>
                </a:solidFill>
              </a:ln>
              <a:effectLst/>
            </c:spPr>
          </c:dPt>
          <c:dPt>
            <c:idx val="15"/>
            <c:bubble3D val="0"/>
            <c:spPr>
              <a:solidFill>
                <a:srgbClr val="0070C0"/>
              </a:solidFill>
              <a:ln w="19050">
                <a:solidFill>
                  <a:schemeClr val="lt1"/>
                </a:solidFill>
              </a:ln>
              <a:effectLst/>
            </c:spPr>
          </c:dPt>
          <c:dPt>
            <c:idx val="16"/>
            <c:bubble3D val="0"/>
            <c:spPr>
              <a:solidFill>
                <a:srgbClr val="C00000"/>
              </a:solidFill>
              <a:ln w="19050">
                <a:solidFill>
                  <a:schemeClr val="lt1"/>
                </a:solidFill>
              </a:ln>
              <a:effectLst/>
            </c:spPr>
          </c:dPt>
          <c:dPt>
            <c:idx val="17"/>
            <c:bubble3D val="0"/>
            <c:spPr>
              <a:solidFill>
                <a:srgbClr val="FF3399"/>
              </a:solidFill>
              <a:ln w="19050">
                <a:solidFill>
                  <a:schemeClr val="lt1"/>
                </a:solidFill>
              </a:ln>
              <a:effectLst/>
            </c:spPr>
          </c:dPt>
          <c:dPt>
            <c:idx val="18"/>
            <c:bubble3D val="0"/>
            <c:spPr>
              <a:solidFill>
                <a:srgbClr val="66FFFF"/>
              </a:solidFill>
              <a:ln w="19050">
                <a:solidFill>
                  <a:schemeClr val="lt1"/>
                </a:solidFill>
              </a:ln>
              <a:effectLst/>
            </c:spPr>
          </c:dPt>
          <c:dPt>
            <c:idx val="19"/>
            <c:bubble3D val="0"/>
            <c:spPr>
              <a:solidFill>
                <a:srgbClr val="00B05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C0A35D34-1304-4196-8675-E0C4AEB1C1BD}" type="CELLRANGE">
                      <a:rPr lang="en-US"/>
                      <a:pPr/>
                      <a:t>[CELLRANGE]</a:t>
                    </a:fld>
                    <a:r>
                      <a:rPr lang="en-US" baseline="0"/>
                      <a:t> </a:t>
                    </a:r>
                    <a:fld id="{2620BB4C-B9AF-4C34-A619-F0DC2D6AB96E}" type="CATEGORYNAME">
                      <a:rPr lang="en-US" baseline="0"/>
                      <a:pPr/>
                      <a:t>[CATEGORY NAME]</a:t>
                    </a:fld>
                    <a:r>
                      <a:rPr lang="en-US" baseline="0"/>
                      <a:t> </a:t>
                    </a:r>
                    <a:fld id="{F694E1FE-950D-4D5F-AA2D-A87B6D0BE11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4227D7A9-C96F-4C00-9CB3-5D2FE8B774E8}" type="CATEGORYNAME">
                      <a:rPr lang="en-US" baseline="0"/>
                      <a:pPr/>
                      <a:t>[CATEGORY NAME]</a:t>
                    </a:fld>
                    <a:r>
                      <a:rPr lang="en-US" baseline="0"/>
                      <a:t> </a:t>
                    </a:r>
                    <a:fld id="{BD28D75F-6DDC-4D6C-9E82-2F45B2A951F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4DAD10AA-4248-4968-A031-EA1DD8A95E75}" type="CELLRANGE">
                      <a:rPr lang="en-US"/>
                      <a:pPr/>
                      <a:t>[CELLRANGE]</a:t>
                    </a:fld>
                    <a:r>
                      <a:rPr lang="en-US" baseline="0"/>
                      <a:t> </a:t>
                    </a:r>
                    <a:fld id="{1B2D1A12-083F-4F31-8583-B93FE952492A}" type="CATEGORYNAME">
                      <a:rPr lang="en-US" baseline="0"/>
                      <a:pPr/>
                      <a:t>[CATEGORY NAME]</a:t>
                    </a:fld>
                    <a:r>
                      <a:rPr lang="en-US" baseline="0"/>
                      <a:t> </a:t>
                    </a:r>
                    <a:fld id="{BEB4B71C-36D0-48DC-BE89-5EFB9014B63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E0F3638D-1E77-42CD-9400-66DF813B68E5}" type="CELLRANGE">
                      <a:rPr lang="en-US"/>
                      <a:pPr/>
                      <a:t>[CELLRANGE]</a:t>
                    </a:fld>
                    <a:r>
                      <a:rPr lang="en-US" baseline="0"/>
                      <a:t> </a:t>
                    </a:r>
                    <a:fld id="{48DF02E4-C7E3-488B-8AAC-DB91127DD967}" type="CATEGORYNAME">
                      <a:rPr lang="en-US" baseline="0"/>
                      <a:pPr/>
                      <a:t>[CATEGORY NAME]</a:t>
                    </a:fld>
                    <a:r>
                      <a:rPr lang="en-US" baseline="0"/>
                      <a:t> </a:t>
                    </a:r>
                    <a:fld id="{95B1B363-7130-47BE-941B-4A63376F7AD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4"/>
              <c:layout/>
              <c:tx>
                <c:rich>
                  <a:bodyPr/>
                  <a:lstStyle/>
                  <a:p>
                    <a:fld id="{75FFFB71-35DD-42AB-90BB-F0CC2DE094FF}" type="CELLRANGE">
                      <a:rPr lang="en-US"/>
                      <a:pPr/>
                      <a:t>[CELLRANGE]</a:t>
                    </a:fld>
                    <a:r>
                      <a:rPr lang="en-US" baseline="0"/>
                      <a:t> </a:t>
                    </a:r>
                    <a:fld id="{706B265D-218F-4491-BAC5-B1E53EFCC75C}" type="CATEGORYNAME">
                      <a:rPr lang="en-US" baseline="0"/>
                      <a:pPr/>
                      <a:t>[CATEGORY NAME]</a:t>
                    </a:fld>
                    <a:r>
                      <a:rPr lang="en-US" baseline="0"/>
                      <a:t> </a:t>
                    </a:r>
                    <a:fld id="{E648DF5B-2F68-47BE-A90C-B2CC2146C4D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B63A04DE-4E80-43D4-BC62-04F1A46CD73C}" type="CELLRANGE">
                      <a:rPr lang="en-US"/>
                      <a:pPr/>
                      <a:t>[CELLRANGE]</a:t>
                    </a:fld>
                    <a:r>
                      <a:rPr lang="en-US" baseline="0"/>
                      <a:t> </a:t>
                    </a:r>
                    <a:fld id="{0F9B0C42-3EB2-46EE-83F2-3580CD24C18B}" type="CATEGORYNAME">
                      <a:rPr lang="en-US" baseline="0"/>
                      <a:pPr/>
                      <a:t>[CATEGORY NAME]</a:t>
                    </a:fld>
                    <a:r>
                      <a:rPr lang="en-US" baseline="0"/>
                      <a:t> </a:t>
                    </a:r>
                    <a:fld id="{6A2EE5DD-9AC1-4C58-984A-BEE1DBA01B3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D74CBE96-A810-44F9-80EC-AD9453FE045D}" type="CELLRANGE">
                      <a:rPr lang="en-US"/>
                      <a:pPr/>
                      <a:t>[CELLRANGE]</a:t>
                    </a:fld>
                    <a:r>
                      <a:rPr lang="en-US" baseline="0"/>
                      <a:t> </a:t>
                    </a:r>
                    <a:fld id="{00475BED-897D-4D22-A34C-0541545238C4}" type="CATEGORYNAME">
                      <a:rPr lang="en-US" baseline="0"/>
                      <a:pPr/>
                      <a:t>[CATEGORY NAME]</a:t>
                    </a:fld>
                    <a:r>
                      <a:rPr lang="en-US" baseline="0"/>
                      <a:t> </a:t>
                    </a:r>
                    <a:fld id="{956EDC6B-83F7-471B-88EB-AC8A2B274FD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F510A711-C1B9-4844-BC79-2CDA9961C004}" type="CELLRANGE">
                      <a:rPr lang="en-US"/>
                      <a:pPr/>
                      <a:t>[CELLRANGE]</a:t>
                    </a:fld>
                    <a:r>
                      <a:rPr lang="en-US" baseline="0"/>
                      <a:t> </a:t>
                    </a:r>
                    <a:fld id="{292EEB38-3418-433C-9438-52E1F448F20D}" type="CATEGORYNAME">
                      <a:rPr lang="en-US" baseline="0"/>
                      <a:pPr/>
                      <a:t>[CATEGORY NAME]</a:t>
                    </a:fld>
                    <a:r>
                      <a:rPr lang="en-US" baseline="0"/>
                      <a:t> </a:t>
                    </a:r>
                    <a:fld id="{AB440EA7-BD3D-4561-B5AE-0471F039E42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tx>
                <c:rich>
                  <a:bodyPr/>
                  <a:lstStyle/>
                  <a:p>
                    <a:fld id="{95806CE3-91DE-4A11-9596-C9B6D03C3F28}" type="CELLRANGE">
                      <a:rPr lang="en-US"/>
                      <a:pPr/>
                      <a:t>[CELLRANGE]</a:t>
                    </a:fld>
                    <a:r>
                      <a:rPr lang="en-US" baseline="0"/>
                      <a:t> </a:t>
                    </a:r>
                    <a:fld id="{53DE7BFE-9272-44E3-AEF5-6AC68D9A19FC}" type="CATEGORYNAME">
                      <a:rPr lang="en-US" baseline="0"/>
                      <a:pPr/>
                      <a:t>[CATEGORY NAME]</a:t>
                    </a:fld>
                    <a:r>
                      <a:rPr lang="en-US" baseline="0"/>
                      <a:t> </a:t>
                    </a:r>
                    <a:fld id="{540B8D1F-EC71-4EF3-8BD1-3B4CFB6F026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9"/>
              <c:layout>
                <c:manualLayout>
                  <c:x val="1.2812924246538149E-2"/>
                  <c:y val="-5.2076033741041547E-3"/>
                </c:manualLayout>
              </c:layout>
              <c:tx>
                <c:rich>
                  <a:bodyPr/>
                  <a:lstStyle/>
                  <a:p>
                    <a:fld id="{7DBE96F8-5160-426D-B894-F115284DCB30}" type="CELLRANGE">
                      <a:rPr lang="en-US" baseline="0"/>
                      <a:pPr/>
                      <a:t>[CELLRANGE]</a:t>
                    </a:fld>
                    <a:r>
                      <a:rPr lang="en-US" baseline="0"/>
                      <a:t> </a:t>
                    </a:r>
                    <a:fld id="{CA935C45-8057-4EA0-86F2-B2A09E75BF5B}" type="CATEGORYNAME">
                      <a:rPr lang="en-US" baseline="0"/>
                      <a:pPr/>
                      <a:t>[CATEGORY NAME]</a:t>
                    </a:fld>
                    <a:r>
                      <a:rPr lang="en-US" baseline="0"/>
                      <a:t> </a:t>
                    </a:r>
                    <a:fld id="{F2A4F45B-B482-4A7B-ABD0-67C76E93AD5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0"/>
              <c:layout/>
              <c:tx>
                <c:rich>
                  <a:bodyPr/>
                  <a:lstStyle/>
                  <a:p>
                    <a:fld id="{BB3B9160-C04F-4DD4-A532-74071373C010}" type="CELLRANGE">
                      <a:rPr lang="en-US"/>
                      <a:pPr/>
                      <a:t>[CELLRANGE]</a:t>
                    </a:fld>
                    <a:r>
                      <a:rPr lang="en-US" baseline="0"/>
                      <a:t> </a:t>
                    </a:r>
                    <a:fld id="{38444C97-9696-4BFC-B6E1-016E9D361243}" type="CATEGORYNAME">
                      <a:rPr lang="en-US" baseline="0"/>
                      <a:pPr/>
                      <a:t>[CATEGORY NAME]</a:t>
                    </a:fld>
                    <a:r>
                      <a:rPr lang="en-US" baseline="0"/>
                      <a:t> </a:t>
                    </a:r>
                    <a:fld id="{B2A46D0B-34A6-4C9A-9748-3896F78A1FB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1"/>
              <c:layout/>
              <c:tx>
                <c:rich>
                  <a:bodyPr/>
                  <a:lstStyle/>
                  <a:p>
                    <a:fld id="{51D4756D-1D62-4ABC-B4BE-DDE0FE8DA76E}" type="CELLRANGE">
                      <a:rPr lang="en-US"/>
                      <a:pPr/>
                      <a:t>[CELLRANGE]</a:t>
                    </a:fld>
                    <a:r>
                      <a:rPr lang="en-US" baseline="0"/>
                      <a:t> </a:t>
                    </a:r>
                    <a:fld id="{707E7E2A-4FB7-45CF-9718-0A58DD7CB3D3}" type="CATEGORYNAME">
                      <a:rPr lang="en-US" baseline="0"/>
                      <a:pPr/>
                      <a:t>[CATEGORY NAME]</a:t>
                    </a:fld>
                    <a:r>
                      <a:rPr lang="en-US" baseline="0"/>
                      <a:t> </a:t>
                    </a:r>
                    <a:fld id="{B02AAAF5-C9F5-4CB1-8A63-1439AEE518B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F9191CFB-73EB-4237-8DE2-B6D8564EB811}" type="CELLRANGE">
                      <a:rPr lang="en-US"/>
                      <a:pPr/>
                      <a:t>[CELLRANGE]</a:t>
                    </a:fld>
                    <a:r>
                      <a:rPr lang="en-US" baseline="0"/>
                      <a:t> </a:t>
                    </a:r>
                    <a:fld id="{CA0B9F26-13DB-4C6A-B979-26E994E43DEB}" type="CATEGORYNAME">
                      <a:rPr lang="en-US" baseline="0"/>
                      <a:pPr/>
                      <a:t>[CATEGORY NAME]</a:t>
                    </a:fld>
                    <a:r>
                      <a:rPr lang="en-US" baseline="0"/>
                      <a:t> </a:t>
                    </a:r>
                    <a:fld id="{CAAF60B4-243A-4266-A220-BFDD921FF7A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D62AB595-945F-436F-8F33-3DDCF342924C}" type="CELLRANGE">
                      <a:rPr lang="en-US"/>
                      <a:pPr/>
                      <a:t>[CELLRANGE]</a:t>
                    </a:fld>
                    <a:r>
                      <a:rPr lang="en-US" baseline="0"/>
                      <a:t> </a:t>
                    </a:r>
                    <a:fld id="{804DDB0E-DEE9-4364-AE9B-596D9F0B09D8}" type="CATEGORYNAME">
                      <a:rPr lang="en-US" baseline="0"/>
                      <a:pPr/>
                      <a:t>[CATEGORY NAME]</a:t>
                    </a:fld>
                    <a:r>
                      <a:rPr lang="en-US" baseline="0"/>
                      <a:t> </a:t>
                    </a:r>
                    <a:fld id="{44C9D8E7-B3FA-4843-8784-26C23923C70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4"/>
              <c:layout/>
              <c:tx>
                <c:rich>
                  <a:bodyPr/>
                  <a:lstStyle/>
                  <a:p>
                    <a:fld id="{41B71D6C-0C96-4E14-857D-1F5B04EAD2FF}" type="CELLRANGE">
                      <a:rPr lang="en-US"/>
                      <a:pPr/>
                      <a:t>[CELLRANGE]</a:t>
                    </a:fld>
                    <a:r>
                      <a:rPr lang="en-US" baseline="0"/>
                      <a:t> </a:t>
                    </a:r>
                    <a:fld id="{02F860AA-7B8A-478A-8F87-0BAE218CC68F}" type="CATEGORYNAME">
                      <a:rPr lang="en-US" baseline="0"/>
                      <a:pPr/>
                      <a:t>[CATEGORY NAME]</a:t>
                    </a:fld>
                    <a:r>
                      <a:rPr lang="en-US" baseline="0"/>
                      <a:t> </a:t>
                    </a:r>
                    <a:fld id="{22CE9261-75DC-4B0E-8F13-B955939AAB5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273A1D29-D341-4415-A749-C959F05A33EC}" type="CELLRANGE">
                      <a:rPr lang="en-US"/>
                      <a:pPr/>
                      <a:t>[CELLRANGE]</a:t>
                    </a:fld>
                    <a:r>
                      <a:rPr lang="en-US" baseline="0"/>
                      <a:t> </a:t>
                    </a:r>
                    <a:fld id="{B6EBD5C5-EBF8-4CC7-AD9B-46FEBA070206}" type="CATEGORYNAME">
                      <a:rPr lang="en-US" baseline="0"/>
                      <a:pPr/>
                      <a:t>[CATEGORY NAME]</a:t>
                    </a:fld>
                    <a:r>
                      <a:rPr lang="en-US" baseline="0"/>
                      <a:t> </a:t>
                    </a:r>
                    <a:fld id="{5BE2FEB3-81D3-49B5-B884-E1744A26CA5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6"/>
              <c:layout/>
              <c:tx>
                <c:rich>
                  <a:bodyPr/>
                  <a:lstStyle/>
                  <a:p>
                    <a:fld id="{4CDACBAB-1100-4CA8-93E3-20ADA9797B17}" type="CELLRANGE">
                      <a:rPr lang="en-US"/>
                      <a:pPr/>
                      <a:t>[CELLRANGE]</a:t>
                    </a:fld>
                    <a:r>
                      <a:rPr lang="en-US" baseline="0"/>
                      <a:t> </a:t>
                    </a:r>
                    <a:fld id="{713C0C0F-4589-4F43-BC98-DCFE7280B4B7}" type="CATEGORYNAME">
                      <a:rPr lang="en-US" baseline="0"/>
                      <a:pPr/>
                      <a:t>[CATEGORY NAME]</a:t>
                    </a:fld>
                    <a:r>
                      <a:rPr lang="en-US" baseline="0"/>
                      <a:t> </a:t>
                    </a:r>
                    <a:fld id="{8067A425-2E53-4E18-99D0-252C0C054F9D}"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56F922B7-01CC-41E6-A045-49E981654C64}" type="CELLRANGE">
                      <a:rPr lang="en-US"/>
                      <a:pPr/>
                      <a:t>[CELLRANGE]</a:t>
                    </a:fld>
                    <a:r>
                      <a:rPr lang="en-US" baseline="0"/>
                      <a:t> </a:t>
                    </a:r>
                    <a:fld id="{D0DF9D38-218C-4D72-B1AB-7CA1562B8D43}" type="CATEGORYNAME">
                      <a:rPr lang="en-US" baseline="0"/>
                      <a:pPr/>
                      <a:t>[CATEGORY NAME]</a:t>
                    </a:fld>
                    <a:r>
                      <a:rPr lang="en-US" baseline="0"/>
                      <a:t> </a:t>
                    </a:r>
                    <a:fld id="{B392B037-AB9F-480D-890D-E0918F80F9B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0B393BF9-5E0D-49C3-8D8B-87117C931272}" type="CELLRANGE">
                      <a:rPr lang="en-US"/>
                      <a:pPr/>
                      <a:t>[CELLRANGE]</a:t>
                    </a:fld>
                    <a:r>
                      <a:rPr lang="en-US" baseline="0"/>
                      <a:t> </a:t>
                    </a:r>
                    <a:fld id="{F4714172-7E3E-45B6-8096-AA26E1D0A4CE}" type="CATEGORYNAME">
                      <a:rPr lang="en-US" baseline="0"/>
                      <a:pPr/>
                      <a:t>[CATEGORY NAME]</a:t>
                    </a:fld>
                    <a:r>
                      <a:rPr lang="en-US" baseline="0"/>
                      <a:t> </a:t>
                    </a:r>
                    <a:fld id="{F9503A4D-4E18-460A-8F51-072E1B31980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68E061DF-AEE5-4375-A030-E88E56D7D1F9}" type="CELLRANGE">
                      <a:rPr lang="en-US"/>
                      <a:pPr/>
                      <a:t>[CELLRANGE]</a:t>
                    </a:fld>
                    <a:r>
                      <a:rPr lang="en-US" baseline="0"/>
                      <a:t> </a:t>
                    </a:r>
                    <a:fld id="{772232FF-1E58-40C9-9060-93ED4903C285}" type="CATEGORYNAME">
                      <a:rPr lang="en-US" baseline="0"/>
                      <a:pPr/>
                      <a:t>[CATEGORY NAME]</a:t>
                    </a:fld>
                    <a:r>
                      <a:rPr lang="en-US" baseline="0"/>
                      <a:t> </a:t>
                    </a:r>
                    <a:fld id="{9119E03A-188A-44D5-AC93-3E457AAB2BE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FA01E002-94B0-4E92-834B-72E21BEF6E9D}" type="CELLRANGE">
                      <a:rPr lang="en-US"/>
                      <a:pPr/>
                      <a:t>[CELLRANGE]</a:t>
                    </a:fld>
                    <a:r>
                      <a:rPr lang="en-US" baseline="0"/>
                      <a:t> </a:t>
                    </a:r>
                    <a:fld id="{A828F4E3-DF6A-4386-A710-F7FBB57C4B04}" type="CATEGORYNAME">
                      <a:rPr lang="en-US" baseline="0"/>
                      <a:pPr/>
                      <a:t>[CATEGORY NAME]</a:t>
                    </a:fld>
                    <a:r>
                      <a:rPr lang="en-US" baseline="0"/>
                      <a:t> </a:t>
                    </a:r>
                    <a:fld id="{F7247A08-950C-4A07-8111-7EB19980FF4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'New Infects_15-19'!$N$41:$N$61</c:f>
              <c:strCache>
                <c:ptCount val="21"/>
                <c:pt idx="0">
                  <c:v>South Africa</c:v>
                </c:pt>
                <c:pt idx="1">
                  <c:v>Nigeria</c:v>
                </c:pt>
                <c:pt idx="2">
                  <c:v>Kenya</c:v>
                </c:pt>
                <c:pt idx="3">
                  <c:v>India</c:v>
                </c:pt>
                <c:pt idx="4">
                  <c:v>Indonesia</c:v>
                </c:pt>
                <c:pt idx="5">
                  <c:v>Uganda</c:v>
                </c:pt>
                <c:pt idx="6">
                  <c:v>Mozambique</c:v>
                </c:pt>
                <c:pt idx="7">
                  <c:v>Brazil</c:v>
                </c:pt>
                <c:pt idx="8">
                  <c:v>United States of America</c:v>
                </c:pt>
                <c:pt idx="9">
                  <c:v>Zambia</c:v>
                </c:pt>
                <c:pt idx="10">
                  <c:v>Zimbabwe</c:v>
                </c:pt>
                <c:pt idx="11">
                  <c:v>United Republic of Tanzania</c:v>
                </c:pt>
                <c:pt idx="12">
                  <c:v>Cameroon</c:v>
                </c:pt>
                <c:pt idx="13">
                  <c:v>Russian Federation</c:v>
                </c:pt>
                <c:pt idx="14">
                  <c:v>Malawi</c:v>
                </c:pt>
                <c:pt idx="15">
                  <c:v>Ethiopia</c:v>
                </c:pt>
                <c:pt idx="16">
                  <c:v>Angola</c:v>
                </c:pt>
                <c:pt idx="17">
                  <c:v>Myanmar</c:v>
                </c:pt>
                <c:pt idx="18">
                  <c:v>Viet Nam</c:v>
                </c:pt>
                <c:pt idx="19">
                  <c:v>Côte d’Ivoire</c:v>
                </c:pt>
                <c:pt idx="20">
                  <c:v>Rest of World</c:v>
                </c:pt>
              </c:strCache>
            </c:strRef>
          </c:cat>
          <c:val>
            <c:numRef>
              <c:f>'New Infects_15-19'!$O$41:$O$61</c:f>
              <c:numCache>
                <c:formatCode>_(* #,##0_);_(* \(#,##0\);_(* "-"??_);_(@_)</c:formatCode>
                <c:ptCount val="21"/>
                <c:pt idx="0">
                  <c:v>59206.34</c:v>
                </c:pt>
                <c:pt idx="1">
                  <c:v>20741.330000000002</c:v>
                </c:pt>
                <c:pt idx="2">
                  <c:v>17997.27</c:v>
                </c:pt>
                <c:pt idx="3">
                  <c:v>17552</c:v>
                </c:pt>
                <c:pt idx="4">
                  <c:v>15164.86</c:v>
                </c:pt>
                <c:pt idx="5">
                  <c:v>9555.17</c:v>
                </c:pt>
                <c:pt idx="6">
                  <c:v>9364.41</c:v>
                </c:pt>
                <c:pt idx="7">
                  <c:v>7567.72</c:v>
                </c:pt>
                <c:pt idx="8">
                  <c:v>7532.28</c:v>
                </c:pt>
                <c:pt idx="9">
                  <c:v>6756.9</c:v>
                </c:pt>
                <c:pt idx="10">
                  <c:v>6401.04</c:v>
                </c:pt>
                <c:pt idx="11">
                  <c:v>5458.23</c:v>
                </c:pt>
                <c:pt idx="12">
                  <c:v>4094.33</c:v>
                </c:pt>
                <c:pt idx="13">
                  <c:v>3770.12</c:v>
                </c:pt>
                <c:pt idx="14">
                  <c:v>3021.7</c:v>
                </c:pt>
                <c:pt idx="15">
                  <c:v>2849.19</c:v>
                </c:pt>
                <c:pt idx="16">
                  <c:v>2482.12</c:v>
                </c:pt>
                <c:pt idx="17">
                  <c:v>2479.27</c:v>
                </c:pt>
                <c:pt idx="18">
                  <c:v>2453.61</c:v>
                </c:pt>
                <c:pt idx="19">
                  <c:v>2022.78</c:v>
                </c:pt>
                <c:pt idx="20">
                  <c:v>44853.827599999997</c:v>
                </c:pt>
              </c:numCache>
            </c:numRef>
          </c:val>
          <c:extLst>
            <c:ext xmlns:c15="http://schemas.microsoft.com/office/drawing/2012/chart" uri="{02D57815-91ED-43cb-92C2-25804820EDAC}">
              <c15:datalabelsRange>
                <c15:f>'New Infects_15-19'!$P$41:$P$61</c15:f>
                <c15:dlblRangeCache>
                  <c:ptCount val="21"/>
                  <c:pt idx="0">
                    <c:v> 59,000 </c:v>
                  </c:pt>
                  <c:pt idx="1">
                    <c:v> 21,000 </c:v>
                  </c:pt>
                  <c:pt idx="2">
                    <c:v> 18,000 </c:v>
                  </c:pt>
                  <c:pt idx="4">
                    <c:v> 15,000 </c:v>
                  </c:pt>
                  <c:pt idx="5">
                    <c:v> 9,600 </c:v>
                  </c:pt>
                  <c:pt idx="6">
                    <c:v> 9,400 </c:v>
                  </c:pt>
                  <c:pt idx="7">
                    <c:v> 7,600 </c:v>
                  </c:pt>
                  <c:pt idx="9">
                    <c:v> 6,800 </c:v>
                  </c:pt>
                  <c:pt idx="10">
                    <c:v> 6,400 </c:v>
                  </c:pt>
                  <c:pt idx="11">
                    <c:v> 5,500 </c:v>
                  </c:pt>
                  <c:pt idx="12">
                    <c:v> 4,100 </c:v>
                  </c:pt>
                  <c:pt idx="14">
                    <c:v> 3,000 </c:v>
                  </c:pt>
                  <c:pt idx="16">
                    <c:v> 2,500 </c:v>
                  </c:pt>
                  <c:pt idx="17">
                    <c:v> 2,500 </c:v>
                  </c:pt>
                  <c:pt idx="18">
                    <c:v> 2,500 </c:v>
                  </c:pt>
                  <c:pt idx="19">
                    <c:v> 2,000 </c:v>
                  </c:pt>
                  <c:pt idx="20">
                    <c:v> 45,000 </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solidFill>
                <a:srgbClr val="FFC000"/>
              </a:solidFill>
              <a:ln w="19050">
                <a:solidFill>
                  <a:schemeClr val="lt1"/>
                </a:solidFill>
              </a:ln>
              <a:effectLst/>
            </c:spPr>
          </c:dPt>
          <c:dPt>
            <c:idx val="1"/>
            <c:bubble3D val="0"/>
            <c:spPr>
              <a:solidFill>
                <a:srgbClr val="FF0000"/>
              </a:solidFill>
              <a:ln w="19050">
                <a:solidFill>
                  <a:schemeClr val="lt1"/>
                </a:solidFill>
              </a:ln>
              <a:effectLst/>
            </c:spPr>
          </c:dPt>
          <c:dPt>
            <c:idx val="2"/>
            <c:bubble3D val="0"/>
            <c:spPr>
              <a:solidFill>
                <a:srgbClr val="FF0066"/>
              </a:solidFill>
              <a:ln w="19050">
                <a:solidFill>
                  <a:schemeClr val="lt1"/>
                </a:solidFill>
              </a:ln>
              <a:effectLst/>
            </c:spPr>
          </c:dPt>
          <c:dPt>
            <c:idx val="3"/>
            <c:bubble3D val="0"/>
            <c:spPr>
              <a:solidFill>
                <a:srgbClr val="66FFFF"/>
              </a:solidFill>
              <a:ln w="19050">
                <a:solidFill>
                  <a:schemeClr val="lt1"/>
                </a:solidFill>
              </a:ln>
              <a:effectLst/>
            </c:spPr>
          </c:dPt>
          <c:dPt>
            <c:idx val="4"/>
            <c:bubble3D val="0"/>
            <c:spPr>
              <a:solidFill>
                <a:srgbClr val="FFFF00"/>
              </a:solidFill>
              <a:ln w="19050">
                <a:solidFill>
                  <a:schemeClr val="lt1"/>
                </a:solidFill>
              </a:ln>
              <a:effectLst/>
            </c:spPr>
          </c:dPt>
          <c:dPt>
            <c:idx val="5"/>
            <c:bubble3D val="0"/>
            <c:spPr>
              <a:solidFill>
                <a:srgbClr val="00B050"/>
              </a:solidFill>
              <a:ln w="19050">
                <a:solidFill>
                  <a:schemeClr val="lt1"/>
                </a:solidFill>
              </a:ln>
              <a:effectLst/>
            </c:spPr>
          </c:dPt>
          <c:dPt>
            <c:idx val="6"/>
            <c:bubble3D val="0"/>
            <c:spPr>
              <a:solidFill>
                <a:srgbClr val="0070C0"/>
              </a:solidFill>
              <a:ln w="19050">
                <a:solidFill>
                  <a:schemeClr val="lt1"/>
                </a:solidFill>
              </a:ln>
              <a:effectLst/>
            </c:spPr>
          </c:dPt>
          <c:dPt>
            <c:idx val="7"/>
            <c:bubble3D val="0"/>
            <c:spPr>
              <a:solidFill>
                <a:srgbClr val="CC99FF"/>
              </a:solidFill>
              <a:ln w="19050">
                <a:solidFill>
                  <a:schemeClr val="lt1"/>
                </a:solidFill>
              </a:ln>
              <a:effectLst/>
            </c:spPr>
          </c:dPt>
          <c:dPt>
            <c:idx val="8"/>
            <c:bubble3D val="0"/>
            <c:spPr>
              <a:solidFill>
                <a:srgbClr val="00B0F0"/>
              </a:solidFill>
              <a:ln w="19050">
                <a:solidFill>
                  <a:schemeClr val="lt1"/>
                </a:solidFill>
              </a:ln>
              <a:effectLst/>
            </c:spPr>
          </c:dPt>
          <c:dPt>
            <c:idx val="9"/>
            <c:bubble3D val="0"/>
            <c:spPr>
              <a:solidFill>
                <a:srgbClr val="FF3399"/>
              </a:solidFill>
              <a:ln w="19050">
                <a:solidFill>
                  <a:schemeClr val="lt1"/>
                </a:solidFill>
              </a:ln>
              <a:effectLst/>
            </c:spPr>
          </c:dPt>
          <c:dPt>
            <c:idx val="10"/>
            <c:bubble3D val="0"/>
            <c:spPr>
              <a:solidFill>
                <a:srgbClr val="92D050"/>
              </a:solidFill>
              <a:ln w="19050">
                <a:solidFill>
                  <a:schemeClr val="lt1"/>
                </a:solidFill>
              </a:ln>
              <a:effectLst/>
            </c:spPr>
          </c:dPt>
          <c:dPt>
            <c:idx val="11"/>
            <c:bubble3D val="0"/>
            <c:spPr>
              <a:solidFill>
                <a:srgbClr val="FFFF00"/>
              </a:solidFill>
              <a:ln w="19050">
                <a:solidFill>
                  <a:schemeClr val="lt1"/>
                </a:solidFill>
              </a:ln>
              <a:effectLst/>
            </c:spPr>
          </c:dPt>
          <c:dPt>
            <c:idx val="12"/>
            <c:bubble3D val="0"/>
            <c:spPr>
              <a:solidFill>
                <a:srgbClr val="7030A0"/>
              </a:solidFill>
              <a:ln w="19050">
                <a:solidFill>
                  <a:schemeClr val="lt1"/>
                </a:solidFill>
              </a:ln>
              <a:effectLst/>
            </c:spPr>
          </c:dPt>
          <c:dPt>
            <c:idx val="13"/>
            <c:bubble3D val="0"/>
            <c:spPr>
              <a:solidFill>
                <a:srgbClr val="0070C0"/>
              </a:solidFill>
              <a:ln w="19050">
                <a:solidFill>
                  <a:schemeClr val="lt1"/>
                </a:solidFill>
              </a:ln>
              <a:effectLst/>
            </c:spPr>
          </c:dPt>
          <c:dPt>
            <c:idx val="14"/>
            <c:bubble3D val="0"/>
            <c:spPr>
              <a:solidFill>
                <a:srgbClr val="F4B084"/>
              </a:solidFill>
              <a:ln w="19050">
                <a:solidFill>
                  <a:schemeClr val="lt1"/>
                </a:solidFill>
              </a:ln>
              <a:effectLst/>
            </c:spPr>
          </c:dPt>
          <c:dPt>
            <c:idx val="15"/>
            <c:bubble3D val="0"/>
            <c:spPr>
              <a:solidFill>
                <a:srgbClr val="66FFFF"/>
              </a:solidFill>
              <a:ln w="19050">
                <a:solidFill>
                  <a:schemeClr val="lt1"/>
                </a:solidFill>
              </a:ln>
              <a:effectLst/>
            </c:spPr>
          </c:dPt>
          <c:dPt>
            <c:idx val="16"/>
            <c:bubble3D val="0"/>
            <c:spPr>
              <a:solidFill>
                <a:srgbClr val="FFC000"/>
              </a:solidFill>
              <a:ln w="19050">
                <a:solidFill>
                  <a:schemeClr val="lt1"/>
                </a:solidFill>
              </a:ln>
              <a:effectLst/>
            </c:spPr>
          </c:dPt>
          <c:dPt>
            <c:idx val="17"/>
            <c:bubble3D val="0"/>
            <c:spPr>
              <a:solidFill>
                <a:srgbClr val="969696"/>
              </a:solidFill>
              <a:ln w="19050">
                <a:solidFill>
                  <a:schemeClr val="lt1"/>
                </a:solidFill>
              </a:ln>
              <a:effectLst/>
            </c:spPr>
          </c:dPt>
          <c:dPt>
            <c:idx val="18"/>
            <c:bubble3D val="0"/>
            <c:spPr>
              <a:solidFill>
                <a:srgbClr val="FFCCFF"/>
              </a:solidFill>
              <a:ln w="19050">
                <a:solidFill>
                  <a:schemeClr val="lt1"/>
                </a:solidFill>
              </a:ln>
              <a:effectLst/>
            </c:spPr>
          </c:dPt>
          <c:dPt>
            <c:idx val="19"/>
            <c:bubble3D val="0"/>
            <c:spPr>
              <a:solidFill>
                <a:srgbClr val="00B0F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7E4E719D-870F-414D-9213-7E861C171743}" type="CELLRANGE">
                      <a:rPr lang="en-US"/>
                      <a:pPr/>
                      <a:t>[CELLRANGE]</a:t>
                    </a:fld>
                    <a:r>
                      <a:rPr lang="en-US" baseline="0"/>
                      <a:t> </a:t>
                    </a:r>
                    <a:fld id="{D7DB0430-D7B5-42E7-9295-41443DD14A71}" type="CATEGORYNAME">
                      <a:rPr lang="en-US" baseline="0"/>
                      <a:pPr/>
                      <a:t>[CATEGORY NAME]</a:t>
                    </a:fld>
                    <a:r>
                      <a:rPr lang="en-US" baseline="0"/>
                      <a:t> </a:t>
                    </a:r>
                    <a:fld id="{492DF600-744C-40BF-AA96-74D7BD9D73E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1E326AE2-6ABE-4C2C-A810-12EB111AF9E0}" type="CELLRANGE">
                      <a:rPr lang="en-US"/>
                      <a:pPr/>
                      <a:t>[CELLRANGE]</a:t>
                    </a:fld>
                    <a:r>
                      <a:rPr lang="en-US" baseline="0"/>
                      <a:t> </a:t>
                    </a:r>
                    <a:fld id="{735CAD8F-21C6-4A1A-9AB4-D79AE1D0228A}" type="CATEGORYNAME">
                      <a:rPr lang="en-US" baseline="0"/>
                      <a:pPr/>
                      <a:t>[CATEGORY NAME]</a:t>
                    </a:fld>
                    <a:r>
                      <a:rPr lang="en-US" baseline="0"/>
                      <a:t> </a:t>
                    </a:r>
                    <a:fld id="{FC86C35C-29B4-44BC-845A-4A11F99ACEED}"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04DAA16E-29FD-41EE-A7E3-20BF646D9343}" type="CATEGORYNAME">
                      <a:rPr lang="en-US" baseline="0"/>
                      <a:pPr/>
                      <a:t>[CATEGORY NAME]</a:t>
                    </a:fld>
                    <a:r>
                      <a:rPr lang="en-US" baseline="0"/>
                      <a:t> </a:t>
                    </a:r>
                    <a:fld id="{797539A9-279C-4A6F-AC16-ACBF17242A7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3"/>
              <c:layout/>
              <c:tx>
                <c:rich>
                  <a:bodyPr/>
                  <a:lstStyle/>
                  <a:p>
                    <a:fld id="{4A9C53B2-977E-4C05-B34A-C94A971519A4}" type="CELLRANGE">
                      <a:rPr lang="en-US"/>
                      <a:pPr/>
                      <a:t>[CELLRANGE]</a:t>
                    </a:fld>
                    <a:r>
                      <a:rPr lang="en-US" baseline="0"/>
                      <a:t> </a:t>
                    </a:r>
                    <a:fld id="{DE71E143-28BC-4634-A791-B2C466C885DA}" type="CATEGORYNAME">
                      <a:rPr lang="en-US" baseline="0"/>
                      <a:pPr/>
                      <a:t>[CATEGORY NAME]</a:t>
                    </a:fld>
                    <a:r>
                      <a:rPr lang="en-US" baseline="0"/>
                      <a:t> </a:t>
                    </a:r>
                    <a:fld id="{F638CC87-C4F8-4DF4-BE56-770591D4644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22F46CEF-CFAF-4540-97C0-4B7C3A89BC56}" type="CELLRANGE">
                      <a:rPr lang="en-US"/>
                      <a:pPr/>
                      <a:t>[CELLRANGE]</a:t>
                    </a:fld>
                    <a:r>
                      <a:rPr lang="en-US" baseline="0"/>
                      <a:t> </a:t>
                    </a:r>
                    <a:fld id="{AF98A2B2-5F84-4085-A94B-C937A884ADB1}" type="CATEGORYNAME">
                      <a:rPr lang="en-US" baseline="0"/>
                      <a:pPr/>
                      <a:t>[CATEGORY NAME]</a:t>
                    </a:fld>
                    <a:r>
                      <a:rPr lang="en-US" baseline="0"/>
                      <a:t> </a:t>
                    </a:r>
                    <a:fld id="{069EEDB3-60D4-43F6-9F34-9B2EE1DA670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01A7641F-8936-4BC4-A884-DE99C22EB61C}" type="CELLRANGE">
                      <a:rPr lang="en-US"/>
                      <a:pPr/>
                      <a:t>[CELLRANGE]</a:t>
                    </a:fld>
                    <a:r>
                      <a:rPr lang="en-US" baseline="0"/>
                      <a:t> </a:t>
                    </a:r>
                    <a:fld id="{C8FBD248-8BA2-4D8D-A386-480ADE21CD45}" type="CATEGORYNAME">
                      <a:rPr lang="en-US" baseline="0"/>
                      <a:pPr/>
                      <a:t>[CATEGORY NAME]</a:t>
                    </a:fld>
                    <a:r>
                      <a:rPr lang="en-US" baseline="0"/>
                      <a:t> </a:t>
                    </a:r>
                    <a:fld id="{3D5FCDDF-110C-49BE-AE41-EC319E0B93C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A1F947A5-D3FA-4821-AF94-98433B859C5A}" type="CELLRANGE">
                      <a:rPr lang="en-US"/>
                      <a:pPr/>
                      <a:t>[CELLRANGE]</a:t>
                    </a:fld>
                    <a:r>
                      <a:rPr lang="en-US" baseline="0"/>
                      <a:t> </a:t>
                    </a:r>
                    <a:fld id="{B190A56B-F6ED-445F-8899-5E8FC57A141D}" type="CATEGORYNAME">
                      <a:rPr lang="en-US" baseline="0"/>
                      <a:pPr/>
                      <a:t>[CATEGORY NAME]</a:t>
                    </a:fld>
                    <a:r>
                      <a:rPr lang="en-US" baseline="0"/>
                      <a:t> </a:t>
                    </a:r>
                    <a:fld id="{38A8B577-D253-4664-8ABF-1CC6453ACE8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9BE0BA4C-4818-44F3-8FCB-FAD38734D0D4}" type="CELLRANGE">
                      <a:rPr lang="en-US"/>
                      <a:pPr/>
                      <a:t>[CELLRANGE]</a:t>
                    </a:fld>
                    <a:r>
                      <a:rPr lang="en-US" baseline="0"/>
                      <a:t> </a:t>
                    </a:r>
                    <a:fld id="{FAE0B850-792A-4557-B86B-152DA87D64A0}" type="CATEGORYNAME">
                      <a:rPr lang="en-US" baseline="0"/>
                      <a:pPr/>
                      <a:t>[CATEGORY NAME]</a:t>
                    </a:fld>
                    <a:r>
                      <a:rPr lang="en-US" baseline="0"/>
                      <a:t> </a:t>
                    </a:r>
                    <a:fld id="{4CD5B0F3-02A3-4F19-A172-3A18008C54F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tx>
                <c:rich>
                  <a:bodyPr/>
                  <a:lstStyle/>
                  <a:p>
                    <a:fld id="{40E1DE4D-CC69-4C33-AC12-4ADCDD324C8D}" type="CELLRANGE">
                      <a:rPr lang="en-US"/>
                      <a:pPr/>
                      <a:t>[CELLRANGE]</a:t>
                    </a:fld>
                    <a:r>
                      <a:rPr lang="en-US" baseline="0"/>
                      <a:t> </a:t>
                    </a:r>
                    <a:fld id="{A6260E3D-604B-4A7D-9DFE-C4144E7A895D}" type="CATEGORYNAME">
                      <a:rPr lang="en-US" baseline="0"/>
                      <a:pPr/>
                      <a:t>[CATEGORY NAME]</a:t>
                    </a:fld>
                    <a:r>
                      <a:rPr lang="en-US" baseline="0"/>
                      <a:t> </a:t>
                    </a:r>
                    <a:fld id="{CDB266A8-EE1A-4601-88D7-DB294AC7003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A04FFBA1-668B-4F21-85AE-8604C8DCC144}" type="CELLRANGE">
                      <a:rPr lang="en-US"/>
                      <a:pPr/>
                      <a:t>[CELLRANGE]</a:t>
                    </a:fld>
                    <a:r>
                      <a:rPr lang="en-US" baseline="0"/>
                      <a:t> </a:t>
                    </a:r>
                    <a:fld id="{BCE56750-85CA-4912-8842-EE8EAD6995F2}" type="CATEGORYNAME">
                      <a:rPr lang="en-US" baseline="0"/>
                      <a:pPr/>
                      <a:t>[CATEGORY NAME]</a:t>
                    </a:fld>
                    <a:r>
                      <a:rPr lang="en-US" baseline="0"/>
                      <a:t> </a:t>
                    </a:r>
                    <a:fld id="{B9240ABF-4652-49C4-B357-BEFE457D140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0"/>
              <c:layout/>
              <c:tx>
                <c:rich>
                  <a:bodyPr/>
                  <a:lstStyle/>
                  <a:p>
                    <a:fld id="{32F94E99-C674-4D3A-B28A-01B8D2814D92}" type="CELLRANGE">
                      <a:rPr lang="en-US"/>
                      <a:pPr/>
                      <a:t>[CELLRANGE]</a:t>
                    </a:fld>
                    <a:r>
                      <a:rPr lang="en-US" baseline="0"/>
                      <a:t> </a:t>
                    </a:r>
                    <a:fld id="{2C8C8DA3-0051-4BD3-8420-179F4F6374A4}" type="CATEGORYNAME">
                      <a:rPr lang="en-US" baseline="0"/>
                      <a:pPr/>
                      <a:t>[CATEGORY NAME]</a:t>
                    </a:fld>
                    <a:r>
                      <a:rPr lang="en-US" baseline="0"/>
                      <a:t> </a:t>
                    </a:r>
                    <a:fld id="{F1CF115A-5EBE-4F55-8149-9468B83AF3B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1"/>
              <c:layout/>
              <c:tx>
                <c:rich>
                  <a:bodyPr/>
                  <a:lstStyle/>
                  <a:p>
                    <a:fld id="{BF982853-F583-4F5E-9E0F-4F427F0F9C15}" type="CELLRANGE">
                      <a:rPr lang="en-US"/>
                      <a:pPr/>
                      <a:t>[CELLRANGE]</a:t>
                    </a:fld>
                    <a:r>
                      <a:rPr lang="en-US" baseline="0"/>
                      <a:t> </a:t>
                    </a:r>
                    <a:fld id="{C35BB0D9-5962-4CA3-B09C-FDF7674805B8}" type="CATEGORYNAME">
                      <a:rPr lang="en-US" baseline="0"/>
                      <a:pPr/>
                      <a:t>[CATEGORY NAME]</a:t>
                    </a:fld>
                    <a:r>
                      <a:rPr lang="en-US" baseline="0"/>
                      <a:t> </a:t>
                    </a:r>
                    <a:fld id="{FA105FBE-A05E-4CBC-8ABA-1B77FC8F71A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2"/>
              <c:layout/>
              <c:tx>
                <c:rich>
                  <a:bodyPr/>
                  <a:lstStyle/>
                  <a:p>
                    <a:fld id="{13B03A1F-6541-4A8D-9ECE-3549F326490E}" type="CELLRANGE">
                      <a:rPr lang="en-US"/>
                      <a:pPr/>
                      <a:t>[CELLRANGE]</a:t>
                    </a:fld>
                    <a:r>
                      <a:rPr lang="en-US" baseline="0"/>
                      <a:t> </a:t>
                    </a:r>
                    <a:fld id="{2AF8CAD8-2B96-4196-8657-E887A408B0B8}" type="CATEGORYNAME">
                      <a:rPr lang="en-US" baseline="0"/>
                      <a:pPr/>
                      <a:t>[CATEGORY NAME]</a:t>
                    </a:fld>
                    <a:r>
                      <a:rPr lang="en-US" baseline="0"/>
                      <a:t> </a:t>
                    </a:r>
                    <a:fld id="{2F77FAD0-C79E-404F-A7C9-89B707383D1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C9E9354D-BD1D-456C-A9DD-0A5611C6D0C2}" type="CELLRANGE">
                      <a:rPr lang="en-US"/>
                      <a:pPr/>
                      <a:t>[CELLRANGE]</a:t>
                    </a:fld>
                    <a:r>
                      <a:rPr lang="en-US" baseline="0"/>
                      <a:t> </a:t>
                    </a:r>
                    <a:fld id="{D3BC2C2D-51A4-464D-A2A8-7A026449AACF}" type="CATEGORYNAME">
                      <a:rPr lang="en-US" baseline="0"/>
                      <a:pPr/>
                      <a:t>[CATEGORY NAME]</a:t>
                    </a:fld>
                    <a:r>
                      <a:rPr lang="en-US" baseline="0"/>
                      <a:t> </a:t>
                    </a:r>
                    <a:fld id="{8E218C27-5C15-4176-896E-F93E9391B30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4"/>
              <c:layout/>
              <c:tx>
                <c:rich>
                  <a:bodyPr/>
                  <a:lstStyle/>
                  <a:p>
                    <a:fld id="{81C146E4-4CAE-4299-A59C-D5CD6E2F4B13}" type="CELLRANGE">
                      <a:rPr lang="en-US"/>
                      <a:pPr/>
                      <a:t>[CELLRANGE]</a:t>
                    </a:fld>
                    <a:r>
                      <a:rPr lang="en-US" baseline="0"/>
                      <a:t> </a:t>
                    </a:r>
                    <a:fld id="{647886DF-7F1E-4D34-BFA8-5715442D3E19}" type="CATEGORYNAME">
                      <a:rPr lang="en-US" baseline="0"/>
                      <a:pPr/>
                      <a:t>[CATEGORY NAME]</a:t>
                    </a:fld>
                    <a:r>
                      <a:rPr lang="en-US" baseline="0"/>
                      <a:t> </a:t>
                    </a:r>
                    <a:fld id="{CA812B1F-D934-4A0A-84A9-950BAC1A98F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F414929D-0168-4EB3-8099-B296E5E9E28E}" type="CELLRANGE">
                      <a:rPr lang="en-US"/>
                      <a:pPr/>
                      <a:t>[CELLRANGE]</a:t>
                    </a:fld>
                    <a:r>
                      <a:rPr lang="en-US" baseline="0"/>
                      <a:t> </a:t>
                    </a:r>
                    <a:fld id="{FE56564C-4923-4FE1-A3BE-EA488E233E16}" type="CATEGORYNAME">
                      <a:rPr lang="en-US" baseline="0"/>
                      <a:pPr/>
                      <a:t>[CATEGORY NAME]</a:t>
                    </a:fld>
                    <a:r>
                      <a:rPr lang="en-US" baseline="0"/>
                      <a:t> </a:t>
                    </a:r>
                    <a:fld id="{3EC1ED28-6D7D-4ED0-829C-DBA27701C26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A62B8535-D98E-4992-9EBC-C966F41EEB70}" type="CELLRANGE">
                      <a:rPr lang="en-US"/>
                      <a:pPr/>
                      <a:t>[CELLRANGE]</a:t>
                    </a:fld>
                    <a:r>
                      <a:rPr lang="en-US" baseline="0"/>
                      <a:t> </a:t>
                    </a:r>
                    <a:fld id="{4F109BD4-265B-4BB6-9DD8-0E75304D6ECB}" type="CATEGORYNAME">
                      <a:rPr lang="en-US" baseline="0"/>
                      <a:pPr/>
                      <a:t>[CATEGORY NAME]</a:t>
                    </a:fld>
                    <a:r>
                      <a:rPr lang="en-US" baseline="0"/>
                      <a:t> </a:t>
                    </a:r>
                    <a:fld id="{3EA70B3B-1B49-4993-81E8-FB2E62076F0D}"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C5874801-3F93-49BE-82CB-9187124601A6}" type="CELLRANGE">
                      <a:rPr lang="en-US"/>
                      <a:pPr/>
                      <a:t>[CELLRANGE]</a:t>
                    </a:fld>
                    <a:r>
                      <a:rPr lang="en-US" baseline="0"/>
                      <a:t> </a:t>
                    </a:r>
                    <a:fld id="{9995DAEA-F5C9-4990-AD73-34E3440E336C}" type="CATEGORYNAME">
                      <a:rPr lang="en-US" baseline="0"/>
                      <a:pPr/>
                      <a:t>[CATEGORY NAME]</a:t>
                    </a:fld>
                    <a:r>
                      <a:rPr lang="en-US" baseline="0"/>
                      <a:t> </a:t>
                    </a:r>
                    <a:fld id="{832173C4-CBC0-4D2E-AD5B-F8ADF3BADC2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FB1300FF-F81C-46BA-BC4F-FB1EEE0A8D61}" type="CELLRANGE">
                      <a:rPr lang="en-US"/>
                      <a:pPr/>
                      <a:t>[CELLRANGE]</a:t>
                    </a:fld>
                    <a:r>
                      <a:rPr lang="en-US" baseline="0"/>
                      <a:t> </a:t>
                    </a:r>
                    <a:fld id="{1EBC14E2-D013-4223-9020-FDBB7F0D3DEE}" type="CATEGORYNAME">
                      <a:rPr lang="en-US" baseline="0"/>
                      <a:pPr/>
                      <a:t>[CATEGORY NAME]</a:t>
                    </a:fld>
                    <a:r>
                      <a:rPr lang="en-US" baseline="0"/>
                      <a:t> </a:t>
                    </a:r>
                    <a:fld id="{40328E87-FF30-475A-B4A3-9BC15E85D4B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BF7C060E-9697-4AA4-9AF0-090296F87D1E}" type="CELLRANGE">
                      <a:rPr lang="en-US"/>
                      <a:pPr/>
                      <a:t>[CELLRANGE]</a:t>
                    </a:fld>
                    <a:r>
                      <a:rPr lang="en-US" baseline="0"/>
                      <a:t> </a:t>
                    </a:r>
                    <a:fld id="{37EFE487-D3AC-4EEE-8ACB-81B635C05494}" type="CATEGORYNAME">
                      <a:rPr lang="en-US" baseline="0"/>
                      <a:pPr/>
                      <a:t>[CATEGORY NAME]</a:t>
                    </a:fld>
                    <a:r>
                      <a:rPr lang="en-US" baseline="0"/>
                      <a:t> </a:t>
                    </a:r>
                    <a:fld id="{9F7389F1-16BC-4474-BF0A-741E9C54034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413324B9-C688-4DE2-B137-1E0BE7EB13A1}" type="CELLRANGE">
                      <a:rPr lang="en-US"/>
                      <a:pPr/>
                      <a:t>[CELLRANGE]</a:t>
                    </a:fld>
                    <a:r>
                      <a:rPr lang="en-US" baseline="0"/>
                      <a:t> </a:t>
                    </a:r>
                    <a:fld id="{7BB01150-7B0E-4F47-8878-05340E8D64D1}" type="CATEGORYNAME">
                      <a:rPr lang="en-US" baseline="0"/>
                      <a:pPr/>
                      <a:t>[CATEGORY NAME]</a:t>
                    </a:fld>
                    <a:r>
                      <a:rPr lang="en-US" baseline="0"/>
                      <a:t> </a:t>
                    </a:r>
                    <a:fld id="{0086FF5E-4054-4474-B60E-1E9048F837F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'New Infects_15-19'!$B$40:$B$60</c:f>
              <c:strCache>
                <c:ptCount val="21"/>
                <c:pt idx="0">
                  <c:v>South Africa</c:v>
                </c:pt>
                <c:pt idx="1">
                  <c:v>India</c:v>
                </c:pt>
                <c:pt idx="2">
                  <c:v>Nigeria</c:v>
                </c:pt>
                <c:pt idx="3">
                  <c:v>Zimbabwe</c:v>
                </c:pt>
                <c:pt idx="4">
                  <c:v>Kenya</c:v>
                </c:pt>
                <c:pt idx="5">
                  <c:v>United Republic of Tanzania</c:v>
                </c:pt>
                <c:pt idx="6">
                  <c:v>Mozambique</c:v>
                </c:pt>
                <c:pt idx="7">
                  <c:v>Malawi</c:v>
                </c:pt>
                <c:pt idx="8">
                  <c:v>Zambia</c:v>
                </c:pt>
                <c:pt idx="9">
                  <c:v>Myanmar</c:v>
                </c:pt>
                <c:pt idx="10">
                  <c:v>Brazil</c:v>
                </c:pt>
                <c:pt idx="11">
                  <c:v>United States of America</c:v>
                </c:pt>
                <c:pt idx="12">
                  <c:v>Thailand</c:v>
                </c:pt>
                <c:pt idx="13">
                  <c:v>Ethiopia</c:v>
                </c:pt>
                <c:pt idx="14">
                  <c:v>Uganda</c:v>
                </c:pt>
                <c:pt idx="15">
                  <c:v>Viet Nam</c:v>
                </c:pt>
                <c:pt idx="16">
                  <c:v>Cameroon</c:v>
                </c:pt>
                <c:pt idx="17">
                  <c:v>Ukraine</c:v>
                </c:pt>
                <c:pt idx="18">
                  <c:v>Botswana</c:v>
                </c:pt>
                <c:pt idx="19">
                  <c:v>Democratic Republic of the Congo</c:v>
                </c:pt>
                <c:pt idx="20">
                  <c:v>Rest of World</c:v>
                </c:pt>
              </c:strCache>
            </c:strRef>
          </c:cat>
          <c:val>
            <c:numRef>
              <c:f>'New Infects_15-19'!$C$40:$C$60</c:f>
              <c:numCache>
                <c:formatCode>General</c:formatCode>
                <c:ptCount val="21"/>
                <c:pt idx="0">
                  <c:v>132356.31</c:v>
                </c:pt>
                <c:pt idx="1">
                  <c:v>52958</c:v>
                </c:pt>
                <c:pt idx="2">
                  <c:v>28756.36</c:v>
                </c:pt>
                <c:pt idx="3">
                  <c:v>14010</c:v>
                </c:pt>
                <c:pt idx="4">
                  <c:v>12857.65</c:v>
                </c:pt>
                <c:pt idx="5">
                  <c:v>11632.96</c:v>
                </c:pt>
                <c:pt idx="6">
                  <c:v>11105.28</c:v>
                </c:pt>
                <c:pt idx="7">
                  <c:v>8340.18</c:v>
                </c:pt>
                <c:pt idx="8">
                  <c:v>8334.74</c:v>
                </c:pt>
                <c:pt idx="9">
                  <c:v>8245.76</c:v>
                </c:pt>
                <c:pt idx="10">
                  <c:v>7865.79</c:v>
                </c:pt>
                <c:pt idx="11">
                  <c:v>7536.44</c:v>
                </c:pt>
                <c:pt idx="12">
                  <c:v>7166.31</c:v>
                </c:pt>
                <c:pt idx="13">
                  <c:v>6602.92</c:v>
                </c:pt>
                <c:pt idx="14">
                  <c:v>5849.69</c:v>
                </c:pt>
                <c:pt idx="15">
                  <c:v>5397.7</c:v>
                </c:pt>
                <c:pt idx="16">
                  <c:v>5194.75</c:v>
                </c:pt>
                <c:pt idx="17">
                  <c:v>4900.41</c:v>
                </c:pt>
                <c:pt idx="18">
                  <c:v>4807.84</c:v>
                </c:pt>
                <c:pt idx="19">
                  <c:v>4740.53</c:v>
                </c:pt>
                <c:pt idx="20">
                  <c:v>75973.301700000011</c:v>
                </c:pt>
              </c:numCache>
            </c:numRef>
          </c:val>
          <c:extLst>
            <c:ext xmlns:c15="http://schemas.microsoft.com/office/drawing/2012/chart" uri="{02D57815-91ED-43cb-92C2-25804820EDAC}">
              <c15:datalabelsRange>
                <c15:f>'New Infects_15-19'!$D$40:$D$60</c15:f>
                <c15:dlblRangeCache>
                  <c:ptCount val="21"/>
                  <c:pt idx="0">
                    <c:v> 130,000 </c:v>
                  </c:pt>
                  <c:pt idx="2">
                    <c:v> 29,000 </c:v>
                  </c:pt>
                  <c:pt idx="3">
                    <c:v> 14,000 </c:v>
                  </c:pt>
                  <c:pt idx="4">
                    <c:v> 13,000 </c:v>
                  </c:pt>
                  <c:pt idx="5">
                    <c:v> 12,000 </c:v>
                  </c:pt>
                  <c:pt idx="6">
                    <c:v> 11,000 </c:v>
                  </c:pt>
                  <c:pt idx="7">
                    <c:v> 8,300 </c:v>
                  </c:pt>
                  <c:pt idx="8">
                    <c:v> 8,300 </c:v>
                  </c:pt>
                  <c:pt idx="9">
                    <c:v> 8,200 </c:v>
                  </c:pt>
                  <c:pt idx="10">
                    <c:v> 7,900 </c:v>
                  </c:pt>
                  <c:pt idx="12">
                    <c:v> 7,200 </c:v>
                  </c:pt>
                  <c:pt idx="14">
                    <c:v> 5,800 </c:v>
                  </c:pt>
                  <c:pt idx="15">
                    <c:v> 5,400 </c:v>
                  </c:pt>
                  <c:pt idx="16">
                    <c:v> 5,200 </c:v>
                  </c:pt>
                  <c:pt idx="17">
                    <c:v> 4,900 </c:v>
                  </c:pt>
                  <c:pt idx="18">
                    <c:v> 4,800 </c:v>
                  </c:pt>
                  <c:pt idx="19">
                    <c:v> 4,700 </c:v>
                  </c:pt>
                  <c:pt idx="20">
                    <c:v> 76,000 </c:v>
                  </c:pt>
                </c15:dlblRangeCache>
              </c15:datalabelsRange>
            </c:ext>
          </c:extLst>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r>
              <a:rPr lang="en-US" sz="1600"/>
              <a:t>Estimated number of new HIV infections among children aged 0–14, adolescents aged 15–19 and young people aged 20–24, Global, 2000–2014 </a:t>
            </a:r>
          </a:p>
        </c:rich>
      </c:tx>
      <c:overlay val="0"/>
      <c:spPr>
        <a:noFill/>
        <a:ln>
          <a:noFill/>
        </a:ln>
        <a:effectLst/>
      </c:spPr>
      <c:txPr>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'New Infects trend_ados'!$B$37</c:f>
              <c:strCache>
                <c:ptCount val="1"/>
                <c:pt idx="0">
                  <c:v>Children aged 0-14</c:v>
                </c:pt>
              </c:strCache>
            </c:strRef>
          </c:tx>
          <c:spPr>
            <a:ln w="22225" cap="rnd">
              <a:solidFill>
                <a:schemeClr val="accent1"/>
              </a:solidFill>
              <a:round/>
            </a:ln>
            <a:effectLst/>
          </c:spPr>
          <c:marker>
            <c:symbol val="none"/>
          </c:marker>
          <c:cat>
            <c:numRef>
              <c:f>'New Infects trend_ados'!$A$38:$A$52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'New Infects trend_ados'!$B$38:$B$52</c:f>
              <c:numCache>
                <c:formatCode>General</c:formatCode>
                <c:ptCount val="15"/>
                <c:pt idx="0">
                  <c:v>523340</c:v>
                </c:pt>
                <c:pt idx="1">
                  <c:v>529672</c:v>
                </c:pt>
                <c:pt idx="2">
                  <c:v>530441</c:v>
                </c:pt>
                <c:pt idx="3">
                  <c:v>525859</c:v>
                </c:pt>
                <c:pt idx="4">
                  <c:v>515748</c:v>
                </c:pt>
                <c:pt idx="5">
                  <c:v>500985</c:v>
                </c:pt>
                <c:pt idx="6">
                  <c:v>487289</c:v>
                </c:pt>
                <c:pt idx="7">
                  <c:v>470007</c:v>
                </c:pt>
                <c:pt idx="8">
                  <c:v>449126</c:v>
                </c:pt>
                <c:pt idx="9">
                  <c:v>396920</c:v>
                </c:pt>
                <c:pt idx="10">
                  <c:v>357932</c:v>
                </c:pt>
                <c:pt idx="11">
                  <c:v>325922</c:v>
                </c:pt>
                <c:pt idx="12">
                  <c:v>275355</c:v>
                </c:pt>
                <c:pt idx="13">
                  <c:v>249775</c:v>
                </c:pt>
                <c:pt idx="14">
                  <c:v>218531</c:v>
                </c:pt>
              </c:numCache>
            </c:numRef>
          </c:val>
          <c:smooth val="0"/>
        </c:ser>
        <c:ser>
          <c:idx val="1"/>
          <c:order val="1"/>
          <c:tx>
            <c:strRef>
              <c:f>'New Infects trend_ados'!$C$37</c:f>
              <c:strCache>
                <c:ptCount val="1"/>
                <c:pt idx="0">
                  <c:v>Adolescents aged 15-19</c:v>
                </c:pt>
              </c:strCache>
            </c:strRef>
          </c:tx>
          <c:spPr>
            <a:ln w="22225" cap="rnd">
              <a:solidFill>
                <a:schemeClr val="accent2"/>
              </a:solidFill>
              <a:round/>
            </a:ln>
            <a:effectLst/>
          </c:spPr>
          <c:marker>
            <c:symbol val="none"/>
          </c:marker>
          <c:cat>
            <c:numRef>
              <c:f>'New Infects trend_ados'!$A$38:$A$52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'New Infects trend_ados'!$C$38:$C$52</c:f>
              <c:numCache>
                <c:formatCode>General</c:formatCode>
                <c:ptCount val="15"/>
                <c:pt idx="0">
                  <c:v>385769</c:v>
                </c:pt>
                <c:pt idx="1">
                  <c:v>365870</c:v>
                </c:pt>
                <c:pt idx="2">
                  <c:v>350496</c:v>
                </c:pt>
                <c:pt idx="3">
                  <c:v>336424</c:v>
                </c:pt>
                <c:pt idx="4">
                  <c:v>323621</c:v>
                </c:pt>
                <c:pt idx="5">
                  <c:v>312410</c:v>
                </c:pt>
                <c:pt idx="6">
                  <c:v>299003</c:v>
                </c:pt>
                <c:pt idx="7">
                  <c:v>286590</c:v>
                </c:pt>
                <c:pt idx="8">
                  <c:v>272077</c:v>
                </c:pt>
                <c:pt idx="9">
                  <c:v>263322</c:v>
                </c:pt>
                <c:pt idx="10">
                  <c:v>257441</c:v>
                </c:pt>
                <c:pt idx="11">
                  <c:v>247541</c:v>
                </c:pt>
                <c:pt idx="12">
                  <c:v>236777</c:v>
                </c:pt>
                <c:pt idx="13">
                  <c:v>229225</c:v>
                </c:pt>
                <c:pt idx="14">
                  <c:v>223527</c:v>
                </c:pt>
              </c:numCache>
            </c:numRef>
          </c:val>
          <c:smooth val="0"/>
        </c:ser>
        <c:ser>
          <c:idx val="2"/>
          <c:order val="2"/>
          <c:tx>
            <c:strRef>
              <c:f>'New Infects trend_ados'!$D$37</c:f>
              <c:strCache>
                <c:ptCount val="1"/>
                <c:pt idx="0">
                  <c:v>Young people aged 20-24</c:v>
                </c:pt>
              </c:strCache>
            </c:strRef>
          </c:tx>
          <c:spPr>
            <a:ln w="22225" cap="rnd">
              <a:solidFill>
                <a:schemeClr val="accent3"/>
              </a:solidFill>
              <a:round/>
            </a:ln>
            <a:effectLst/>
          </c:spPr>
          <c:marker>
            <c:symbol val="none"/>
          </c:marker>
          <c:cat>
            <c:numRef>
              <c:f>'New Infects trend_ados'!$A$38:$A$52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'New Infects trend_ados'!$D$38:$D$52</c:f>
              <c:numCache>
                <c:formatCode>General</c:formatCode>
                <c:ptCount val="15"/>
                <c:pt idx="0">
                  <c:v>590499</c:v>
                </c:pt>
                <c:pt idx="1">
                  <c:v>564947</c:v>
                </c:pt>
                <c:pt idx="2">
                  <c:v>546138</c:v>
                </c:pt>
                <c:pt idx="3">
                  <c:v>530782</c:v>
                </c:pt>
                <c:pt idx="4">
                  <c:v>515897</c:v>
                </c:pt>
                <c:pt idx="5">
                  <c:v>503119</c:v>
                </c:pt>
                <c:pt idx="6">
                  <c:v>488954</c:v>
                </c:pt>
                <c:pt idx="7">
                  <c:v>476249</c:v>
                </c:pt>
                <c:pt idx="8">
                  <c:v>460776</c:v>
                </c:pt>
                <c:pt idx="9">
                  <c:v>454142</c:v>
                </c:pt>
                <c:pt idx="10">
                  <c:v>449899</c:v>
                </c:pt>
                <c:pt idx="11">
                  <c:v>437118</c:v>
                </c:pt>
                <c:pt idx="12">
                  <c:v>420086</c:v>
                </c:pt>
                <c:pt idx="13">
                  <c:v>403710</c:v>
                </c:pt>
                <c:pt idx="14">
                  <c:v>391928</c:v>
                </c:pt>
              </c:numCache>
            </c:numRef>
          </c:val>
          <c:smooth val="0"/>
        </c:ser>
        <c:dLbls>
          <c:showLegendKey val="0"/>
          <c:showVal val="0"/>
          <c:showCatName val="0"/>
          <c:showSerName val="0"/>
          <c:showPercent val="0"/>
          <c:showBubbleSize val="0"/>
        </c:dLbls>
        <c:smooth val="0"/>
        <c:axId val="564352888"/>
        <c:axId val="564352496"/>
      </c:lineChart>
      <c:catAx>
        <c:axId val="564352888"/>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564352496"/>
        <c:crosses val="autoZero"/>
        <c:auto val="1"/>
        <c:lblAlgn val="ctr"/>
        <c:lblOffset val="100"/>
        <c:noMultiLvlLbl val="0"/>
      </c:catAx>
      <c:valAx>
        <c:axId val="564352496"/>
        <c:scaling>
          <c:orientation val="minMax"/>
          <c:max val="60000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crossAx val="564352888"/>
        <c:crosses val="autoZero"/>
        <c:crossBetween val="midCat"/>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6.6892760076930902E-2"/>
          <c:y val="0.1116338692957498"/>
          <c:w val="0.91592068549848238"/>
          <c:h val="6.510267733246524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children aged 0–14 living with HIV, by UNICEF regions, 2015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064678221963469"/>
          <c:y val="0.28378073408120424"/>
          <c:w val="0.63353037849632921"/>
          <c:h val="0.67708541621053886"/>
        </c:manualLayout>
      </c:layout>
      <c:pieChart>
        <c:varyColors val="1"/>
        <c:ser>
          <c:idx val="0"/>
          <c:order val="0"/>
          <c:tx>
            <c:strRef>
              <c:f>'HIV Pop_0-14_All Regions'!$B$39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DBA7D7B5-AB24-4FF2-B138-7BC9AE32E4DC}" type="CATEGORYNAME">
                      <a:rPr lang="en-US"/>
                      <a:pPr/>
                      <a:t>[CATEGORY NAME]</a:t>
                    </a:fld>
                    <a:endParaRPr lang="en-US" baseline="0"/>
                  </a:p>
                  <a:p>
                    <a:r>
                      <a:rPr lang="en-US"/>
                      <a:t>1,100,000</a:t>
                    </a:r>
                    <a:endParaRPr lang="en-US" baseline="0"/>
                  </a:p>
                  <a:p>
                    <a:fld id="{112B5654-4BFB-496E-B1D0-AC2754B5158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72930DA-49CD-4843-BCAD-F61E6E6BD69C}" type="CATEGORYNAME">
                      <a:rPr lang="en-US"/>
                      <a:pPr/>
                      <a:t>[CATEGORY NAME]</a:t>
                    </a:fld>
                    <a:endParaRPr lang="en-US" baseline="0"/>
                  </a:p>
                  <a:p>
                    <a:r>
                      <a:rPr lang="en-US"/>
                      <a:t>490,000</a:t>
                    </a:r>
                    <a:endParaRPr lang="en-US" baseline="0"/>
                  </a:p>
                  <a:p>
                    <a:fld id="{E62E5BB6-D3EE-45A7-B669-5602D8F9D61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manualLayout>
                  <c:x val="-7.3357157919588148E-2"/>
                  <c:y val="4.5579605078826503E-2"/>
                </c:manualLayout>
              </c:layout>
              <c:tx>
                <c:rich>
                  <a:bodyPr/>
                  <a:lstStyle/>
                  <a:p>
                    <a:fld id="{B7A5A778-62F1-44E0-9502-8005A48688AE}" type="CATEGORYNAME">
                      <a:rPr lang="en-US"/>
                      <a:pPr/>
                      <a:t>[CATEGORY NAME]</a:t>
                    </a:fld>
                    <a:endParaRPr lang="en-US" baseline="0"/>
                  </a:p>
                  <a:p>
                    <a:r>
                      <a:rPr lang="en-US"/>
                      <a:t>140,000</a:t>
                    </a:r>
                    <a:endParaRPr lang="en-US" baseline="0"/>
                  </a:p>
                  <a:p>
                    <a:fld id="{3938E52A-E41D-4758-9086-EE01E58485A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manualLayout>
                  <c:x val="-0.15579924199881273"/>
                  <c:y val="-9.2880119667515387E-3"/>
                </c:manualLayout>
              </c:layout>
              <c:tx>
                <c:rich>
                  <a:bodyPr/>
                  <a:lstStyle/>
                  <a:p>
                    <a:fld id="{2A99A612-C559-4DDB-B439-70695F65053E}" type="CATEGORYNAME">
                      <a:rPr lang="en-US"/>
                      <a:pPr/>
                      <a:t>[CATEGORY NAME]</a:t>
                    </a:fld>
                    <a:endParaRPr lang="en-US" baseline="0"/>
                  </a:p>
                  <a:p>
                    <a:r>
                      <a:rPr lang="en-US"/>
                      <a:t>49,000</a:t>
                    </a:r>
                    <a:endParaRPr lang="en-US" baseline="0"/>
                  </a:p>
                  <a:p>
                    <a:fld id="{1DB6C832-8273-4152-A1F1-7C696008197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manualLayout>
                  <c:x val="-3.3519333385287856E-2"/>
                  <c:y val="-1.5736063924745424E-2"/>
                </c:manualLayout>
              </c:layout>
              <c:tx>
                <c:rich>
                  <a:bodyPr/>
                  <a:lstStyle/>
                  <a:p>
                    <a:fld id="{72594B79-281E-4F50-AB21-136456EC8959}" type="CATEGORYNAME">
                      <a:rPr lang="en-US"/>
                      <a:pPr/>
                      <a:t>[CATEGORY NAME]</a:t>
                    </a:fld>
                    <a:endParaRPr lang="en-US" baseline="0"/>
                  </a:p>
                  <a:p>
                    <a:r>
                      <a:rPr lang="en-US"/>
                      <a:t>32,000</a:t>
                    </a:r>
                    <a:endParaRPr lang="en-US" baseline="0"/>
                  </a:p>
                  <a:p>
                    <a:fld id="{A6C6D6D2-41A3-4F96-BAE4-16A17212EEC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manualLayout>
                  <c:x val="8.0581319522599074E-2"/>
                  <c:y val="-1.4095534974729883E-2"/>
                </c:manualLayout>
              </c:layout>
              <c:tx>
                <c:rich>
                  <a:bodyPr/>
                  <a:lstStyle/>
                  <a:p>
                    <a:fld id="{CA5FE748-0443-4D57-9F08-6EB5884357AA}" type="CATEGORYNAME">
                      <a:rPr lang="en-US"/>
                      <a:pPr/>
                      <a:t>[CATEGORY NAME]</a:t>
                    </a:fld>
                    <a:endParaRPr lang="en-US" baseline="0"/>
                  </a:p>
                  <a:p>
                    <a:r>
                      <a:rPr lang="en-US"/>
                      <a:t>7,800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0.23718795770596338"/>
                  <c:y val="-2.6101328499271981E-2"/>
                </c:manualLayout>
              </c:layout>
              <c:tx>
                <c:rich>
                  <a:bodyPr/>
                  <a:lstStyle/>
                  <a:p>
                    <a:fld id="{55109AD2-4C60-409D-A53B-0835F32CA240}" type="CATEGORYNAME">
                      <a:rPr lang="en-US"/>
                      <a:pPr/>
                      <a:t>[CATEGORY NAME]</a:t>
                    </a:fld>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15130641745305176"/>
                  <c:y val="3.7505569224503633E-2"/>
                </c:manualLayout>
              </c:layout>
              <c:tx>
                <c:rich>
                  <a:bodyPr/>
                  <a:lstStyle/>
                  <a:p>
                    <a:fld id="{892537AD-4F40-441B-9EFF-BDF6166C9E22}" type="CATEGORYNAME">
                      <a:rPr lang="en-US"/>
                      <a:pPr/>
                      <a:t>[CATEGORY NAME]</a:t>
                    </a:fld>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Pop_0-14_All Regions'!$A$40:$A$47</c:f>
              <c:strCache>
                <c:ptCount val="8"/>
                <c:pt idx="0">
                  <c:v>Eastern and Southern Africa</c:v>
                </c:pt>
                <c:pt idx="1">
                  <c:v>West and Central Africa</c:v>
                </c:pt>
                <c:pt idx="2">
                  <c:v>South Asia</c:v>
                </c:pt>
                <c:pt idx="3">
                  <c:v>East Asia and the Pacific</c:v>
                </c:pt>
                <c:pt idx="4">
                  <c:v>Latin America and the Caribbean</c:v>
                </c:pt>
                <c:pt idx="5">
                  <c:v>Middle East and North Africa</c:v>
                </c:pt>
                <c:pt idx="6">
                  <c:v>CEE/CIS</c:v>
                </c:pt>
                <c:pt idx="7">
                  <c:v>Rest of world</c:v>
                </c:pt>
              </c:strCache>
            </c:strRef>
          </c:cat>
          <c:val>
            <c:numRef>
              <c:f>'HIV Pop_0-14_All Regions'!$B$40:$B$47</c:f>
              <c:numCache>
                <c:formatCode>General</c:formatCode>
                <c:ptCount val="8"/>
                <c:pt idx="0">
                  <c:v>1056450</c:v>
                </c:pt>
                <c:pt idx="1">
                  <c:v>493282</c:v>
                </c:pt>
                <c:pt idx="2">
                  <c:v>143787</c:v>
                </c:pt>
                <c:pt idx="3">
                  <c:v>49235.4</c:v>
                </c:pt>
                <c:pt idx="4">
                  <c:v>31925</c:v>
                </c:pt>
                <c:pt idx="5">
                  <c:v>7782</c:v>
                </c:pt>
                <c:pt idx="6">
                  <c:v>6367</c:v>
                </c:pt>
                <c:pt idx="7">
                  <c:v>4157.47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adolescents aged 15–19, by UNICEF regions, 2015</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7242689836184264"/>
          <c:y val="0.372544330315836"/>
          <c:w val="0.52836390623585849"/>
          <c:h val="0.56332907776299557"/>
        </c:manualLayout>
      </c:layout>
      <c:pieChart>
        <c:varyColors val="1"/>
        <c:ser>
          <c:idx val="0"/>
          <c:order val="0"/>
          <c:tx>
            <c:strRef>
              <c:f>'New Infections_15-19_AllRegs'!$B$38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0C7B4A13-28AE-4363-822A-48924750FD09}" type="CELLRANGE">
                      <a:rPr lang="en-US"/>
                      <a:pPr/>
                      <a:t>[CELLRANGE]</a:t>
                    </a:fld>
                    <a:r>
                      <a:rPr lang="en-US" baseline="0"/>
                      <a:t> </a:t>
                    </a:r>
                    <a:fld id="{6644EB74-8D95-46AC-AF47-19D83363B222}" type="CATEGORYNAME">
                      <a:rPr lang="en-US" baseline="0"/>
                      <a:pPr/>
                      <a:t>[CATEGORY NAME]</a:t>
                    </a:fld>
                    <a:r>
                      <a:rPr lang="en-US" baseline="0"/>
                      <a:t> </a:t>
                    </a:r>
                    <a:fld id="{7C227279-4681-477F-96B5-594E936B909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ABF7BBB6-62D9-4BD6-8A75-F3A7593C9CB7}" type="CELLRANGE">
                      <a:rPr lang="en-US"/>
                      <a:pPr/>
                      <a:t>[CELLRANGE]</a:t>
                    </a:fld>
                    <a:r>
                      <a:rPr lang="en-US" baseline="0"/>
                      <a:t> </a:t>
                    </a:r>
                    <a:fld id="{0D90B54B-64F8-4527-89AB-E435ADD04D18}" type="CATEGORYNAME">
                      <a:rPr lang="en-US" baseline="0"/>
                      <a:pPr/>
                      <a:t>[CATEGORY NAME]</a:t>
                    </a:fld>
                    <a:r>
                      <a:rPr lang="en-US" baseline="0"/>
                      <a:t> </a:t>
                    </a:r>
                    <a:fld id="{FBFED237-2439-4DE9-A369-D6751763A2E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tx>
                <c:rich>
                  <a:bodyPr/>
                  <a:lstStyle/>
                  <a:p>
                    <a:fld id="{391E5BF5-E056-4162-864D-F3F5A21DFE1D}" type="CELLRANGE">
                      <a:rPr lang="en-US"/>
                      <a:pPr/>
                      <a:t>[CELLRANGE]</a:t>
                    </a:fld>
                    <a:r>
                      <a:rPr lang="en-US" baseline="0"/>
                      <a:t> </a:t>
                    </a:r>
                    <a:fld id="{D8D9A363-172E-4AB7-B06A-9DDB96FA09C3}" type="CATEGORYNAME">
                      <a:rPr lang="en-US" baseline="0"/>
                      <a:pPr/>
                      <a:t>[CATEGORY NAME]</a:t>
                    </a:fld>
                    <a:r>
                      <a:rPr lang="en-US" baseline="0"/>
                      <a:t> </a:t>
                    </a:r>
                    <a:fld id="{39601C66-64EF-4361-B538-CCC3BF742A7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manualLayout>
                  <c:x val="0.12307843243732461"/>
                  <c:y val="3.0015434612407809E-2"/>
                </c:manualLayout>
              </c:layout>
              <c:tx>
                <c:rich>
                  <a:bodyPr/>
                  <a:lstStyle/>
                  <a:p>
                    <a:fld id="{8F90B7B2-D253-4F7B-99BB-9DAE2DDBDCE0}" type="CELLRANGE">
                      <a:rPr lang="en-US" baseline="0"/>
                      <a:pPr/>
                      <a:t>[CELLRANGE]</a:t>
                    </a:fld>
                    <a:r>
                      <a:rPr lang="en-US" baseline="0"/>
                      <a:t> </a:t>
                    </a:r>
                    <a:fld id="{0067BD58-5136-4F0A-84B4-156ADD81F6AF}" type="CATEGORYNAME">
                      <a:rPr lang="en-US" baseline="0"/>
                      <a:pPr/>
                      <a:t>[CATEGORY NAME]</a:t>
                    </a:fld>
                    <a:r>
                      <a:rPr lang="en-US" baseline="0"/>
                      <a:t> </a:t>
                    </a:r>
                    <a:fld id="{473EB7A5-1ED1-4B9A-A940-4853F72A732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4"/>
              <c:layout/>
              <c:tx>
                <c:rich>
                  <a:bodyPr/>
                  <a:lstStyle/>
                  <a:p>
                    <a:fld id="{B18777FF-7C9D-42BA-B298-2932F7EF1431}" type="CELLRANGE">
                      <a:rPr lang="en-US"/>
                      <a:pPr/>
                      <a:t>[CELLRANGE]</a:t>
                    </a:fld>
                    <a:r>
                      <a:rPr lang="en-US" baseline="0"/>
                      <a:t> </a:t>
                    </a:r>
                    <a:fld id="{26394551-B100-4557-9B3D-5276F3C8D331}" type="CATEGORYNAME">
                      <a:rPr lang="en-US" baseline="0"/>
                      <a:pPr/>
                      <a:t>[CATEGORY NAME]</a:t>
                    </a:fld>
                    <a:r>
                      <a:rPr lang="en-US" baseline="0"/>
                      <a:t> </a:t>
                    </a:r>
                    <a:fld id="{452FDEC3-4D97-470A-AA78-18740084165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4F349C54-FFC4-4FA9-B9E2-BCF60E545A15}" type="CELLRANGE">
                      <a:rPr lang="en-US"/>
                      <a:pPr/>
                      <a:t>[CELLRANGE]</a:t>
                    </a:fld>
                    <a:r>
                      <a:rPr lang="en-US" baseline="0"/>
                      <a:t> </a:t>
                    </a:r>
                    <a:fld id="{18758641-C7F8-42ED-8B46-95E040792967}" type="CATEGORYNAME">
                      <a:rPr lang="en-US" baseline="0"/>
                      <a:pPr/>
                      <a:t>[CATEGORY NAME]</a:t>
                    </a:fld>
                    <a:r>
                      <a:rPr lang="en-US" baseline="0"/>
                      <a:t> </a:t>
                    </a:r>
                    <a:fld id="{60DE50F1-075D-41B1-B1D6-6FA4F6C73A2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A1505C78-3373-45EE-BF39-A56D65A0C6C6}" type="CELLRANGE">
                      <a:rPr lang="en-US"/>
                      <a:pPr/>
                      <a:t>[CELLRANGE]</a:t>
                    </a:fld>
                    <a:r>
                      <a:rPr lang="en-US" baseline="0"/>
                      <a:t> </a:t>
                    </a:r>
                    <a:fld id="{D74BA5ED-62B9-4EDA-B695-FF7DF2317B48}" type="CATEGORYNAME">
                      <a:rPr lang="en-US" baseline="0"/>
                      <a:pPr/>
                      <a:t>[CATEGORY NAME]</a:t>
                    </a:fld>
                    <a:r>
                      <a:rPr lang="en-US" baseline="0"/>
                      <a:t> </a:t>
                    </a:r>
                    <a:fld id="{BBC85996-F54B-42E7-B6E8-4A30EFE3EC7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33FCAA13-60DD-47E9-ABA9-7D50684C5A90}" type="CELLRANGE">
                      <a:rPr lang="en-US"/>
                      <a:pPr/>
                      <a:t>[CELLRANGE]</a:t>
                    </a:fld>
                    <a:r>
                      <a:rPr lang="en-US" baseline="0"/>
                      <a:t> </a:t>
                    </a:r>
                    <a:fld id="{241C6173-134B-499E-AE4F-52A7DFAAF471}" type="CATEGORYNAME">
                      <a:rPr lang="en-US" baseline="0"/>
                      <a:pPr/>
                      <a:t>[CATEGORY NAME]</a:t>
                    </a:fld>
                    <a:r>
                      <a:rPr lang="en-US" baseline="0"/>
                      <a:t> </a:t>
                    </a:r>
                    <a:fld id="{6D806148-FC79-4716-8CB0-3DB9B09D9B1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'New Infections_15-19_AllRegs'!$A$39:$A$46</c:f>
              <c:strCache>
                <c:ptCount val="8"/>
                <c:pt idx="0">
                  <c:v>Eastern and Southern Africa</c:v>
                </c:pt>
                <c:pt idx="1">
                  <c:v>West and Central Africa</c:v>
                </c:pt>
                <c:pt idx="2">
                  <c:v>East Asia and the Pacific</c:v>
                </c:pt>
                <c:pt idx="3">
                  <c:v>South Asia</c:v>
                </c:pt>
                <c:pt idx="4">
                  <c:v>Latin America and the Caribbean</c:v>
                </c:pt>
                <c:pt idx="5">
                  <c:v>Rest of world</c:v>
                </c:pt>
                <c:pt idx="6">
                  <c:v>CEE/CIS</c:v>
                </c:pt>
                <c:pt idx="7">
                  <c:v>Middle East and North Africa</c:v>
                </c:pt>
              </c:strCache>
            </c:strRef>
          </c:cat>
          <c:val>
            <c:numRef>
              <c:f>'New Infections_15-19_AllRegs'!$B$39:$B$46</c:f>
              <c:numCache>
                <c:formatCode>General</c:formatCode>
                <c:ptCount val="8"/>
                <c:pt idx="0">
                  <c:v>133161.74</c:v>
                </c:pt>
                <c:pt idx="1">
                  <c:v>35736.720000000001</c:v>
                </c:pt>
                <c:pt idx="2">
                  <c:v>25194.881099999999</c:v>
                </c:pt>
                <c:pt idx="3">
                  <c:v>18788.596699999998</c:v>
                </c:pt>
                <c:pt idx="4">
                  <c:v>17497.52</c:v>
                </c:pt>
                <c:pt idx="5">
                  <c:v>12422.69</c:v>
                </c:pt>
                <c:pt idx="6">
                  <c:v>6198.3698000000004</c:v>
                </c:pt>
                <c:pt idx="7">
                  <c:v>2323.98</c:v>
                </c:pt>
              </c:numCache>
            </c:numRef>
          </c:val>
          <c:extLst>
            <c:ext xmlns:c15="http://schemas.microsoft.com/office/drawing/2012/chart" uri="{02D57815-91ED-43cb-92C2-25804820EDAC}">
              <c15:datalabelsRange>
                <c15:f>'New Infections_15-19_AllRegs'!$C$39:$C$46</c15:f>
                <c15:dlblRangeCache>
                  <c:ptCount val="8"/>
                  <c:pt idx="0">
                    <c:v>130,000</c:v>
                  </c:pt>
                  <c:pt idx="1">
                    <c:v>36,000</c:v>
                  </c:pt>
                  <c:pt idx="2">
                    <c:v>25,000</c:v>
                  </c:pt>
                  <c:pt idx="3">
                    <c:v>19,000</c:v>
                  </c:pt>
                  <c:pt idx="4">
                    <c:v>17,000</c:v>
                  </c:pt>
                  <c:pt idx="5">
                    <c:v>12,000</c:v>
                  </c:pt>
                  <c:pt idx="6">
                    <c:v>6,200</c:v>
                  </c:pt>
                  <c:pt idx="7">
                    <c:v>2,300</c:v>
                  </c:pt>
                </c15:dlblRangeCache>
              </c15:datalabelsRange>
            </c:ext>
          </c:extLst>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r>
              <a:rPr lang="en-US" sz="1600"/>
              <a:t>Estimated number of new HIV infections among adolescents aged 15–19 and young people aged 20–24, Central and Eastern Europe and the Commonwealth of Independent States, 2000–2015</a:t>
            </a:r>
          </a:p>
        </c:rich>
      </c:tx>
      <c:layout/>
      <c:overlay val="0"/>
      <c:spPr>
        <a:noFill/>
        <a:ln>
          <a:noFill/>
        </a:ln>
        <a:effectLst/>
      </c:spPr>
      <c:txPr>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1"/>
          <c:order val="0"/>
          <c:tx>
            <c:strRef>
              <c:f>NI_ageGroups!$B$37</c:f>
              <c:strCache>
                <c:ptCount val="1"/>
                <c:pt idx="0">
                  <c:v>Adolescents aged 15-19</c:v>
                </c:pt>
              </c:strCache>
            </c:strRef>
          </c:tx>
          <c:spPr>
            <a:ln w="22225" cap="rnd">
              <a:solidFill>
                <a:schemeClr val="accent2"/>
              </a:solidFill>
              <a:round/>
            </a:ln>
            <a:effectLst/>
          </c:spPr>
          <c:marker>
            <c:symbol val="none"/>
          </c:marker>
          <c:cat>
            <c:numRef>
              <c:f>NI_ageGroups!$A$38:$A$53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NI_ageGroups!$B$38:$B$53</c:f>
              <c:numCache>
                <c:formatCode>General</c:formatCode>
                <c:ptCount val="16"/>
                <c:pt idx="0">
                  <c:v>7605.9238999999998</c:v>
                </c:pt>
                <c:pt idx="1">
                  <c:v>7659.8923999999997</c:v>
                </c:pt>
                <c:pt idx="2">
                  <c:v>7543.5781999999999</c:v>
                </c:pt>
                <c:pt idx="3">
                  <c:v>7289.8217999999997</c:v>
                </c:pt>
                <c:pt idx="4">
                  <c:v>6731.0537999999997</c:v>
                </c:pt>
                <c:pt idx="5">
                  <c:v>6193.4867000000004</c:v>
                </c:pt>
                <c:pt idx="6">
                  <c:v>5498.8719000000001</c:v>
                </c:pt>
                <c:pt idx="7">
                  <c:v>5251.9103999999998</c:v>
                </c:pt>
                <c:pt idx="8">
                  <c:v>5028.1314000000002</c:v>
                </c:pt>
                <c:pt idx="9">
                  <c:v>4910.4638000000004</c:v>
                </c:pt>
                <c:pt idx="10">
                  <c:v>4858.2156000000004</c:v>
                </c:pt>
                <c:pt idx="11">
                  <c:v>4960.6851999999999</c:v>
                </c:pt>
                <c:pt idx="12">
                  <c:v>5091.5720000000001</c:v>
                </c:pt>
                <c:pt idx="13">
                  <c:v>5312.018</c:v>
                </c:pt>
                <c:pt idx="14">
                  <c:v>5680.3931000000002</c:v>
                </c:pt>
                <c:pt idx="15">
                  <c:v>6198.3698000000004</c:v>
                </c:pt>
              </c:numCache>
            </c:numRef>
          </c:val>
          <c:smooth val="0"/>
        </c:ser>
        <c:ser>
          <c:idx val="2"/>
          <c:order val="1"/>
          <c:tx>
            <c:strRef>
              <c:f>NI_ageGroups!$C$37</c:f>
              <c:strCache>
                <c:ptCount val="1"/>
                <c:pt idx="0">
                  <c:v>Young people aged 20-24</c:v>
                </c:pt>
              </c:strCache>
            </c:strRef>
          </c:tx>
          <c:spPr>
            <a:ln w="22225" cap="rnd">
              <a:solidFill>
                <a:schemeClr val="accent3"/>
              </a:solidFill>
              <a:round/>
            </a:ln>
            <a:effectLst/>
          </c:spPr>
          <c:marker>
            <c:symbol val="none"/>
          </c:marker>
          <c:cat>
            <c:numRef>
              <c:f>NI_ageGroups!$A$38:$A$53</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NI_ageGroups!$C$38:$C$53</c:f>
              <c:numCache>
                <c:formatCode>General</c:formatCode>
                <c:ptCount val="16"/>
                <c:pt idx="0">
                  <c:v>15239.47</c:v>
                </c:pt>
                <c:pt idx="1">
                  <c:v>15695.45</c:v>
                </c:pt>
                <c:pt idx="2">
                  <c:v>15933.99</c:v>
                </c:pt>
                <c:pt idx="3">
                  <c:v>15709.61</c:v>
                </c:pt>
                <c:pt idx="4">
                  <c:v>15386.08</c:v>
                </c:pt>
                <c:pt idx="5">
                  <c:v>15017.59</c:v>
                </c:pt>
                <c:pt idx="6">
                  <c:v>14389.71</c:v>
                </c:pt>
                <c:pt idx="7">
                  <c:v>14722.33</c:v>
                </c:pt>
                <c:pt idx="8">
                  <c:v>15245.61</c:v>
                </c:pt>
                <c:pt idx="9">
                  <c:v>15977.98</c:v>
                </c:pt>
                <c:pt idx="10">
                  <c:v>16645.04</c:v>
                </c:pt>
                <c:pt idx="11">
                  <c:v>17203.25</c:v>
                </c:pt>
                <c:pt idx="12">
                  <c:v>17536.91</c:v>
                </c:pt>
                <c:pt idx="13">
                  <c:v>17784.080000000002</c:v>
                </c:pt>
                <c:pt idx="14">
                  <c:v>18115.57</c:v>
                </c:pt>
                <c:pt idx="15">
                  <c:v>18609.57</c:v>
                </c:pt>
              </c:numCache>
            </c:numRef>
          </c:val>
          <c:smooth val="0"/>
        </c:ser>
        <c:dLbls>
          <c:showLegendKey val="0"/>
          <c:showVal val="0"/>
          <c:showCatName val="0"/>
          <c:showSerName val="0"/>
          <c:showPercent val="0"/>
          <c:showBubbleSize val="0"/>
        </c:dLbls>
        <c:smooth val="0"/>
        <c:axId val="564353672"/>
        <c:axId val="564354064"/>
      </c:lineChart>
      <c:catAx>
        <c:axId val="56435367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564354064"/>
        <c:crosses val="autoZero"/>
        <c:auto val="1"/>
        <c:lblAlgn val="ctr"/>
        <c:lblOffset val="100"/>
        <c:noMultiLvlLbl val="0"/>
      </c:catAx>
      <c:valAx>
        <c:axId val="564354064"/>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crossAx val="564353672"/>
        <c:crosses val="autoZero"/>
        <c:crossBetween val="midCat"/>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6.5668114223779439E-2"/>
          <c:y val="0.15869269282516157"/>
          <c:w val="0.91592068549848238"/>
          <c:h val="6.510267733246524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 number of AIDS-related deaths, by 5-year age groups, 2001-2014</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'AIDS Deaths_by age groups'!$A$32</c:f>
              <c:strCache>
                <c:ptCount val="1"/>
                <c:pt idx="0">
                  <c:v>Age 0-4</c:v>
                </c:pt>
              </c:strCache>
            </c:strRef>
          </c:tx>
          <c:spPr>
            <a:ln w="22225" cap="rnd">
              <a:solidFill>
                <a:schemeClr val="accent1"/>
              </a:solidFill>
              <a:round/>
            </a:ln>
            <a:effectLst/>
          </c:spPr>
          <c:marker>
            <c:symbol val="circle"/>
            <c:size val="6"/>
            <c:spPr>
              <a:solidFill>
                <a:schemeClr val="lt1"/>
              </a:solidFill>
              <a:ln w="15875">
                <a:solidFill>
                  <a:schemeClr val="accent1"/>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groups'!$B$32:$O$32</c:f>
              <c:numCache>
                <c:formatCode>General</c:formatCode>
                <c:ptCount val="14"/>
                <c:pt idx="0">
                  <c:v>230</c:v>
                </c:pt>
                <c:pt idx="1">
                  <c:v>230</c:v>
                </c:pt>
                <c:pt idx="2">
                  <c:v>230</c:v>
                </c:pt>
                <c:pt idx="3">
                  <c:v>230</c:v>
                </c:pt>
                <c:pt idx="4">
                  <c:v>230</c:v>
                </c:pt>
                <c:pt idx="5">
                  <c:v>220</c:v>
                </c:pt>
                <c:pt idx="6">
                  <c:v>210</c:v>
                </c:pt>
                <c:pt idx="7">
                  <c:v>190</c:v>
                </c:pt>
                <c:pt idx="8">
                  <c:v>170</c:v>
                </c:pt>
                <c:pt idx="9">
                  <c:v>150</c:v>
                </c:pt>
                <c:pt idx="10">
                  <c:v>130</c:v>
                </c:pt>
                <c:pt idx="11">
                  <c:v>120</c:v>
                </c:pt>
                <c:pt idx="12">
                  <c:v>100</c:v>
                </c:pt>
                <c:pt idx="13">
                  <c:v>90</c:v>
                </c:pt>
              </c:numCache>
            </c:numRef>
          </c:val>
          <c:smooth val="0"/>
        </c:ser>
        <c:ser>
          <c:idx val="1"/>
          <c:order val="1"/>
          <c:tx>
            <c:strRef>
              <c:f>'AIDS Deaths_by age groups'!$A$33</c:f>
              <c:strCache>
                <c:ptCount val="1"/>
                <c:pt idx="0">
                  <c:v>Age 5-9</c:v>
                </c:pt>
              </c:strCache>
            </c:strRef>
          </c:tx>
          <c:spPr>
            <a:ln w="22225" cap="rnd">
              <a:solidFill>
                <a:schemeClr val="accent2"/>
              </a:solidFill>
              <a:round/>
            </a:ln>
            <a:effectLst/>
          </c:spPr>
          <c:marker>
            <c:symbol val="circle"/>
            <c:size val="6"/>
            <c:spPr>
              <a:solidFill>
                <a:schemeClr val="lt1"/>
              </a:solidFill>
              <a:ln w="15875">
                <a:solidFill>
                  <a:schemeClr val="accent2"/>
                </a:solidFill>
                <a:round/>
              </a:ln>
              <a:effectLst/>
            </c:spPr>
          </c:marker>
          <c:dLbls>
            <c:dLbl>
              <c:idx val="9"/>
              <c:layout>
                <c:manualLayout>
                  <c:x val="-1.0401771090807824E-16"/>
                  <c:y val="-1.11576001355077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0401771090807824E-16"/>
                  <c:y val="-1.33891201626092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4184397163120568E-3"/>
                  <c:y val="-1.11576001355077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4184397163119527E-3"/>
                  <c:y val="-1.5620640189710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0"/>
                  <c:y val="8.926080108406188E-3"/>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groups'!$B$33:$O$33</c:f>
              <c:numCache>
                <c:formatCode>General</c:formatCode>
                <c:ptCount val="14"/>
                <c:pt idx="0">
                  <c:v>27</c:v>
                </c:pt>
                <c:pt idx="1">
                  <c:v>30</c:v>
                </c:pt>
                <c:pt idx="2">
                  <c:v>32</c:v>
                </c:pt>
                <c:pt idx="3">
                  <c:v>34</c:v>
                </c:pt>
                <c:pt idx="4">
                  <c:v>36</c:v>
                </c:pt>
                <c:pt idx="5">
                  <c:v>36</c:v>
                </c:pt>
                <c:pt idx="6">
                  <c:v>37</c:v>
                </c:pt>
                <c:pt idx="7">
                  <c:v>36</c:v>
                </c:pt>
                <c:pt idx="8">
                  <c:v>36</c:v>
                </c:pt>
                <c:pt idx="9">
                  <c:v>35</c:v>
                </c:pt>
                <c:pt idx="10">
                  <c:v>34</c:v>
                </c:pt>
                <c:pt idx="11">
                  <c:v>32</c:v>
                </c:pt>
                <c:pt idx="12">
                  <c:v>31</c:v>
                </c:pt>
                <c:pt idx="13">
                  <c:v>29</c:v>
                </c:pt>
              </c:numCache>
            </c:numRef>
          </c:val>
          <c:smooth val="0"/>
        </c:ser>
        <c:ser>
          <c:idx val="2"/>
          <c:order val="2"/>
          <c:tx>
            <c:strRef>
              <c:f>'AIDS Deaths_by age groups'!$A$34</c:f>
              <c:strCache>
                <c:ptCount val="1"/>
                <c:pt idx="0">
                  <c:v>Age 10-14</c:v>
                </c:pt>
              </c:strCache>
            </c:strRef>
          </c:tx>
          <c:spPr>
            <a:ln w="22225" cap="rnd">
              <a:solidFill>
                <a:schemeClr val="accent3"/>
              </a:solidFill>
              <a:round/>
            </a:ln>
            <a:effectLst/>
          </c:spPr>
          <c:marker>
            <c:symbol val="circle"/>
            <c:size val="6"/>
            <c:spPr>
              <a:solidFill>
                <a:schemeClr val="lt1"/>
              </a:solidFill>
              <a:ln w="15875">
                <a:solidFill>
                  <a:schemeClr val="accent3"/>
                </a:solidFill>
                <a:round/>
              </a:ln>
              <a:effectLst/>
            </c:spPr>
          </c:marker>
          <c:dLbls>
            <c:dLbl>
              <c:idx val="9"/>
              <c:layout>
                <c:manualLayout>
                  <c:x val="-1.0401771090807824E-16"/>
                  <c:y val="1.33891201626092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4184397163119527E-3"/>
                  <c:y val="1.11576001355077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4184397163120568E-3"/>
                  <c:y val="1.5620640189710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4.2553191489361703E-3"/>
                  <c:y val="2.00836802439139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0"/>
                  <c:y val="-6.6945600813046414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groups'!$B$34:$O$34</c:f>
              <c:numCache>
                <c:formatCode>General</c:formatCode>
                <c:ptCount val="14"/>
                <c:pt idx="0">
                  <c:v>13</c:v>
                </c:pt>
                <c:pt idx="1">
                  <c:v>15</c:v>
                </c:pt>
                <c:pt idx="2">
                  <c:v>18</c:v>
                </c:pt>
                <c:pt idx="3">
                  <c:v>20</c:v>
                </c:pt>
                <c:pt idx="4">
                  <c:v>23</c:v>
                </c:pt>
                <c:pt idx="5">
                  <c:v>26</c:v>
                </c:pt>
                <c:pt idx="6">
                  <c:v>28</c:v>
                </c:pt>
                <c:pt idx="7">
                  <c:v>29</c:v>
                </c:pt>
                <c:pt idx="8">
                  <c:v>31</c:v>
                </c:pt>
                <c:pt idx="9">
                  <c:v>32</c:v>
                </c:pt>
                <c:pt idx="10">
                  <c:v>32</c:v>
                </c:pt>
                <c:pt idx="11">
                  <c:v>32</c:v>
                </c:pt>
                <c:pt idx="12">
                  <c:v>32</c:v>
                </c:pt>
                <c:pt idx="13">
                  <c:v>32</c:v>
                </c:pt>
              </c:numCache>
            </c:numRef>
          </c:val>
          <c:smooth val="0"/>
        </c:ser>
        <c:ser>
          <c:idx val="3"/>
          <c:order val="3"/>
          <c:tx>
            <c:strRef>
              <c:f>'AIDS Deaths_by age groups'!$A$35</c:f>
              <c:strCache>
                <c:ptCount val="1"/>
                <c:pt idx="0">
                  <c:v>Age 15-19</c:v>
                </c:pt>
              </c:strCache>
            </c:strRef>
          </c:tx>
          <c:spPr>
            <a:ln w="22225" cap="rnd">
              <a:solidFill>
                <a:schemeClr val="accent4"/>
              </a:solidFill>
              <a:round/>
            </a:ln>
            <a:effectLst/>
          </c:spPr>
          <c:marker>
            <c:symbol val="circle"/>
            <c:size val="6"/>
            <c:spPr>
              <a:solidFill>
                <a:schemeClr val="lt1"/>
              </a:solidFill>
              <a:ln w="15875">
                <a:solidFill>
                  <a:schemeClr val="accent4"/>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groups'!$B$35:$O$35</c:f>
              <c:numCache>
                <c:formatCode>General</c:formatCode>
                <c:ptCount val="14"/>
                <c:pt idx="0">
                  <c:v>12</c:v>
                </c:pt>
                <c:pt idx="1">
                  <c:v>13</c:v>
                </c:pt>
                <c:pt idx="2">
                  <c:v>14</c:v>
                </c:pt>
                <c:pt idx="3">
                  <c:v>16</c:v>
                </c:pt>
                <c:pt idx="4">
                  <c:v>17</c:v>
                </c:pt>
                <c:pt idx="5">
                  <c:v>19</c:v>
                </c:pt>
                <c:pt idx="6">
                  <c:v>20</c:v>
                </c:pt>
                <c:pt idx="7">
                  <c:v>21</c:v>
                </c:pt>
                <c:pt idx="8">
                  <c:v>22</c:v>
                </c:pt>
                <c:pt idx="9">
                  <c:v>24</c:v>
                </c:pt>
                <c:pt idx="10">
                  <c:v>25</c:v>
                </c:pt>
                <c:pt idx="11">
                  <c:v>26</c:v>
                </c:pt>
                <c:pt idx="12">
                  <c:v>27</c:v>
                </c:pt>
                <c:pt idx="13">
                  <c:v>28</c:v>
                </c:pt>
              </c:numCache>
            </c:numRef>
          </c:val>
          <c:smooth val="0"/>
        </c:ser>
        <c:ser>
          <c:idx val="4"/>
          <c:order val="4"/>
          <c:tx>
            <c:strRef>
              <c:f>'AIDS Deaths_by age groups'!$A$36</c:f>
              <c:strCache>
                <c:ptCount val="1"/>
                <c:pt idx="0">
                  <c:v>Age 20-24</c:v>
                </c:pt>
              </c:strCache>
            </c:strRef>
          </c:tx>
          <c:spPr>
            <a:ln w="22225" cap="rnd">
              <a:solidFill>
                <a:schemeClr val="accent5"/>
              </a:solidFill>
              <a:round/>
            </a:ln>
            <a:effectLst/>
          </c:spPr>
          <c:marker>
            <c:symbol val="circle"/>
            <c:size val="6"/>
            <c:spPr>
              <a:solidFill>
                <a:schemeClr val="lt1"/>
              </a:solidFill>
              <a:ln w="15875">
                <a:solidFill>
                  <a:schemeClr val="accent5"/>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groups'!$B$36:$O$36</c:f>
              <c:numCache>
                <c:formatCode>General</c:formatCode>
                <c:ptCount val="14"/>
                <c:pt idx="0">
                  <c:v>59</c:v>
                </c:pt>
                <c:pt idx="1">
                  <c:v>59</c:v>
                </c:pt>
                <c:pt idx="2">
                  <c:v>59</c:v>
                </c:pt>
                <c:pt idx="3">
                  <c:v>58</c:v>
                </c:pt>
                <c:pt idx="4">
                  <c:v>55</c:v>
                </c:pt>
                <c:pt idx="5">
                  <c:v>53</c:v>
                </c:pt>
                <c:pt idx="6">
                  <c:v>50</c:v>
                </c:pt>
                <c:pt idx="7">
                  <c:v>47</c:v>
                </c:pt>
                <c:pt idx="8">
                  <c:v>45</c:v>
                </c:pt>
                <c:pt idx="9">
                  <c:v>43</c:v>
                </c:pt>
                <c:pt idx="10">
                  <c:v>42</c:v>
                </c:pt>
                <c:pt idx="11">
                  <c:v>40</c:v>
                </c:pt>
                <c:pt idx="12">
                  <c:v>38</c:v>
                </c:pt>
                <c:pt idx="13">
                  <c:v>37</c:v>
                </c:pt>
              </c:numCache>
            </c:numRef>
          </c:val>
          <c:smooth val="0"/>
        </c:ser>
        <c:dLbls>
          <c:dLblPos val="ctr"/>
          <c:showLegendKey val="0"/>
          <c:showVal val="1"/>
          <c:showCatName val="0"/>
          <c:showSerName val="0"/>
          <c:showPercent val="0"/>
          <c:showBubbleSize val="0"/>
        </c:dLbls>
        <c:marker val="1"/>
        <c:smooth val="0"/>
        <c:axId val="564355240"/>
        <c:axId val="564355632"/>
      </c:lineChart>
      <c:catAx>
        <c:axId val="5643552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4355632"/>
        <c:crosses val="autoZero"/>
        <c:auto val="1"/>
        <c:lblAlgn val="ctr"/>
        <c:lblOffset val="100"/>
        <c:noMultiLvlLbl val="0"/>
      </c:catAx>
      <c:valAx>
        <c:axId val="564355632"/>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baseline="0"/>
                  <a:t>(</a:t>
                </a:r>
                <a:r>
                  <a:rPr lang="en-US" sz="1100" baseline="0"/>
                  <a:t>Thousands</a:t>
                </a:r>
                <a:r>
                  <a:rPr lang="en-US" baseline="0"/>
                  <a:t>)</a:t>
                </a:r>
                <a:endParaRPr lang="en-US"/>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4355240"/>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 number of AIDS-related deaths, by 5-year age groups, Central and Eastern Europe and the Commonwealth of Independent States, 2000-2015</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2"/>
          <c:order val="0"/>
          <c:tx>
            <c:strRef>
              <c:f>'AIDS Deaths_by age grps_reg'!$A$39</c:f>
              <c:strCache>
                <c:ptCount val="1"/>
                <c:pt idx="0">
                  <c:v>Age 15-19</c:v>
                </c:pt>
              </c:strCache>
            </c:strRef>
          </c:tx>
          <c:spPr>
            <a:ln w="22225" cap="rnd">
              <a:solidFill>
                <a:schemeClr val="accent3"/>
              </a:solidFill>
              <a:round/>
            </a:ln>
            <a:effectLst/>
          </c:spPr>
          <c:marker>
            <c:symbol val="none"/>
          </c:marker>
          <c:cat>
            <c:numRef>
              <c:f>'AIDS Deaths_by age grps_reg'!$B$35:$Q$35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'AIDS Deaths_by age grps_reg'!$B$39:$Q$39</c:f>
              <c:numCache>
                <c:formatCode>General</c:formatCode>
                <c:ptCount val="16"/>
                <c:pt idx="0">
                  <c:v>95.344200000000001</c:v>
                </c:pt>
                <c:pt idx="1">
                  <c:v>108.1215</c:v>
                </c:pt>
                <c:pt idx="2">
                  <c:v>115.6105</c:v>
                </c:pt>
                <c:pt idx="3">
                  <c:v>119.029</c:v>
                </c:pt>
                <c:pt idx="4">
                  <c:v>118.4633</c:v>
                </c:pt>
                <c:pt idx="5">
                  <c:v>113.7628</c:v>
                </c:pt>
                <c:pt idx="6">
                  <c:v>107.05759999999999</c:v>
                </c:pt>
                <c:pt idx="7">
                  <c:v>94.351100000000002</c:v>
                </c:pt>
                <c:pt idx="8">
                  <c:v>85.581800000000001</c:v>
                </c:pt>
                <c:pt idx="9">
                  <c:v>75.626800000000003</c:v>
                </c:pt>
                <c:pt idx="10">
                  <c:v>72.613900000000001</c:v>
                </c:pt>
                <c:pt idx="11">
                  <c:v>70.601399999999998</c:v>
                </c:pt>
                <c:pt idx="12">
                  <c:v>70.547600000000003</c:v>
                </c:pt>
                <c:pt idx="13">
                  <c:v>75.409599999999998</c:v>
                </c:pt>
                <c:pt idx="14">
                  <c:v>74.256200000000007</c:v>
                </c:pt>
                <c:pt idx="15">
                  <c:v>83.119699999999995</c:v>
                </c:pt>
              </c:numCache>
            </c:numRef>
          </c:val>
          <c:smooth val="0"/>
        </c:ser>
        <c:ser>
          <c:idx val="3"/>
          <c:order val="1"/>
          <c:tx>
            <c:strRef>
              <c:f>'AIDS Deaths_by age grps_reg'!$A$40</c:f>
              <c:strCache>
                <c:ptCount val="1"/>
                <c:pt idx="0">
                  <c:v>Age 20-24</c:v>
                </c:pt>
              </c:strCache>
            </c:strRef>
          </c:tx>
          <c:spPr>
            <a:ln w="22225" cap="rnd">
              <a:solidFill>
                <a:schemeClr val="accent4"/>
              </a:solidFill>
              <a:round/>
            </a:ln>
            <a:effectLst/>
          </c:spPr>
          <c:marker>
            <c:symbol val="none"/>
          </c:marker>
          <c:cat>
            <c:numRef>
              <c:f>'AIDS Deaths_by age grps_reg'!$B$35:$Q$35</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'AIDS Deaths_by age grps_reg'!$B$40:$Q$40</c:f>
              <c:numCache>
                <c:formatCode>General</c:formatCode>
                <c:ptCount val="16"/>
                <c:pt idx="0">
                  <c:v>517.4289</c:v>
                </c:pt>
                <c:pt idx="1">
                  <c:v>616.96690000000001</c:v>
                </c:pt>
                <c:pt idx="2">
                  <c:v>716.28620000000001</c:v>
                </c:pt>
                <c:pt idx="3">
                  <c:v>802.44140000000004</c:v>
                </c:pt>
                <c:pt idx="4">
                  <c:v>869.52549999999997</c:v>
                </c:pt>
                <c:pt idx="5">
                  <c:v>909.51919999999996</c:v>
                </c:pt>
                <c:pt idx="6">
                  <c:v>926.50670000000002</c:v>
                </c:pt>
                <c:pt idx="7">
                  <c:v>911.53189999999995</c:v>
                </c:pt>
                <c:pt idx="8">
                  <c:v>874.59460000000001</c:v>
                </c:pt>
                <c:pt idx="9">
                  <c:v>826.63810000000001</c:v>
                </c:pt>
                <c:pt idx="10">
                  <c:v>788.67259999999999</c:v>
                </c:pt>
                <c:pt idx="11">
                  <c:v>756.68420000000003</c:v>
                </c:pt>
                <c:pt idx="12">
                  <c:v>724.67819999999995</c:v>
                </c:pt>
                <c:pt idx="13">
                  <c:v>671.71559999999999</c:v>
                </c:pt>
                <c:pt idx="14">
                  <c:v>632.72379999999998</c:v>
                </c:pt>
                <c:pt idx="15">
                  <c:v>626.67920000000004</c:v>
                </c:pt>
              </c:numCache>
            </c:numRef>
          </c:val>
          <c:smooth val="0"/>
        </c:ser>
        <c:dLbls>
          <c:showLegendKey val="0"/>
          <c:showVal val="0"/>
          <c:showCatName val="0"/>
          <c:showSerName val="0"/>
          <c:showPercent val="0"/>
          <c:showBubbleSize val="0"/>
        </c:dLbls>
        <c:smooth val="0"/>
        <c:axId val="564356024"/>
        <c:axId val="564356808"/>
      </c:lineChart>
      <c:catAx>
        <c:axId val="56435602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4356808"/>
        <c:crosses val="autoZero"/>
        <c:auto val="1"/>
        <c:lblAlgn val="ctr"/>
        <c:lblOffset val="100"/>
        <c:noMultiLvlLbl val="0"/>
      </c:catAx>
      <c:valAx>
        <c:axId val="564356808"/>
        <c:scaling>
          <c:orientation val="minMax"/>
          <c:max val="15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4356024"/>
        <c:crosses val="autoZero"/>
        <c:crossBetween val="midCat"/>
        <c:majorUnit val="250"/>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2000</a:t>
            </a:r>
          </a:p>
        </c:rich>
      </c:tx>
      <c:layout>
        <c:manualLayout>
          <c:xMode val="edge"/>
          <c:yMode val="edge"/>
          <c:x val="0.50016766463552387"/>
          <c:y val="1.703551519271175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515889797077665"/>
          <c:y val="0.12807894839542516"/>
          <c:w val="0.67401770233439628"/>
          <c:h val="0.77043788148613412"/>
        </c:manualLayout>
      </c:layout>
      <c:pieChart>
        <c:varyColors val="1"/>
        <c:ser>
          <c:idx val="0"/>
          <c:order val="0"/>
          <c:dPt>
            <c:idx val="0"/>
            <c:bubble3D val="0"/>
            <c:spPr>
              <a:solidFill>
                <a:srgbClr val="FFC000"/>
              </a:solidFill>
              <a:ln w="19050">
                <a:solidFill>
                  <a:schemeClr val="lt1"/>
                </a:solidFill>
              </a:ln>
              <a:effectLst/>
            </c:spPr>
          </c:dPt>
          <c:dPt>
            <c:idx val="1"/>
            <c:bubble3D val="0"/>
            <c:spPr>
              <a:solidFill>
                <a:srgbClr val="F4B084"/>
              </a:solidFill>
              <a:ln w="19050">
                <a:solidFill>
                  <a:schemeClr val="lt1"/>
                </a:solidFill>
              </a:ln>
              <a:effectLst/>
            </c:spPr>
          </c:dPt>
          <c:dPt>
            <c:idx val="2"/>
            <c:bubble3D val="0"/>
            <c:spPr>
              <a:solidFill>
                <a:srgbClr val="FFFF00"/>
              </a:solidFill>
              <a:ln w="19050">
                <a:solidFill>
                  <a:schemeClr val="lt1"/>
                </a:solidFill>
              </a:ln>
              <a:effectLst/>
            </c:spPr>
          </c:dPt>
          <c:dPt>
            <c:idx val="3"/>
            <c:bubble3D val="0"/>
            <c:spPr>
              <a:solidFill>
                <a:srgbClr val="FF0000"/>
              </a:solidFill>
              <a:ln w="19050">
                <a:solidFill>
                  <a:schemeClr val="lt1"/>
                </a:solidFill>
              </a:ln>
              <a:effectLst/>
            </c:spPr>
          </c:dPt>
          <c:dPt>
            <c:idx val="4"/>
            <c:bubble3D val="0"/>
            <c:spPr>
              <a:solidFill>
                <a:srgbClr val="FF0066"/>
              </a:solidFill>
              <a:ln w="19050">
                <a:solidFill>
                  <a:schemeClr val="lt1"/>
                </a:solidFill>
              </a:ln>
              <a:effectLst/>
            </c:spPr>
          </c:dPt>
          <c:dPt>
            <c:idx val="5"/>
            <c:bubble3D val="0"/>
            <c:spPr>
              <a:solidFill>
                <a:srgbClr val="00B050"/>
              </a:solidFill>
              <a:ln w="19050">
                <a:solidFill>
                  <a:schemeClr val="lt1"/>
                </a:solidFill>
              </a:ln>
              <a:effectLst/>
            </c:spPr>
          </c:dPt>
          <c:dPt>
            <c:idx val="6"/>
            <c:bubble3D val="0"/>
            <c:spPr>
              <a:solidFill>
                <a:srgbClr val="66FFFF"/>
              </a:solidFill>
              <a:ln w="19050">
                <a:solidFill>
                  <a:schemeClr val="lt1"/>
                </a:solidFill>
              </a:ln>
              <a:effectLst/>
            </c:spPr>
          </c:dPt>
          <c:dPt>
            <c:idx val="7"/>
            <c:bubble3D val="0"/>
            <c:spPr>
              <a:solidFill>
                <a:srgbClr val="00B0F0"/>
              </a:solidFill>
              <a:ln w="19050">
                <a:solidFill>
                  <a:schemeClr val="lt1"/>
                </a:solidFill>
              </a:ln>
              <a:effectLst/>
            </c:spPr>
          </c:dPt>
          <c:dPt>
            <c:idx val="8"/>
            <c:bubble3D val="0"/>
            <c:spPr>
              <a:solidFill>
                <a:srgbClr val="9BC2E6"/>
              </a:solidFill>
              <a:ln w="19050">
                <a:solidFill>
                  <a:schemeClr val="lt1"/>
                </a:solidFill>
              </a:ln>
              <a:effectLst/>
            </c:spPr>
          </c:dPt>
          <c:dPt>
            <c:idx val="9"/>
            <c:bubble3D val="0"/>
            <c:spPr>
              <a:solidFill>
                <a:srgbClr val="CC99FF"/>
              </a:solidFill>
              <a:ln w="19050">
                <a:solidFill>
                  <a:schemeClr val="lt1"/>
                </a:solidFill>
              </a:ln>
              <a:effectLst/>
            </c:spPr>
          </c:dPt>
          <c:dPt>
            <c:idx val="10"/>
            <c:bubble3D val="0"/>
            <c:spPr>
              <a:solidFill>
                <a:srgbClr val="0070C0"/>
              </a:solidFill>
              <a:ln w="19050">
                <a:solidFill>
                  <a:schemeClr val="lt1"/>
                </a:solidFill>
              </a:ln>
              <a:effectLst/>
            </c:spPr>
          </c:dPt>
          <c:dPt>
            <c:idx val="11"/>
            <c:bubble3D val="0"/>
            <c:spPr>
              <a:solidFill>
                <a:srgbClr val="FF0000"/>
              </a:solidFill>
              <a:ln w="19050">
                <a:solidFill>
                  <a:schemeClr val="lt1"/>
                </a:solidFill>
              </a:ln>
              <a:effectLst/>
            </c:spPr>
          </c:dPt>
          <c:dPt>
            <c:idx val="12"/>
            <c:bubble3D val="0"/>
            <c:spPr>
              <a:solidFill>
                <a:srgbClr val="00B050"/>
              </a:solidFill>
              <a:ln w="19050">
                <a:solidFill>
                  <a:schemeClr val="lt1"/>
                </a:solidFill>
              </a:ln>
              <a:effectLst/>
            </c:spPr>
          </c:dPt>
          <c:dPt>
            <c:idx val="13"/>
            <c:bubble3D val="0"/>
            <c:spPr>
              <a:solidFill>
                <a:srgbClr val="D9E1F2"/>
              </a:solidFill>
              <a:ln w="19050">
                <a:solidFill>
                  <a:schemeClr val="lt1"/>
                </a:solidFill>
              </a:ln>
              <a:effectLst/>
            </c:spPr>
          </c:dPt>
          <c:dPt>
            <c:idx val="14"/>
            <c:bubble3D val="0"/>
            <c:spPr>
              <a:solidFill>
                <a:srgbClr val="E7E6E6"/>
              </a:solidFill>
              <a:ln w="19050">
                <a:solidFill>
                  <a:schemeClr val="lt1"/>
                </a:solidFill>
              </a:ln>
              <a:effectLst/>
            </c:spPr>
          </c:dPt>
          <c:dPt>
            <c:idx val="15"/>
            <c:bubble3D val="0"/>
            <c:spPr>
              <a:solidFill>
                <a:srgbClr val="E2EFDA"/>
              </a:solidFill>
              <a:ln w="19050">
                <a:solidFill>
                  <a:schemeClr val="lt1"/>
                </a:solidFill>
              </a:ln>
              <a:effectLst/>
            </c:spPr>
          </c:dPt>
          <c:dPt>
            <c:idx val="16"/>
            <c:bubble3D val="0"/>
            <c:spPr>
              <a:solidFill>
                <a:srgbClr val="0070C0"/>
              </a:solidFill>
              <a:ln w="19050">
                <a:solidFill>
                  <a:schemeClr val="lt1"/>
                </a:solidFill>
              </a:ln>
              <a:effectLst/>
            </c:spPr>
          </c:dPt>
          <c:dPt>
            <c:idx val="17"/>
            <c:bubble3D val="0"/>
            <c:spPr>
              <a:solidFill>
                <a:srgbClr val="FFC000"/>
              </a:solidFill>
              <a:ln w="19050">
                <a:solidFill>
                  <a:schemeClr val="lt1"/>
                </a:solidFill>
              </a:ln>
              <a:effectLst/>
            </c:spPr>
          </c:dPt>
          <c:dPt>
            <c:idx val="18"/>
            <c:bubble3D val="0"/>
            <c:spPr>
              <a:solidFill>
                <a:srgbClr val="FFF2CC"/>
              </a:solidFill>
              <a:ln w="19050">
                <a:solidFill>
                  <a:schemeClr val="lt1"/>
                </a:solidFill>
              </a:ln>
              <a:effectLst/>
            </c:spPr>
          </c:dPt>
          <c:dPt>
            <c:idx val="19"/>
            <c:bubble3D val="0"/>
            <c:spPr>
              <a:solidFill>
                <a:srgbClr val="7030A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CBB93B92-65EB-436E-93E6-BF67A5365FE1}" type="CELLRANGE">
                      <a:rPr lang="en-US"/>
                      <a:pPr/>
                      <a:t>[CELLRANGE]</a:t>
                    </a:fld>
                    <a:r>
                      <a:rPr lang="en-US" baseline="0"/>
                      <a:t> </a:t>
                    </a:r>
                    <a:fld id="{DBF884A2-1770-413E-A92A-68BBD18D0362}" type="CATEGORYNAME">
                      <a:rPr lang="en-US" baseline="0"/>
                      <a:pPr/>
                      <a:t>[CATEGORY NAME]</a:t>
                    </a:fld>
                    <a:r>
                      <a:rPr lang="en-US" baseline="0"/>
                      <a:t> </a:t>
                    </a:r>
                    <a:fld id="{0B2795F3-0D1F-4DEC-97D0-5D857FCAB92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AE4E08C3-9C8E-4893-818C-E7939438ABF3}" type="CELLRANGE">
                      <a:rPr lang="en-US"/>
                      <a:pPr/>
                      <a:t>[CELLRANGE]</a:t>
                    </a:fld>
                    <a:r>
                      <a:rPr lang="en-US" baseline="0"/>
                      <a:t> </a:t>
                    </a:r>
                    <a:fld id="{3A5701DE-3AA2-43AD-A015-2D04F33674B9}" type="CATEGORYNAME">
                      <a:rPr lang="en-US" baseline="0"/>
                      <a:pPr/>
                      <a:t>[CATEGORY NAME]</a:t>
                    </a:fld>
                    <a:r>
                      <a:rPr lang="en-US" baseline="0"/>
                      <a:t> </a:t>
                    </a:r>
                    <a:fld id="{E7F50A8B-477A-4594-A075-3F0B1C9C622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tx>
                <c:rich>
                  <a:bodyPr/>
                  <a:lstStyle/>
                  <a:p>
                    <a:fld id="{8CB51EE4-2933-4048-B3BF-FF7A192ABDE7}" type="CELLRANGE">
                      <a:rPr lang="en-US"/>
                      <a:pPr/>
                      <a:t>[CELLRANGE]</a:t>
                    </a:fld>
                    <a:r>
                      <a:rPr lang="en-US" baseline="0"/>
                      <a:t> </a:t>
                    </a:r>
                    <a:fld id="{DDDBF5B5-6D94-493D-8BD8-5FFBAA3D72CE}" type="CATEGORYNAME">
                      <a:rPr lang="en-US" baseline="0"/>
                      <a:pPr/>
                      <a:t>[CATEGORY NAME]</a:t>
                    </a:fld>
                    <a:r>
                      <a:rPr lang="en-US" baseline="0"/>
                      <a:t> </a:t>
                    </a:r>
                    <a:fld id="{D8D92008-524B-4360-AF6E-8BC69514E7B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7D188824-26EF-4C09-B4C1-85935CEDEDEA}" type="CELLRANGE">
                      <a:rPr lang="en-US"/>
                      <a:pPr/>
                      <a:t>[CELLRANGE]</a:t>
                    </a:fld>
                    <a:r>
                      <a:rPr lang="en-US" baseline="0"/>
                      <a:t> </a:t>
                    </a:r>
                    <a:fld id="{20A933BC-A581-4BC5-BEBE-083FE0349122}" type="CATEGORYNAME">
                      <a:rPr lang="en-US" baseline="0"/>
                      <a:pPr/>
                      <a:t>[CATEGORY NAME]</a:t>
                    </a:fld>
                    <a:r>
                      <a:rPr lang="en-US" baseline="0"/>
                      <a:t> </a:t>
                    </a:r>
                    <a:fld id="{72B279F1-9B75-4790-893C-A87AA13187B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4"/>
              <c:layout/>
              <c:tx>
                <c:rich>
                  <a:bodyPr/>
                  <a:lstStyle/>
                  <a:p>
                    <a:fld id="{3195944F-8251-4F78-BF55-A0D45FE15AC6}" type="CATEGORYNAME">
                      <a:rPr lang="en-US" baseline="0"/>
                      <a:pPr/>
                      <a:t>[CATEGORY NAME]</a:t>
                    </a:fld>
                    <a:r>
                      <a:rPr lang="en-US" baseline="0"/>
                      <a:t> </a:t>
                    </a:r>
                    <a:fld id="{18F70FA6-C8EE-4675-AE32-3F8BC4E7163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5"/>
              <c:layout/>
              <c:tx>
                <c:rich>
                  <a:bodyPr/>
                  <a:lstStyle/>
                  <a:p>
                    <a:fld id="{6E01B6DB-81E6-4683-B09C-DC91D2537DF3}" type="CELLRANGE">
                      <a:rPr lang="en-US"/>
                      <a:pPr/>
                      <a:t>[CELLRANGE]</a:t>
                    </a:fld>
                    <a:r>
                      <a:rPr lang="en-US" baseline="0"/>
                      <a:t> </a:t>
                    </a:r>
                    <a:fld id="{81CB6250-03E2-4542-93BA-C077E25FE0F0}" type="CATEGORYNAME">
                      <a:rPr lang="en-US" baseline="0"/>
                      <a:pPr/>
                      <a:t>[CATEGORY NAME]</a:t>
                    </a:fld>
                    <a:r>
                      <a:rPr lang="en-US" baseline="0"/>
                      <a:t> </a:t>
                    </a:r>
                    <a:fld id="{532D8375-5798-4F55-B095-956EBDA54EE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FCF9A148-1F57-4048-9DF4-F1E683113F6E}" type="CELLRANGE">
                      <a:rPr lang="en-US"/>
                      <a:pPr/>
                      <a:t>[CELLRANGE]</a:t>
                    </a:fld>
                    <a:r>
                      <a:rPr lang="en-US" baseline="0"/>
                      <a:t> </a:t>
                    </a:r>
                    <a:fld id="{E7279618-4D68-4214-B29D-C3648A127825}" type="CATEGORYNAME">
                      <a:rPr lang="en-US" baseline="0"/>
                      <a:pPr/>
                      <a:t>[CATEGORY NAME]</a:t>
                    </a:fld>
                    <a:r>
                      <a:rPr lang="en-US" baseline="0"/>
                      <a:t> </a:t>
                    </a:r>
                    <a:fld id="{03D8A8EE-1CE2-43EB-803C-C357410727F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6386DA1B-8B75-43F0-BF57-3B72EA8321AD}" type="CELLRANGE">
                      <a:rPr lang="en-US"/>
                      <a:pPr/>
                      <a:t>[CELLRANGE]</a:t>
                    </a:fld>
                    <a:r>
                      <a:rPr lang="en-US" baseline="0"/>
                      <a:t> </a:t>
                    </a:r>
                    <a:fld id="{AABDD807-7106-4DD4-ADF6-7DC4109B8C5B}" type="CATEGORYNAME">
                      <a:rPr lang="en-US" baseline="0"/>
                      <a:pPr/>
                      <a:t>[CATEGORY NAME]</a:t>
                    </a:fld>
                    <a:r>
                      <a:rPr lang="en-US" baseline="0"/>
                      <a:t> </a:t>
                    </a:r>
                    <a:fld id="{B2E7A18B-EB5B-4FF5-A15D-B64A9C6ECC2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tx>
                <c:rich>
                  <a:bodyPr/>
                  <a:lstStyle/>
                  <a:p>
                    <a:fld id="{67AE8A39-80FE-45AF-A522-89583DCE2FE4}" type="CELLRANGE">
                      <a:rPr lang="en-US"/>
                      <a:pPr/>
                      <a:t>[CELLRANGE]</a:t>
                    </a:fld>
                    <a:r>
                      <a:rPr lang="en-US" baseline="0"/>
                      <a:t> </a:t>
                    </a:r>
                    <a:fld id="{887E104C-96ED-4714-9BF7-C9CD7F320C9B}" type="CATEGORYNAME">
                      <a:rPr lang="en-US" baseline="0"/>
                      <a:pPr/>
                      <a:t>[CATEGORY NAME]</a:t>
                    </a:fld>
                    <a:r>
                      <a:rPr lang="en-US" baseline="0"/>
                      <a:t> </a:t>
                    </a:r>
                    <a:fld id="{B5E2E9F7-5058-4263-9043-86E7FE0E922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A9712953-2FEA-4958-97A7-68A097C2B7A8}" type="CELLRANGE">
                      <a:rPr lang="en-US"/>
                      <a:pPr/>
                      <a:t>[CELLRANGE]</a:t>
                    </a:fld>
                    <a:r>
                      <a:rPr lang="en-US" baseline="0"/>
                      <a:t> </a:t>
                    </a:r>
                    <a:fld id="{F8859353-5DD4-455F-936D-09A4A53A5098}" type="CATEGORYNAME">
                      <a:rPr lang="en-US" baseline="0"/>
                      <a:pPr/>
                      <a:t>[CATEGORY NAME]</a:t>
                    </a:fld>
                    <a:r>
                      <a:rPr lang="en-US" baseline="0"/>
                      <a:t> </a:t>
                    </a:r>
                    <a:fld id="{4FAA49B6-9C0C-448C-8086-6888FE6EE2D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0"/>
              <c:layout/>
              <c:tx>
                <c:rich>
                  <a:bodyPr/>
                  <a:lstStyle/>
                  <a:p>
                    <a:fld id="{320CB29B-72D4-46F3-B24D-EC8B23B4BCC6}" type="CELLRANGE">
                      <a:rPr lang="en-US"/>
                      <a:pPr/>
                      <a:t>[CELLRANGE]</a:t>
                    </a:fld>
                    <a:r>
                      <a:rPr lang="en-US" baseline="0"/>
                      <a:t> </a:t>
                    </a:r>
                    <a:fld id="{9CA03AC8-1E48-4519-AA8F-8224CDBB233B}" type="CATEGORYNAME">
                      <a:rPr lang="en-US" baseline="0"/>
                      <a:pPr/>
                      <a:t>[CATEGORY NAME]</a:t>
                    </a:fld>
                    <a:r>
                      <a:rPr lang="en-US" baseline="0"/>
                      <a:t> </a:t>
                    </a:r>
                    <a:fld id="{90BA636F-433B-4380-82D8-B2035494CAC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1"/>
              <c:layout/>
              <c:tx>
                <c:rich>
                  <a:bodyPr/>
                  <a:lstStyle/>
                  <a:p>
                    <a:fld id="{DE47C66C-9B76-48B5-9174-D5643D210CE7}" type="CELLRANGE">
                      <a:rPr lang="en-US"/>
                      <a:pPr/>
                      <a:t>[CELLRANGE]</a:t>
                    </a:fld>
                    <a:r>
                      <a:rPr lang="en-US" baseline="0"/>
                      <a:t> </a:t>
                    </a:r>
                    <a:fld id="{DF750C65-5CFE-4992-91C5-BDEAAF2E69E8}" type="CATEGORYNAME">
                      <a:rPr lang="en-US" baseline="0"/>
                      <a:pPr/>
                      <a:t>[CATEGORY NAME]</a:t>
                    </a:fld>
                    <a:r>
                      <a:rPr lang="en-US" baseline="0"/>
                      <a:t> </a:t>
                    </a:r>
                    <a:fld id="{5E2215DA-36E7-4FD6-8FA4-1339C7E61F8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E6C4AA5D-A2A0-45BE-81BE-B149124AD0EA}" type="CELLRANGE">
                      <a:rPr lang="en-US"/>
                      <a:pPr/>
                      <a:t>[CELLRANGE]</a:t>
                    </a:fld>
                    <a:r>
                      <a:rPr lang="en-US" baseline="0"/>
                      <a:t> </a:t>
                    </a:r>
                    <a:fld id="{57F9AF52-A6B4-4E67-B022-D59DEE4D873E}" type="CATEGORYNAME">
                      <a:rPr lang="en-US" baseline="0"/>
                      <a:pPr/>
                      <a:t>[CATEGORY NAME]</a:t>
                    </a:fld>
                    <a:r>
                      <a:rPr lang="en-US" baseline="0"/>
                      <a:t> </a:t>
                    </a:r>
                    <a:fld id="{F100ED59-6671-492A-8500-6D714081005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5A0E2A25-44E4-4E8E-8064-F848016AC8A9}" type="CELLRANGE">
                      <a:rPr lang="en-US"/>
                      <a:pPr/>
                      <a:t>[CELLRANGE]</a:t>
                    </a:fld>
                    <a:r>
                      <a:rPr lang="en-US" baseline="0"/>
                      <a:t> </a:t>
                    </a:r>
                    <a:fld id="{FEED479C-18D0-4024-ACD0-81AC0483415F}" type="CATEGORYNAME">
                      <a:rPr lang="en-US" baseline="0"/>
                      <a:pPr/>
                      <a:t>[CATEGORY NAME]</a:t>
                    </a:fld>
                    <a:r>
                      <a:rPr lang="en-US" baseline="0"/>
                      <a:t> </a:t>
                    </a:r>
                    <a:fld id="{B48EA853-C16B-40EE-A834-CF0BBD01F4F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4"/>
              <c:layout/>
              <c:tx>
                <c:rich>
                  <a:bodyPr/>
                  <a:lstStyle/>
                  <a:p>
                    <a:fld id="{3C96B5DA-A42B-4B75-8560-49CD9B64AF02}" type="CELLRANGE">
                      <a:rPr lang="en-US"/>
                      <a:pPr/>
                      <a:t>[CELLRANGE]</a:t>
                    </a:fld>
                    <a:r>
                      <a:rPr lang="en-US" baseline="0"/>
                      <a:t> </a:t>
                    </a:r>
                    <a:fld id="{8D6E61A2-9AE8-45E8-BFA3-AA95E4F1DEC6}" type="CATEGORYNAME">
                      <a:rPr lang="en-US" baseline="0"/>
                      <a:pPr/>
                      <a:t>[CATEGORY NAME]</a:t>
                    </a:fld>
                    <a:r>
                      <a:rPr lang="en-US" baseline="0"/>
                      <a:t> </a:t>
                    </a:r>
                    <a:fld id="{36C08139-6A48-4492-9A20-2D818845B08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3EE2DDBC-49CC-4E7E-BA3D-9B60AD4C8D6A}" type="CELLRANGE">
                      <a:rPr lang="en-US"/>
                      <a:pPr/>
                      <a:t>[CELLRANGE]</a:t>
                    </a:fld>
                    <a:r>
                      <a:rPr lang="en-US" baseline="0"/>
                      <a:t> </a:t>
                    </a:r>
                    <a:fld id="{121989F3-76A6-4F90-BE1F-17A7C336CD58}" type="CATEGORYNAME">
                      <a:rPr lang="en-US" baseline="0"/>
                      <a:pPr/>
                      <a:t>[CATEGORY NAME]</a:t>
                    </a:fld>
                    <a:r>
                      <a:rPr lang="en-US" baseline="0"/>
                      <a:t> </a:t>
                    </a:r>
                    <a:fld id="{B1E85D68-4C6D-4419-9BE0-3E6CB87C50E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BA0A7DCF-2EE1-4BB6-A36F-6E608C728D82}" type="CELLRANGE">
                      <a:rPr lang="en-US"/>
                      <a:pPr/>
                      <a:t>[CELLRANGE]</a:t>
                    </a:fld>
                    <a:r>
                      <a:rPr lang="en-US" baseline="0"/>
                      <a:t> </a:t>
                    </a:r>
                    <a:fld id="{2DB7857B-46BE-4794-9736-291A77AF1D8A}" type="CATEGORYNAME">
                      <a:rPr lang="en-US" baseline="0"/>
                      <a:pPr/>
                      <a:t>[CATEGORY NAME]</a:t>
                    </a:fld>
                    <a:r>
                      <a:rPr lang="en-US" baseline="0"/>
                      <a:t> </a:t>
                    </a:r>
                    <a:fld id="{864A8E0E-55E2-4F98-B529-CD24A374CE3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DC24C2F1-21B3-4C61-B27C-7E6D4776E6CA}" type="CELLRANGE">
                      <a:rPr lang="en-US"/>
                      <a:pPr/>
                      <a:t>[CELLRANGE]</a:t>
                    </a:fld>
                    <a:r>
                      <a:rPr lang="en-US" baseline="0"/>
                      <a:t> </a:t>
                    </a:r>
                    <a:fld id="{86245618-7C68-4740-9320-5C2E81B7143E}" type="CATEGORYNAME">
                      <a:rPr lang="en-US" baseline="0"/>
                      <a:pPr/>
                      <a:t>[CATEGORY NAME]</a:t>
                    </a:fld>
                    <a:r>
                      <a:rPr lang="en-US" baseline="0"/>
                      <a:t> </a:t>
                    </a:r>
                    <a:fld id="{B50F4F52-ACBD-44A9-B6C6-6A1633DCBC9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3CA8E9F6-F654-4E55-84DE-EA35CA5C26B9}" type="CELLRANGE">
                      <a:rPr lang="en-US"/>
                      <a:pPr/>
                      <a:t>[CELLRANGE]</a:t>
                    </a:fld>
                    <a:r>
                      <a:rPr lang="en-US" baseline="0"/>
                      <a:t> </a:t>
                    </a:r>
                    <a:fld id="{986FC708-FDE8-4018-A850-5E901C56CCEF}" type="CATEGORYNAME">
                      <a:rPr lang="en-US" baseline="0"/>
                      <a:pPr/>
                      <a:t>[CATEGORY NAME]</a:t>
                    </a:fld>
                    <a:r>
                      <a:rPr lang="en-US" baseline="0"/>
                      <a:t> </a:t>
                    </a:r>
                    <a:fld id="{0BEFB355-09AD-4109-8A12-C7A484F2822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9"/>
              <c:layout/>
              <c:tx>
                <c:rich>
                  <a:bodyPr/>
                  <a:lstStyle/>
                  <a:p>
                    <a:fld id="{F690400F-6752-4B7B-AC8F-3095A4724951}" type="CELLRANGE">
                      <a:rPr lang="en-US"/>
                      <a:pPr/>
                      <a:t>[CELLRANGE]</a:t>
                    </a:fld>
                    <a:r>
                      <a:rPr lang="en-US" baseline="0"/>
                      <a:t> </a:t>
                    </a:r>
                    <a:fld id="{2A34C48D-1076-4342-AF56-A119D7D7E231}" type="CATEGORYNAME">
                      <a:rPr lang="en-US" baseline="0"/>
                      <a:pPr/>
                      <a:t>[CATEGORY NAME]</a:t>
                    </a:fld>
                    <a:r>
                      <a:rPr lang="en-US" baseline="0"/>
                      <a:t> </a:t>
                    </a:r>
                    <a:fld id="{69EE8A70-5DCF-4200-A668-99188D14317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9C372D91-C072-46A5-B090-9001478644A2}" type="CELLRANGE">
                      <a:rPr lang="en-US"/>
                      <a:pPr/>
                      <a:t>[CELLRANGE]</a:t>
                    </a:fld>
                    <a:r>
                      <a:rPr lang="en-US" baseline="0"/>
                      <a:t> </a:t>
                    </a:r>
                    <a:fld id="{8A77C8C2-ECA6-4ACC-8959-8B160DE0176A}" type="CATEGORYNAME">
                      <a:rPr lang="en-US" baseline="0"/>
                      <a:pPr/>
                      <a:t>[CATEGORY NAME]</a:t>
                    </a:fld>
                    <a:r>
                      <a:rPr lang="en-US" baseline="0"/>
                      <a:t> </a:t>
                    </a:r>
                    <a:fld id="{ECF31836-B020-4B32-AC22-92B3225C7A5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'AIDS Deaths_10-19'!$B$40:$B$60</c:f>
              <c:strCache>
                <c:ptCount val="21"/>
                <c:pt idx="0">
                  <c:v>South Africa</c:v>
                </c:pt>
                <c:pt idx="1">
                  <c:v>Uganda</c:v>
                </c:pt>
                <c:pt idx="2">
                  <c:v>Kenya</c:v>
                </c:pt>
                <c:pt idx="3">
                  <c:v>India</c:v>
                </c:pt>
                <c:pt idx="4">
                  <c:v>Nigeria</c:v>
                </c:pt>
                <c:pt idx="5">
                  <c:v>United Republic of Tanzania</c:v>
                </c:pt>
                <c:pt idx="6">
                  <c:v>Zimbabwe</c:v>
                </c:pt>
                <c:pt idx="7">
                  <c:v>Zambia</c:v>
                </c:pt>
                <c:pt idx="8">
                  <c:v>Democratic Republic of the Congo</c:v>
                </c:pt>
                <c:pt idx="9">
                  <c:v>Malawi</c:v>
                </c:pt>
                <c:pt idx="10">
                  <c:v>Ethiopia</c:v>
                </c:pt>
                <c:pt idx="11">
                  <c:v>Rwanda</c:v>
                </c:pt>
                <c:pt idx="12">
                  <c:v>Côte d’Ivoire</c:v>
                </c:pt>
                <c:pt idx="13">
                  <c:v>Burkina Faso</c:v>
                </c:pt>
                <c:pt idx="14">
                  <c:v>Thailand</c:v>
                </c:pt>
                <c:pt idx="15">
                  <c:v>Brazil</c:v>
                </c:pt>
                <c:pt idx="16">
                  <c:v>Mozambique</c:v>
                </c:pt>
                <c:pt idx="17">
                  <c:v>Cameroon</c:v>
                </c:pt>
                <c:pt idx="18">
                  <c:v>Cambodia</c:v>
                </c:pt>
                <c:pt idx="19">
                  <c:v>Ghana</c:v>
                </c:pt>
                <c:pt idx="20">
                  <c:v>Rest of World</c:v>
                </c:pt>
              </c:strCache>
            </c:strRef>
          </c:cat>
          <c:val>
            <c:numRef>
              <c:f>'AIDS Deaths_10-19'!$C$40:$C$60</c:f>
              <c:numCache>
                <c:formatCode>General</c:formatCode>
                <c:ptCount val="21"/>
                <c:pt idx="0">
                  <c:v>2515</c:v>
                </c:pt>
                <c:pt idx="1">
                  <c:v>2051</c:v>
                </c:pt>
                <c:pt idx="2">
                  <c:v>1450</c:v>
                </c:pt>
                <c:pt idx="3">
                  <c:v>1272</c:v>
                </c:pt>
                <c:pt idx="4">
                  <c:v>1119.3579999999999</c:v>
                </c:pt>
                <c:pt idx="5">
                  <c:v>1099</c:v>
                </c:pt>
                <c:pt idx="6">
                  <c:v>1080</c:v>
                </c:pt>
                <c:pt idx="7">
                  <c:v>986</c:v>
                </c:pt>
                <c:pt idx="8">
                  <c:v>684</c:v>
                </c:pt>
                <c:pt idx="9">
                  <c:v>683</c:v>
                </c:pt>
                <c:pt idx="10">
                  <c:v>571</c:v>
                </c:pt>
                <c:pt idx="11">
                  <c:v>378</c:v>
                </c:pt>
                <c:pt idx="12">
                  <c:v>261.97429999999997</c:v>
                </c:pt>
                <c:pt idx="13">
                  <c:v>259</c:v>
                </c:pt>
                <c:pt idx="14">
                  <c:v>252</c:v>
                </c:pt>
                <c:pt idx="15">
                  <c:v>242</c:v>
                </c:pt>
                <c:pt idx="16">
                  <c:v>233</c:v>
                </c:pt>
                <c:pt idx="17">
                  <c:v>213</c:v>
                </c:pt>
                <c:pt idx="18">
                  <c:v>192.6979</c:v>
                </c:pt>
                <c:pt idx="19">
                  <c:v>177</c:v>
                </c:pt>
                <c:pt idx="20" formatCode="0">
                  <c:v>2444.7998999999995</c:v>
                </c:pt>
              </c:numCache>
            </c:numRef>
          </c:val>
          <c:extLst>
            <c:ext xmlns:c15="http://schemas.microsoft.com/office/drawing/2012/chart" uri="{02D57815-91ED-43cb-92C2-25804820EDAC}">
              <c15:datalabelsRange>
                <c15:f>'AIDS Deaths_10-19'!$D$40:$D$60</c15:f>
                <c15:dlblRangeCache>
                  <c:ptCount val="21"/>
                  <c:pt idx="0">
                    <c:v>2,500</c:v>
                  </c:pt>
                  <c:pt idx="1">
                    <c:v>2,100</c:v>
                  </c:pt>
                  <c:pt idx="2">
                    <c:v>1,500</c:v>
                  </c:pt>
                  <c:pt idx="4">
                    <c:v>1,100</c:v>
                  </c:pt>
                  <c:pt idx="5">
                    <c:v>1,100</c:v>
                  </c:pt>
                  <c:pt idx="6">
                    <c:v>1,100</c:v>
                  </c:pt>
                  <c:pt idx="7">
                    <c:v>&lt;1,000</c:v>
                  </c:pt>
                  <c:pt idx="8">
                    <c:v>&lt;1,000</c:v>
                  </c:pt>
                  <c:pt idx="9">
                    <c:v>&lt;1,000</c:v>
                  </c:pt>
                  <c:pt idx="11">
                    <c:v>&lt;500</c:v>
                  </c:pt>
                  <c:pt idx="12">
                    <c:v>&lt;500</c:v>
                  </c:pt>
                  <c:pt idx="13">
                    <c:v>&lt;500</c:v>
                  </c:pt>
                  <c:pt idx="14">
                    <c:v>&lt;500</c:v>
                  </c:pt>
                  <c:pt idx="15">
                    <c:v>&lt;500</c:v>
                  </c:pt>
                  <c:pt idx="16">
                    <c:v>&lt;500</c:v>
                  </c:pt>
                  <c:pt idx="17">
                    <c:v>&lt;500</c:v>
                  </c:pt>
                  <c:pt idx="19">
                    <c:v>&lt;200</c:v>
                  </c:pt>
                  <c:pt idx="20">
                    <c:v>2,400</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2015</a:t>
            </a:r>
          </a:p>
        </c:rich>
      </c:tx>
      <c:layout>
        <c:manualLayout>
          <c:xMode val="edge"/>
          <c:yMode val="edge"/>
          <c:x val="0.49828259306766998"/>
          <c:y val="1.2785387208471779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323220114848511"/>
          <c:y val="0.1362626152897726"/>
          <c:w val="0.67883468843053152"/>
          <c:h val="0.77492533887568127"/>
        </c:manualLayout>
      </c:layout>
      <c:pieChart>
        <c:varyColors val="1"/>
        <c:ser>
          <c:idx val="0"/>
          <c:order val="0"/>
          <c:dPt>
            <c:idx val="0"/>
            <c:bubble3D val="0"/>
            <c:spPr>
              <a:solidFill>
                <a:srgbClr val="FFC000"/>
              </a:solidFill>
              <a:ln w="19050">
                <a:solidFill>
                  <a:schemeClr val="lt1"/>
                </a:solidFill>
              </a:ln>
              <a:effectLst/>
            </c:spPr>
          </c:dPt>
          <c:dPt>
            <c:idx val="1"/>
            <c:bubble3D val="0"/>
            <c:spPr>
              <a:solidFill>
                <a:srgbClr val="FF0066"/>
              </a:solidFill>
              <a:ln w="19050">
                <a:solidFill>
                  <a:schemeClr val="lt1"/>
                </a:solidFill>
              </a:ln>
              <a:effectLst/>
            </c:spPr>
          </c:dPt>
          <c:dPt>
            <c:idx val="2"/>
            <c:bubble3D val="0"/>
            <c:spPr>
              <a:solidFill>
                <a:srgbClr val="FF0000"/>
              </a:solidFill>
              <a:ln w="19050">
                <a:solidFill>
                  <a:schemeClr val="lt1"/>
                </a:solidFill>
              </a:ln>
              <a:effectLst/>
            </c:spPr>
          </c:dPt>
          <c:dPt>
            <c:idx val="3"/>
            <c:bubble3D val="0"/>
            <c:spPr>
              <a:solidFill>
                <a:srgbClr val="FFFF00"/>
              </a:solidFill>
              <a:ln w="19050">
                <a:solidFill>
                  <a:schemeClr val="lt1"/>
                </a:solidFill>
              </a:ln>
              <a:effectLst/>
            </c:spPr>
          </c:dPt>
          <c:dPt>
            <c:idx val="4"/>
            <c:bubble3D val="0"/>
            <c:spPr>
              <a:solidFill>
                <a:srgbClr val="00B050"/>
              </a:solidFill>
              <a:ln w="19050">
                <a:solidFill>
                  <a:schemeClr val="lt1"/>
                </a:solidFill>
              </a:ln>
              <a:effectLst/>
            </c:spPr>
          </c:dPt>
          <c:dPt>
            <c:idx val="5"/>
            <c:bubble3D val="0"/>
            <c:spPr>
              <a:solidFill>
                <a:srgbClr val="0070C0"/>
              </a:solidFill>
              <a:ln w="19050">
                <a:solidFill>
                  <a:schemeClr val="lt1"/>
                </a:solidFill>
              </a:ln>
              <a:effectLst/>
            </c:spPr>
          </c:dPt>
          <c:dPt>
            <c:idx val="6"/>
            <c:bubble3D val="0"/>
            <c:spPr>
              <a:solidFill>
                <a:srgbClr val="F4B084"/>
              </a:solidFill>
              <a:ln w="19050">
                <a:solidFill>
                  <a:schemeClr val="lt1"/>
                </a:solidFill>
              </a:ln>
              <a:effectLst/>
            </c:spPr>
          </c:dPt>
          <c:dPt>
            <c:idx val="7"/>
            <c:bubble3D val="0"/>
            <c:spPr>
              <a:solidFill>
                <a:srgbClr val="CC99FF"/>
              </a:solidFill>
              <a:ln w="19050">
                <a:solidFill>
                  <a:schemeClr val="lt1"/>
                </a:solidFill>
              </a:ln>
              <a:effectLst/>
            </c:spPr>
          </c:dPt>
          <c:dPt>
            <c:idx val="8"/>
            <c:bubble3D val="0"/>
            <c:spPr>
              <a:solidFill>
                <a:srgbClr val="66FFFF"/>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rgbClr val="00B0F0"/>
              </a:solidFill>
              <a:ln w="19050">
                <a:solidFill>
                  <a:schemeClr val="lt1"/>
                </a:solidFill>
              </a:ln>
              <a:effectLst/>
            </c:spPr>
          </c:dPt>
          <c:dPt>
            <c:idx val="11"/>
            <c:bubble3D val="0"/>
            <c:spPr>
              <a:solidFill>
                <a:srgbClr val="9BC2E6"/>
              </a:solidFill>
              <a:ln w="19050">
                <a:solidFill>
                  <a:schemeClr val="lt1"/>
                </a:solidFill>
              </a:ln>
              <a:effectLst/>
            </c:spPr>
          </c:dPt>
          <c:dPt>
            <c:idx val="12"/>
            <c:bubble3D val="0"/>
            <c:spPr>
              <a:solidFill>
                <a:srgbClr val="FFC000"/>
              </a:solidFill>
              <a:ln w="19050">
                <a:solidFill>
                  <a:schemeClr val="lt1"/>
                </a:solidFill>
              </a:ln>
              <a:effectLst/>
            </c:spPr>
          </c:dPt>
          <c:dPt>
            <c:idx val="13"/>
            <c:bubble3D val="0"/>
            <c:spPr>
              <a:solidFill>
                <a:srgbClr val="00B050"/>
              </a:solidFill>
              <a:ln w="19050">
                <a:solidFill>
                  <a:schemeClr val="lt1"/>
                </a:solidFill>
              </a:ln>
              <a:effectLst/>
            </c:spPr>
          </c:dPt>
          <c:dPt>
            <c:idx val="14"/>
            <c:bubble3D val="0"/>
            <c:spPr>
              <a:solidFill>
                <a:srgbClr val="7030A0"/>
              </a:solidFill>
              <a:ln w="19050">
                <a:solidFill>
                  <a:schemeClr val="lt1"/>
                </a:solidFill>
              </a:ln>
              <a:effectLst/>
            </c:spPr>
          </c:dPt>
          <c:dPt>
            <c:idx val="15"/>
            <c:bubble3D val="0"/>
            <c:spPr>
              <a:solidFill>
                <a:srgbClr val="92D050"/>
              </a:solidFill>
              <a:ln w="19050">
                <a:solidFill>
                  <a:schemeClr val="lt1"/>
                </a:solidFill>
              </a:ln>
              <a:effectLst/>
            </c:spPr>
          </c:dPt>
          <c:dPt>
            <c:idx val="16"/>
            <c:bubble3D val="0"/>
            <c:spPr>
              <a:solidFill>
                <a:srgbClr val="FCE4D6"/>
              </a:solidFill>
              <a:ln w="19050">
                <a:solidFill>
                  <a:schemeClr val="lt1"/>
                </a:solidFill>
              </a:ln>
              <a:effectLst/>
            </c:spPr>
          </c:dPt>
          <c:dPt>
            <c:idx val="17"/>
            <c:bubble3D val="0"/>
            <c:spPr>
              <a:solidFill>
                <a:srgbClr val="FFC000"/>
              </a:solidFill>
              <a:ln w="19050">
                <a:solidFill>
                  <a:schemeClr val="lt1"/>
                </a:solidFill>
              </a:ln>
              <a:effectLst/>
            </c:spPr>
          </c:dPt>
          <c:dPt>
            <c:idx val="18"/>
            <c:bubble3D val="0"/>
            <c:spPr>
              <a:solidFill>
                <a:srgbClr val="C00000"/>
              </a:solidFill>
              <a:ln w="19050">
                <a:solidFill>
                  <a:schemeClr val="lt1"/>
                </a:solidFill>
              </a:ln>
              <a:effectLst/>
            </c:spPr>
          </c:dPt>
          <c:dPt>
            <c:idx val="19"/>
            <c:bubble3D val="0"/>
            <c:spPr>
              <a:solidFill>
                <a:srgbClr val="FFFF0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A52E871C-6C8D-4F33-B848-6B1869EAF197}" type="CELLRANGE">
                      <a:rPr lang="en-US"/>
                      <a:pPr/>
                      <a:t>[CELLRANGE]</a:t>
                    </a:fld>
                    <a:r>
                      <a:rPr lang="en-US" baseline="0"/>
                      <a:t> </a:t>
                    </a:r>
                    <a:fld id="{B805D4FE-7676-4D44-B232-0C4DA68220A3}" type="CATEGORYNAME">
                      <a:rPr lang="en-US" baseline="0"/>
                      <a:pPr/>
                      <a:t>[CATEGORY NAME]</a:t>
                    </a:fld>
                    <a:r>
                      <a:rPr lang="en-US" baseline="0"/>
                      <a:t> </a:t>
                    </a:r>
                    <a:fld id="{E16019CE-50D8-4192-9343-206A9F231DB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A5E9CE7C-ADB8-4FE0-9503-9ACDD8E18AEB}" type="CATEGORYNAME">
                      <a:rPr lang="en-US" baseline="0"/>
                      <a:pPr/>
                      <a:t>[CATEGORY NAME]</a:t>
                    </a:fld>
                    <a:r>
                      <a:rPr lang="en-US" baseline="0"/>
                      <a:t> </a:t>
                    </a:r>
                    <a:fld id="{AD292333-B6FE-48F2-9950-71710B51E06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2AA017D6-4BBA-4C15-A5DF-C3E18F769549}" type="CELLRANGE">
                      <a:rPr lang="en-US"/>
                      <a:pPr/>
                      <a:t>[CELLRANGE]</a:t>
                    </a:fld>
                    <a:r>
                      <a:rPr lang="en-US" baseline="0"/>
                      <a:t> </a:t>
                    </a:r>
                    <a:fld id="{238BCEC2-259F-465C-BC03-73CE3B8175A5}" type="CATEGORYNAME">
                      <a:rPr lang="en-US" baseline="0"/>
                      <a:pPr/>
                      <a:t>[CATEGORY NAME]</a:t>
                    </a:fld>
                    <a:r>
                      <a:rPr lang="en-US" baseline="0"/>
                      <a:t> </a:t>
                    </a:r>
                    <a:fld id="{A9D4734D-7312-4EBD-B83C-3837A022868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3"/>
              <c:layout/>
              <c:tx>
                <c:rich>
                  <a:bodyPr/>
                  <a:lstStyle/>
                  <a:p>
                    <a:fld id="{873C77BC-F844-4B0A-930C-B77AB3816760}" type="CELLRANGE">
                      <a:rPr lang="en-US"/>
                      <a:pPr/>
                      <a:t>[CELLRANGE]</a:t>
                    </a:fld>
                    <a:r>
                      <a:rPr lang="en-US" baseline="0"/>
                      <a:t> </a:t>
                    </a:r>
                    <a:fld id="{32283E92-92C6-4346-9C04-6A67D5BFB673}" type="CATEGORYNAME">
                      <a:rPr lang="en-US" baseline="0"/>
                      <a:pPr/>
                      <a:t>[CATEGORY NAME]</a:t>
                    </a:fld>
                    <a:r>
                      <a:rPr lang="en-US" baseline="0"/>
                      <a:t> </a:t>
                    </a:r>
                    <a:fld id="{5C54CC20-41D2-4AF0-AF63-14DF24EEA87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289ABCFB-4982-484A-B115-AE1F7F8F45AE}" type="CELLRANGE">
                      <a:rPr lang="en-US"/>
                      <a:pPr/>
                      <a:t>[CELLRANGE]</a:t>
                    </a:fld>
                    <a:r>
                      <a:rPr lang="en-US" baseline="0"/>
                      <a:t> </a:t>
                    </a:r>
                    <a:fld id="{98F8F9B9-357C-4ED8-9731-C22CA23D1917}" type="CATEGORYNAME">
                      <a:rPr lang="en-US" baseline="0"/>
                      <a:pPr/>
                      <a:t>[CATEGORY NAME]</a:t>
                    </a:fld>
                    <a:r>
                      <a:rPr lang="en-US" baseline="0"/>
                      <a:t> </a:t>
                    </a:r>
                    <a:fld id="{13839DBC-81AA-4B74-AAEE-C8B7274E86B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8BC1A5D1-B3B8-4919-839E-07F7805A37FB}" type="CELLRANGE">
                      <a:rPr lang="en-US"/>
                      <a:pPr/>
                      <a:t>[CELLRANGE]</a:t>
                    </a:fld>
                    <a:r>
                      <a:rPr lang="en-US" baseline="0"/>
                      <a:t> </a:t>
                    </a:r>
                    <a:fld id="{774B1DBE-038E-4A36-A66B-60800CC2E84D}" type="CATEGORYNAME">
                      <a:rPr lang="en-US" baseline="0"/>
                      <a:pPr/>
                      <a:t>[CATEGORY NAME]</a:t>
                    </a:fld>
                    <a:r>
                      <a:rPr lang="en-US" baseline="0"/>
                      <a:t> </a:t>
                    </a:r>
                    <a:fld id="{F1A69404-B9DA-4753-9D2E-CE3C1DD007DD}"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6"/>
              <c:layout/>
              <c:tx>
                <c:rich>
                  <a:bodyPr/>
                  <a:lstStyle/>
                  <a:p>
                    <a:fld id="{3EF37202-46A9-495C-A6C0-8B89627C5731}" type="CELLRANGE">
                      <a:rPr lang="en-US"/>
                      <a:pPr/>
                      <a:t>[CELLRANGE]</a:t>
                    </a:fld>
                    <a:r>
                      <a:rPr lang="en-US" baseline="0"/>
                      <a:t> </a:t>
                    </a:r>
                    <a:fld id="{1D48C749-7876-4DA5-A7AD-4E9DDD15839C}" type="CATEGORYNAME">
                      <a:rPr lang="en-US" baseline="0"/>
                      <a:pPr/>
                      <a:t>[CATEGORY NAME]</a:t>
                    </a:fld>
                    <a:r>
                      <a:rPr lang="en-US" baseline="0"/>
                      <a:t> </a:t>
                    </a:r>
                    <a:fld id="{10449FF4-F717-4178-8B6A-3E0D214A02E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7B7D9DF5-1CD8-4801-8EF5-C4BEBF380511}" type="CELLRANGE">
                      <a:rPr lang="en-US"/>
                      <a:pPr/>
                      <a:t>[CELLRANGE]</a:t>
                    </a:fld>
                    <a:r>
                      <a:rPr lang="en-US" baseline="0"/>
                      <a:t> </a:t>
                    </a:r>
                    <a:fld id="{8F2E5FA8-9834-49B3-A964-5EF171DA7C7A}" type="CATEGORYNAME">
                      <a:rPr lang="en-US" baseline="0"/>
                      <a:pPr/>
                      <a:t>[CATEGORY NAME]</a:t>
                    </a:fld>
                    <a:r>
                      <a:rPr lang="en-US" baseline="0"/>
                      <a:t> </a:t>
                    </a:r>
                    <a:fld id="{66BC4BC6-BA83-41FC-8A93-DB9985CB019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manualLayout>
                  <c:x val="3.4363865681713325E-2"/>
                  <c:y val="-2.7414777262854007E-2"/>
                </c:manualLayout>
              </c:layout>
              <c:tx>
                <c:rich>
                  <a:bodyPr/>
                  <a:lstStyle/>
                  <a:p>
                    <a:fld id="{3C573A04-A229-4F7A-B0ED-0FF4CA037AE2}" type="CELLRANGE">
                      <a:rPr lang="en-US" baseline="0"/>
                      <a:pPr/>
                      <a:t>[CELLRANGE]</a:t>
                    </a:fld>
                    <a:r>
                      <a:rPr lang="en-US" baseline="0"/>
                      <a:t> </a:t>
                    </a:r>
                    <a:fld id="{030A7D49-93AA-4E9E-A591-B7C167DD20B4}" type="CATEGORYNAME">
                      <a:rPr lang="en-US" baseline="0"/>
                      <a:pPr/>
                      <a:t>[CATEGORY NAME]</a:t>
                    </a:fld>
                    <a:r>
                      <a:rPr lang="en-US" baseline="0"/>
                      <a:t> </a:t>
                    </a:r>
                    <a:fld id="{E52C38B5-E236-4BDD-99CB-5016419A779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9"/>
              <c:layout/>
              <c:tx>
                <c:rich>
                  <a:bodyPr/>
                  <a:lstStyle/>
                  <a:p>
                    <a:fld id="{9DC6D5AA-9FE3-4A2B-99F3-BC3BEBF7F1A6}" type="CELLRANGE">
                      <a:rPr lang="en-US"/>
                      <a:pPr/>
                      <a:t>[CELLRANGE]</a:t>
                    </a:fld>
                    <a:r>
                      <a:rPr lang="en-US" baseline="0"/>
                      <a:t> </a:t>
                    </a:r>
                    <a:fld id="{2201838A-6286-4203-AA11-B2C2980C328E}" type="CATEGORYNAME">
                      <a:rPr lang="en-US" baseline="0"/>
                      <a:pPr/>
                      <a:t>[CATEGORY NAME]</a:t>
                    </a:fld>
                    <a:r>
                      <a:rPr lang="en-US" baseline="0"/>
                      <a:t> </a:t>
                    </a:r>
                    <a:fld id="{C7A01A68-1BB1-4E82-9EC6-D21F3E6693A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0"/>
              <c:layout/>
              <c:tx>
                <c:rich>
                  <a:bodyPr/>
                  <a:lstStyle/>
                  <a:p>
                    <a:fld id="{06809BFB-303A-4166-A949-374B5837E83F}" type="CELLRANGE">
                      <a:rPr lang="en-US"/>
                      <a:pPr/>
                      <a:t>[CELLRANGE]</a:t>
                    </a:fld>
                    <a:r>
                      <a:rPr lang="en-US" baseline="0"/>
                      <a:t> </a:t>
                    </a:r>
                    <a:fld id="{A5C3C3B7-EDF9-4E1A-A521-F00228C7316B}" type="CATEGORYNAME">
                      <a:rPr lang="en-US" baseline="0"/>
                      <a:pPr/>
                      <a:t>[CATEGORY NAME]</a:t>
                    </a:fld>
                    <a:r>
                      <a:rPr lang="en-US" baseline="0"/>
                      <a:t> </a:t>
                    </a:r>
                    <a:fld id="{308592E3-C545-4D0E-B4C2-93D93532AB0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1"/>
              <c:layout/>
              <c:tx>
                <c:rich>
                  <a:bodyPr/>
                  <a:lstStyle/>
                  <a:p>
                    <a:fld id="{72A02F7C-B373-4BF0-AEA6-19AB9CD8C120}" type="CELLRANGE">
                      <a:rPr lang="en-US"/>
                      <a:pPr/>
                      <a:t>[CELLRANGE]</a:t>
                    </a:fld>
                    <a:r>
                      <a:rPr lang="en-US" baseline="0"/>
                      <a:t> </a:t>
                    </a:r>
                    <a:fld id="{B57E04C9-1937-4BC1-B886-4B81D9352386}" type="CATEGORYNAME">
                      <a:rPr lang="en-US" baseline="0"/>
                      <a:pPr/>
                      <a:t>[CATEGORY NAME]</a:t>
                    </a:fld>
                    <a:r>
                      <a:rPr lang="en-US" baseline="0"/>
                      <a:t> </a:t>
                    </a:r>
                    <a:fld id="{DF91E418-C3DE-452A-89BC-40DA984A7DA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96FB0490-7A50-41FC-B3AD-758D60665DAF}" type="CELLRANGE">
                      <a:rPr lang="en-US"/>
                      <a:pPr/>
                      <a:t>[CELLRANGE]</a:t>
                    </a:fld>
                    <a:r>
                      <a:rPr lang="en-US" baseline="0"/>
                      <a:t> </a:t>
                    </a:r>
                    <a:fld id="{7FE19A5C-8471-4BA3-88CE-B24DF4EB99A7}" type="CATEGORYNAME">
                      <a:rPr lang="en-US" baseline="0"/>
                      <a:pPr/>
                      <a:t>[CATEGORY NAME]</a:t>
                    </a:fld>
                    <a:r>
                      <a:rPr lang="en-US" baseline="0"/>
                      <a:t> </a:t>
                    </a:r>
                    <a:fld id="{C6EB8922-17BD-4EA0-977D-3E36BF8EB9F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989E74A2-C6CE-48BE-B30C-19ABBC4FA9BA}" type="CELLRANGE">
                      <a:rPr lang="en-US"/>
                      <a:pPr/>
                      <a:t>[CELLRANGE]</a:t>
                    </a:fld>
                    <a:r>
                      <a:rPr lang="en-US" baseline="0"/>
                      <a:t> </a:t>
                    </a:r>
                    <a:fld id="{55CD5594-1E3F-41B1-8898-39D9DE9F324F}" type="CATEGORYNAME">
                      <a:rPr lang="en-US" baseline="0"/>
                      <a:pPr/>
                      <a:t>[CATEGORY NAME]</a:t>
                    </a:fld>
                    <a:r>
                      <a:rPr lang="en-US" baseline="0"/>
                      <a:t> </a:t>
                    </a:r>
                    <a:fld id="{A0C28F8D-1689-4862-BA12-B52C6496714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4"/>
              <c:layout/>
              <c:tx>
                <c:rich>
                  <a:bodyPr/>
                  <a:lstStyle/>
                  <a:p>
                    <a:fld id="{218E1898-DC22-494F-8110-27E396EEA208}" type="CELLRANGE">
                      <a:rPr lang="en-US"/>
                      <a:pPr/>
                      <a:t>[CELLRANGE]</a:t>
                    </a:fld>
                    <a:r>
                      <a:rPr lang="en-US" baseline="0"/>
                      <a:t> </a:t>
                    </a:r>
                    <a:fld id="{073018A2-462C-4738-9778-842575111289}" type="CATEGORYNAME">
                      <a:rPr lang="en-US" baseline="0"/>
                      <a:pPr/>
                      <a:t>[CATEGORY NAME]</a:t>
                    </a:fld>
                    <a:r>
                      <a:rPr lang="en-US" baseline="0"/>
                      <a:t> </a:t>
                    </a:r>
                    <a:fld id="{02504405-A659-478F-8E9D-77F831CAD27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A641FC84-BE9B-49C9-8A07-56B34D6AFF28}" type="CELLRANGE">
                      <a:rPr lang="en-US"/>
                      <a:pPr/>
                      <a:t>[CELLRANGE]</a:t>
                    </a:fld>
                    <a:r>
                      <a:rPr lang="en-US" baseline="0"/>
                      <a:t> </a:t>
                    </a:r>
                    <a:fld id="{AA895E68-DA16-4A3D-AA1E-29BECBB82A35}" type="CATEGORYNAME">
                      <a:rPr lang="en-US" baseline="0"/>
                      <a:pPr/>
                      <a:t>[CATEGORY NAME]</a:t>
                    </a:fld>
                    <a:r>
                      <a:rPr lang="en-US" baseline="0"/>
                      <a:t> </a:t>
                    </a:r>
                    <a:fld id="{36C3886E-A2E1-4A39-B764-912A1B0BDBD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9F4DB40C-B887-4D8B-B754-BA3BE154A1E5}" type="CELLRANGE">
                      <a:rPr lang="en-US"/>
                      <a:pPr/>
                      <a:t>[CELLRANGE]</a:t>
                    </a:fld>
                    <a:r>
                      <a:rPr lang="en-US" baseline="0"/>
                      <a:t> </a:t>
                    </a:r>
                    <a:fld id="{AD0411C2-4EBC-4558-82F3-FB894529E598}" type="CATEGORYNAME">
                      <a:rPr lang="en-US" baseline="0"/>
                      <a:pPr/>
                      <a:t>[CATEGORY NAME]</a:t>
                    </a:fld>
                    <a:r>
                      <a:rPr lang="en-US" baseline="0"/>
                      <a:t> </a:t>
                    </a:r>
                    <a:fld id="{ACC643B2-32F3-485B-A342-6C0EF323533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3B665D8D-9756-4B09-8470-730430AA925F}" type="CELLRANGE">
                      <a:rPr lang="en-US"/>
                      <a:pPr/>
                      <a:t>[CELLRANGE]</a:t>
                    </a:fld>
                    <a:r>
                      <a:rPr lang="en-US" baseline="0"/>
                      <a:t> </a:t>
                    </a:r>
                    <a:fld id="{8DFCD6E0-5B06-4382-81FD-9E850A2457DC}" type="CATEGORYNAME">
                      <a:rPr lang="en-US" baseline="0"/>
                      <a:pPr/>
                      <a:t>[CATEGORY NAME]</a:t>
                    </a:fld>
                    <a:r>
                      <a:rPr lang="en-US" baseline="0"/>
                      <a:t> </a:t>
                    </a:r>
                    <a:fld id="{66E6018C-73AE-4C26-BB61-DD86B2A6403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7E589AB0-7481-47AA-89FE-96E3584C02C2}" type="CELLRANGE">
                      <a:rPr lang="en-US"/>
                      <a:pPr/>
                      <a:t>[CELLRANGE]</a:t>
                    </a:fld>
                    <a:r>
                      <a:rPr lang="en-US" baseline="0"/>
                      <a:t> </a:t>
                    </a:r>
                    <a:fld id="{C5C8745F-B8D8-48E7-B918-8DA59A2D6048}" type="CATEGORYNAME">
                      <a:rPr lang="en-US" baseline="0"/>
                      <a:pPr/>
                      <a:t>[CATEGORY NAME]</a:t>
                    </a:fld>
                    <a:r>
                      <a:rPr lang="en-US" baseline="0"/>
                      <a:t> </a:t>
                    </a:r>
                    <a:fld id="{9991A5CD-CB81-436D-A40A-6D76927D6CE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B8B51F37-AB11-4DD6-8630-13161FFEEC0D}" type="CELLRANGE">
                      <a:rPr lang="en-US"/>
                      <a:pPr/>
                      <a:t>[CELLRANGE]</a:t>
                    </a:fld>
                    <a:r>
                      <a:rPr lang="en-US" baseline="0"/>
                      <a:t> </a:t>
                    </a:r>
                    <a:fld id="{C8767068-394E-4271-8B42-3AAD30970294}" type="CATEGORYNAME">
                      <a:rPr lang="en-US" baseline="0"/>
                      <a:pPr/>
                      <a:t>[CATEGORY NAME]</a:t>
                    </a:fld>
                    <a:r>
                      <a:rPr lang="en-US" baseline="0"/>
                      <a:t> </a:t>
                    </a:r>
                    <a:fld id="{62B1414E-6428-463B-92F0-721B2E97C30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60E2C485-A339-4D9D-8937-6CBC1319C935}" type="CELLRANGE">
                      <a:rPr lang="en-US"/>
                      <a:pPr/>
                      <a:t>[CELLRANGE]</a:t>
                    </a:fld>
                    <a:r>
                      <a:rPr lang="en-US" baseline="0"/>
                      <a:t> </a:t>
                    </a:r>
                    <a:fld id="{AE0ACCB8-E16D-4348-811E-A4FCFF0523E7}" type="CATEGORYNAME">
                      <a:rPr lang="en-US" baseline="0"/>
                      <a:pPr/>
                      <a:t>[CATEGORY NAME]</a:t>
                    </a:fld>
                    <a:r>
                      <a:rPr lang="en-US" baseline="0"/>
                      <a:t> </a:t>
                    </a:r>
                    <a:fld id="{727AE3D5-49A6-40DA-825E-0330EA3DBC3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'AIDS Deaths_10-19'!$G$40:$G$60</c:f>
              <c:strCache>
                <c:ptCount val="21"/>
                <c:pt idx="0">
                  <c:v>South Africa</c:v>
                </c:pt>
                <c:pt idx="1">
                  <c:v>Nigeria</c:v>
                </c:pt>
                <c:pt idx="2">
                  <c:v>India</c:v>
                </c:pt>
                <c:pt idx="3">
                  <c:v>Kenya</c:v>
                </c:pt>
                <c:pt idx="4">
                  <c:v>United Republic of Tanzania</c:v>
                </c:pt>
                <c:pt idx="5">
                  <c:v>Ethiopia</c:v>
                </c:pt>
                <c:pt idx="6">
                  <c:v>Uganda</c:v>
                </c:pt>
                <c:pt idx="7">
                  <c:v>Malawi</c:v>
                </c:pt>
                <c:pt idx="8">
                  <c:v>Zimbabwe</c:v>
                </c:pt>
                <c:pt idx="9">
                  <c:v>Mozambique</c:v>
                </c:pt>
                <c:pt idx="10">
                  <c:v>Zambia</c:v>
                </c:pt>
                <c:pt idx="11">
                  <c:v>Democratic Republic of the Congo</c:v>
                </c:pt>
                <c:pt idx="12">
                  <c:v>Cameroon</c:v>
                </c:pt>
                <c:pt idx="13">
                  <c:v>Côte d’Ivoire</c:v>
                </c:pt>
                <c:pt idx="14">
                  <c:v>Ghana</c:v>
                </c:pt>
                <c:pt idx="15">
                  <c:v>Chad</c:v>
                </c:pt>
                <c:pt idx="16">
                  <c:v>Angola</c:v>
                </c:pt>
                <c:pt idx="17">
                  <c:v>Indonesia</c:v>
                </c:pt>
                <c:pt idx="18">
                  <c:v>Haiti</c:v>
                </c:pt>
                <c:pt idx="19">
                  <c:v>Central African Republic</c:v>
                </c:pt>
                <c:pt idx="20">
                  <c:v>Rest of world</c:v>
                </c:pt>
              </c:strCache>
            </c:strRef>
          </c:cat>
          <c:val>
            <c:numRef>
              <c:f>'AIDS Deaths_10-19'!$H$40:$H$60</c:f>
              <c:numCache>
                <c:formatCode>General</c:formatCode>
                <c:ptCount val="21"/>
                <c:pt idx="0">
                  <c:v>6301</c:v>
                </c:pt>
                <c:pt idx="1">
                  <c:v>5786</c:v>
                </c:pt>
                <c:pt idx="2">
                  <c:v>3072</c:v>
                </c:pt>
                <c:pt idx="3">
                  <c:v>2783</c:v>
                </c:pt>
                <c:pt idx="4">
                  <c:v>2341</c:v>
                </c:pt>
                <c:pt idx="5">
                  <c:v>2235</c:v>
                </c:pt>
                <c:pt idx="6">
                  <c:v>1911</c:v>
                </c:pt>
                <c:pt idx="7">
                  <c:v>1835</c:v>
                </c:pt>
                <c:pt idx="8">
                  <c:v>1660</c:v>
                </c:pt>
                <c:pt idx="9">
                  <c:v>1449</c:v>
                </c:pt>
                <c:pt idx="10">
                  <c:v>1449</c:v>
                </c:pt>
                <c:pt idx="11">
                  <c:v>1080</c:v>
                </c:pt>
                <c:pt idx="12">
                  <c:v>980</c:v>
                </c:pt>
                <c:pt idx="13">
                  <c:v>894</c:v>
                </c:pt>
                <c:pt idx="14">
                  <c:v>541</c:v>
                </c:pt>
                <c:pt idx="15">
                  <c:v>400</c:v>
                </c:pt>
                <c:pt idx="16">
                  <c:v>377</c:v>
                </c:pt>
                <c:pt idx="17">
                  <c:v>374</c:v>
                </c:pt>
                <c:pt idx="18">
                  <c:v>365</c:v>
                </c:pt>
                <c:pt idx="19">
                  <c:v>347</c:v>
                </c:pt>
                <c:pt idx="20">
                  <c:v>5283.1411000000016</c:v>
                </c:pt>
              </c:numCache>
            </c:numRef>
          </c:val>
          <c:extLst>
            <c:ext xmlns:c15="http://schemas.microsoft.com/office/drawing/2012/chart" uri="{02D57815-91ED-43cb-92C2-25804820EDAC}">
              <c15:datalabelsRange>
                <c15:f>'AIDS Deaths_10-19'!$I$40:$I$60</c15:f>
                <c15:dlblRangeCache>
                  <c:ptCount val="21"/>
                  <c:pt idx="0">
                    <c:v>6,300</c:v>
                  </c:pt>
                  <c:pt idx="1">
                    <c:v>5,800</c:v>
                  </c:pt>
                  <c:pt idx="3">
                    <c:v>2,800</c:v>
                  </c:pt>
                  <c:pt idx="4">
                    <c:v>2,300</c:v>
                  </c:pt>
                  <c:pt idx="6">
                    <c:v>1,900</c:v>
                  </c:pt>
                  <c:pt idx="7">
                    <c:v>1,800</c:v>
                  </c:pt>
                  <c:pt idx="8">
                    <c:v>1,700</c:v>
                  </c:pt>
                  <c:pt idx="9">
                    <c:v>1,400</c:v>
                  </c:pt>
                  <c:pt idx="10">
                    <c:v>1,400</c:v>
                  </c:pt>
                  <c:pt idx="11">
                    <c:v>1,100</c:v>
                  </c:pt>
                  <c:pt idx="12">
                    <c:v>&lt;1,000</c:v>
                  </c:pt>
                  <c:pt idx="13">
                    <c:v>&lt;1,000</c:v>
                  </c:pt>
                  <c:pt idx="14">
                    <c:v>&lt;1,000</c:v>
                  </c:pt>
                  <c:pt idx="15">
                    <c:v>&lt;500</c:v>
                  </c:pt>
                  <c:pt idx="16">
                    <c:v>&lt;500</c:v>
                  </c:pt>
                  <c:pt idx="17">
                    <c:v>&lt;500</c:v>
                  </c:pt>
                  <c:pt idx="18">
                    <c:v>&lt;500</c:v>
                  </c:pt>
                  <c:pt idx="19">
                    <c:v>&lt;500</c:v>
                  </c:pt>
                  <c:pt idx="20">
                    <c:v>5,300</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adoelscents aged 10–19, by UNICEF regions, 2015</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4484069146529094"/>
          <c:y val="0.372544330315836"/>
          <c:w val="0.52836390623585849"/>
          <c:h val="0.56332907776299557"/>
        </c:manualLayout>
      </c:layout>
      <c:pieChart>
        <c:varyColors val="1"/>
        <c:ser>
          <c:idx val="0"/>
          <c:order val="0"/>
          <c:tx>
            <c:strRef>
              <c:f>'AIDS Death_10-19_All 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11F8C56A-2E4D-4255-B2A8-3EA7B6A7B20E}" type="CELLRANGE">
                      <a:rPr lang="en-US"/>
                      <a:pPr/>
                      <a:t>[CELLRANGE]</a:t>
                    </a:fld>
                    <a:r>
                      <a:rPr lang="en-US" baseline="0"/>
                      <a:t>
</a:t>
                    </a:r>
                    <a:fld id="{96B37373-E985-4E94-88E0-2FB95CD8A81B}" type="CATEGORYNAME">
                      <a:rPr lang="en-US" baseline="0"/>
                      <a:pPr/>
                      <a:t>[CATEGORY NAME]</a:t>
                    </a:fld>
                    <a:r>
                      <a:rPr lang="en-US" baseline="0"/>
                      <a:t>
</a:t>
                    </a:r>
                    <a:fld id="{3FAE4A3D-7FCF-4681-8B51-77C3B27526DB}"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
              <c:layout/>
              <c:tx>
                <c:rich>
                  <a:bodyPr/>
                  <a:lstStyle/>
                  <a:p>
                    <a:fld id="{ACC1F662-A800-4E92-A9F4-DE17A5DE9673}" type="CELLRANGE">
                      <a:rPr lang="en-US"/>
                      <a:pPr/>
                      <a:t>[CELLRANGE]</a:t>
                    </a:fld>
                    <a:r>
                      <a:rPr lang="en-US" baseline="0"/>
                      <a:t>
</a:t>
                    </a:r>
                    <a:fld id="{A508F2C6-2422-40C0-AD7E-BCB75ABEB96F}" type="CATEGORYNAME">
                      <a:rPr lang="en-US" baseline="0"/>
                      <a:pPr/>
                      <a:t>[CATEGORY NAME]</a:t>
                    </a:fld>
                    <a:r>
                      <a:rPr lang="en-US" baseline="0"/>
                      <a:t>
</a:t>
                    </a:r>
                    <a:fld id="{F80AF8C3-D438-4686-AF01-46A1D72C2B61}"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2"/>
              <c:layout/>
              <c:tx>
                <c:rich>
                  <a:bodyPr/>
                  <a:lstStyle/>
                  <a:p>
                    <a:fld id="{3180FE79-5877-40CB-BFBF-27C60936E941}" type="CELLRANGE">
                      <a:rPr lang="en-US"/>
                      <a:pPr/>
                      <a:t>[CELLRANGE]</a:t>
                    </a:fld>
                    <a:r>
                      <a:rPr lang="en-US" baseline="0"/>
                      <a:t>
</a:t>
                    </a:r>
                    <a:fld id="{507D3C82-AED6-4B87-BD0F-4F30D8E6A025}" type="CATEGORYNAME">
                      <a:rPr lang="en-US" baseline="0"/>
                      <a:pPr/>
                      <a:t>[CATEGORY NAME]</a:t>
                    </a:fld>
                    <a:r>
                      <a:rPr lang="en-US" baseline="0"/>
                      <a:t>
</a:t>
                    </a:r>
                    <a:fld id="{F7BB76AD-B8E3-4CC8-9810-17CA691204E1}"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3"/>
              <c:layout>
                <c:manualLayout>
                  <c:x val="-0.171383908045977"/>
                  <c:y val="4.2769948622827104E-2"/>
                </c:manualLayout>
              </c:layout>
              <c:tx>
                <c:rich>
                  <a:bodyPr/>
                  <a:lstStyle/>
                  <a:p>
                    <a:fld id="{C8DE77AE-0D31-4918-843C-C3579139E128}" type="CELLRANGE">
                      <a:rPr lang="en-US" baseline="0"/>
                      <a:pPr/>
                      <a:t>[CELLRANGE]</a:t>
                    </a:fld>
                    <a:r>
                      <a:rPr lang="en-US" baseline="0"/>
                      <a:t>
</a:t>
                    </a:r>
                    <a:fld id="{0B796489-FB65-4F08-AC8D-DC7F0C043DBD}" type="CATEGORYNAME">
                      <a:rPr lang="en-US" baseline="0"/>
                      <a:pPr/>
                      <a:t>[CATEGORY NAME]</a:t>
                    </a:fld>
                    <a:r>
                      <a:rPr lang="en-US" baseline="0"/>
                      <a:t>
</a:t>
                    </a:r>
                    <a:fld id="{6E119F3A-C952-4C31-9CA9-61BF54CC49B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4"/>
              <c:layout>
                <c:manualLayout>
                  <c:x val="-0.12405741696081093"/>
                  <c:y val="-3.4860423828867712E-2"/>
                </c:manualLayout>
              </c:layout>
              <c:tx>
                <c:rich>
                  <a:bodyPr/>
                  <a:lstStyle/>
                  <a:p>
                    <a:fld id="{F6AD156D-624D-450D-B225-2FC215BC3840}" type="CELLRANGE">
                      <a:rPr lang="en-US" baseline="0"/>
                      <a:pPr/>
                      <a:t>[CELLRANGE]</a:t>
                    </a:fld>
                    <a:r>
                      <a:rPr lang="en-US" baseline="0"/>
                      <a:t>
</a:t>
                    </a:r>
                    <a:fld id="{CAE31936-743C-4AF1-A1F8-A8F2AD6879D3}" type="CATEGORYNAME">
                      <a:rPr lang="en-US" baseline="0"/>
                      <a:pPr/>
                      <a:t>[CATEGORY NAME]</a:t>
                    </a:fld>
                    <a:r>
                      <a:rPr lang="en-US" baseline="0"/>
                      <a:t>
</a:t>
                    </a:r>
                    <a:fld id="{AB1DA67D-2B56-4897-B4F3-220689C390D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5"/>
              <c:layout>
                <c:manualLayout>
                  <c:x val="5.7935378767308586E-3"/>
                  <c:y val="-8.3634694513710903E-2"/>
                </c:manualLayout>
              </c:layout>
              <c:tx>
                <c:rich>
                  <a:bodyPr/>
                  <a:lstStyle/>
                  <a:p>
                    <a:r>
                      <a:rPr lang="en-US" baseline="0"/>
                      <a:t>
</a:t>
                    </a:r>
                    <a:fld id="{B6F131B7-1B18-4357-A23E-2630D8169C13}" type="CATEGORYNAME">
                      <a:rPr lang="en-US" baseline="0"/>
                      <a:pPr/>
                      <a:t>[CATEGORY NAME]</a:t>
                    </a:fld>
                    <a:r>
                      <a:rPr lang="en-US" baseline="0"/>
                      <a:t>
</a:t>
                    </a:r>
                    <a:fld id="{0BE2E4BE-CE69-4DD8-91E2-516038863EF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6"/>
              <c:layout>
                <c:manualLayout>
                  <c:x val="0.13697818807131859"/>
                  <c:y val="-3.5608455209440296E-2"/>
                </c:manualLayout>
              </c:layout>
              <c:tx>
                <c:rich>
                  <a:bodyPr/>
                  <a:lstStyle/>
                  <a:p>
                    <a:fld id="{FD613D84-1352-4381-9D8B-6275175D5280}" type="CELLRANGE">
                      <a:rPr lang="en-US"/>
                      <a:pPr/>
                      <a:t>[CELLRANGE]</a:t>
                    </a:fld>
                    <a:r>
                      <a:rPr lang="en-US" baseline="0"/>
                      <a:t>
</a:t>
                    </a:r>
                    <a:fld id="{686687C1-F6CE-45CE-95F4-395382AD577A}" type="CATEGORYNAME">
                      <a:rPr lang="en-US" baseline="0"/>
                      <a:pPr/>
                      <a:t>[CATEGORY NAME]</a:t>
                    </a:fld>
                    <a:r>
                      <a:rPr lang="en-US" baseline="0"/>
                      <a:t>
&lt;1%</a:t>
                    </a:r>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7"/>
              <c:layout>
                <c:manualLayout>
                  <c:x val="0.19387940990134853"/>
                  <c:y val="1.2143274333290979E-2"/>
                </c:manualLayout>
              </c:layout>
              <c:tx>
                <c:rich>
                  <a:bodyPr/>
                  <a:lstStyle/>
                  <a:p>
                    <a:r>
                      <a:rPr lang="en-US" baseline="0"/>
                      <a:t>
</a:t>
                    </a:r>
                    <a:fld id="{B937D457-0D1D-4781-8DD1-61C102E3DAA8}" type="CATEGORYNAME">
                      <a:rPr lang="en-US" baseline="0"/>
                      <a:pPr/>
                      <a:t>[CATEGORY NAME]</a:t>
                    </a:fld>
                    <a:r>
                      <a:rPr lang="en-US" baseline="0"/>
                      <a:t>
&lt;1%</a:t>
                    </a:r>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'AIDS Death_10-19_All Region'!$A$39:$A$46</c:f>
              <c:strCache>
                <c:ptCount val="8"/>
                <c:pt idx="0">
                  <c:v>Eastern and Southern Africa</c:v>
                </c:pt>
                <c:pt idx="1">
                  <c:v>West and Central Africa</c:v>
                </c:pt>
                <c:pt idx="2">
                  <c:v>South Asia</c:v>
                </c:pt>
                <c:pt idx="3">
                  <c:v>Latin America and the Caribbean</c:v>
                </c:pt>
                <c:pt idx="4">
                  <c:v>East Asia and the Pacific</c:v>
                </c:pt>
                <c:pt idx="5">
                  <c:v>Rest of world</c:v>
                </c:pt>
                <c:pt idx="6">
                  <c:v>Middle East and North Africa</c:v>
                </c:pt>
                <c:pt idx="7">
                  <c:v>CEE/CIS</c:v>
                </c:pt>
              </c:strCache>
            </c:strRef>
          </c:cat>
          <c:val>
            <c:numRef>
              <c:f>'AIDS Death_10-19_All Region'!$B$39:$B$46</c:f>
              <c:numCache>
                <c:formatCode>General</c:formatCode>
                <c:ptCount val="8"/>
                <c:pt idx="0">
                  <c:v>23982</c:v>
                </c:pt>
                <c:pt idx="1">
                  <c:v>12002.7155</c:v>
                </c:pt>
                <c:pt idx="2">
                  <c:v>3130.3137999999999</c:v>
                </c:pt>
                <c:pt idx="3">
                  <c:v>1011.1532</c:v>
                </c:pt>
                <c:pt idx="4">
                  <c:v>880.53089999999997</c:v>
                </c:pt>
                <c:pt idx="5">
                  <c:v>203.42320000000001</c:v>
                </c:pt>
                <c:pt idx="6">
                  <c:v>142.20620000000002</c:v>
                </c:pt>
                <c:pt idx="7">
                  <c:v>110.7983</c:v>
                </c:pt>
              </c:numCache>
            </c:numRef>
          </c:val>
          <c:extLst>
            <c:ext xmlns:c15="http://schemas.microsoft.com/office/drawing/2012/chart" uri="{02D57815-91ED-43cb-92C2-25804820EDAC}">
              <c15:datalabelsRange>
                <c15:f>'AIDS Death_10-19_All Region'!$C$39:$C$46</c15:f>
                <c15:dlblRangeCache>
                  <c:ptCount val="8"/>
                  <c:pt idx="0">
                    <c:v>24,000</c:v>
                  </c:pt>
                  <c:pt idx="1">
                    <c:v>12,000</c:v>
                  </c:pt>
                  <c:pt idx="2">
                    <c:v>3,100</c:v>
                  </c:pt>
                  <c:pt idx="3">
                    <c:v>1,000</c:v>
                  </c:pt>
                  <c:pt idx="4">
                    <c:v>&lt;1,000</c:v>
                  </c:pt>
                  <c:pt idx="5">
                    <c:v>&lt;500</c:v>
                  </c:pt>
                  <c:pt idx="6">
                    <c:v>&lt;200</c:v>
                  </c:pt>
                  <c:pt idx="7">
                    <c:v>&lt;200</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adolescents (aged 10-19) living with HIV who are receiving ART, 67 countries reporting by UNICEF Region, 2015</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'Adolescent ART coverage'!$A$36</c:f>
              <c:strCache>
                <c:ptCount val="1"/>
                <c:pt idx="0">
                  <c:v>1</c:v>
                </c:pt>
              </c:strCache>
            </c:strRef>
          </c:tx>
          <c:spPr>
            <a:ln w="25400"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coverage'!$B$35:$I$35</c:f>
              <c:strCache>
                <c:ptCount val="8"/>
                <c:pt idx="0">
                  <c:v>CEE/CIS
(n=15)</c:v>
                </c:pt>
                <c:pt idx="1">
                  <c:v>South Asia
(n=8)</c:v>
                </c:pt>
                <c:pt idx="2">
                  <c:v>Eastern and Southern Africa
(n=6)</c:v>
                </c:pt>
                <c:pt idx="3">
                  <c:v>South Asia
(n=14)</c:v>
                </c:pt>
                <c:pt idx="4">
                  <c:v>Middle East and North Africa
(n=5)</c:v>
                </c:pt>
                <c:pt idx="5">
                  <c:v>South Asia
(n=6)</c:v>
                </c:pt>
                <c:pt idx="6">
                  <c:v>West and Central Africa
(n=9)</c:v>
                </c:pt>
                <c:pt idx="7">
                  <c:v>Rest of the World
(n=4)</c:v>
                </c:pt>
              </c:strCache>
            </c:strRef>
          </c:cat>
          <c:val>
            <c:numRef>
              <c:f>'Adolescent ART coverage'!$B$36:$I$36</c:f>
              <c:numCache>
                <c:formatCode>0%</c:formatCode>
                <c:ptCount val="8"/>
                <c:pt idx="0">
                  <c:v>8.6956521739130436E-3</c:v>
                </c:pt>
                <c:pt idx="1">
                  <c:v>2.5813252273674404E-2</c:v>
                </c:pt>
                <c:pt idx="2">
                  <c:v>0</c:v>
                </c:pt>
                <c:pt idx="3">
                  <c:v>0.12987012987012986</c:v>
                </c:pt>
                <c:pt idx="4">
                  <c:v>4.8192771084337352E-2</c:v>
                </c:pt>
                <c:pt idx="5">
                  <c:v>0</c:v>
                </c:pt>
                <c:pt idx="6">
                  <c:v>0</c:v>
                </c:pt>
                <c:pt idx="7">
                  <c:v>5.6923727896990822E-2</c:v>
                </c:pt>
              </c:numCache>
            </c:numRef>
          </c:val>
          <c:smooth val="0"/>
          <c:extLst/>
        </c:ser>
        <c:ser>
          <c:idx val="1"/>
          <c:order val="1"/>
          <c:tx>
            <c:strRef>
              <c:f>'Adolescent ART coverage'!$A$37</c:f>
              <c:strCache>
                <c:ptCount val="1"/>
                <c:pt idx="0">
                  <c:v>2</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bg1">
                    <a:lumMod val="50000"/>
                  </a:schemeClr>
                </a:solidFill>
                <a:ln w="15875">
                  <a:solidFill>
                    <a:schemeClr val="bg1">
                      <a:lumMod val="50000"/>
                    </a:schemeClr>
                  </a:solidFill>
                  <a:round/>
                </a:ln>
                <a:effectLst/>
              </c:spPr>
            </c:marker>
            <c:bubble3D val="0"/>
          </c:dPt>
          <c:cat>
            <c:strRef>
              <c:f>'Adolescent ART coverage'!$B$35:$I$35</c:f>
              <c:strCache>
                <c:ptCount val="8"/>
                <c:pt idx="0">
                  <c:v>CEE/CIS
(n=15)</c:v>
                </c:pt>
                <c:pt idx="1">
                  <c:v>South Asia
(n=8)</c:v>
                </c:pt>
                <c:pt idx="2">
                  <c:v>Eastern and Southern Africa
(n=6)</c:v>
                </c:pt>
                <c:pt idx="3">
                  <c:v>South Asia
(n=14)</c:v>
                </c:pt>
                <c:pt idx="4">
                  <c:v>Middle East and North Africa
(n=5)</c:v>
                </c:pt>
                <c:pt idx="5">
                  <c:v>South Asia
(n=6)</c:v>
                </c:pt>
                <c:pt idx="6">
                  <c:v>West and Central Africa
(n=9)</c:v>
                </c:pt>
                <c:pt idx="7">
                  <c:v>Rest of the World
(n=4)</c:v>
                </c:pt>
              </c:strCache>
            </c:strRef>
          </c:cat>
          <c:val>
            <c:numRef>
              <c:f>'Adolescent ART coverage'!$B$37:$I$37</c:f>
              <c:numCache>
                <c:formatCode>0%</c:formatCode>
                <c:ptCount val="8"/>
                <c:pt idx="0">
                  <c:v>4.1666666666666664E-2</c:v>
                </c:pt>
                <c:pt idx="1">
                  <c:v>2.9877502240812669E-2</c:v>
                </c:pt>
                <c:pt idx="2">
                  <c:v>0.27826086956521739</c:v>
                </c:pt>
                <c:pt idx="3">
                  <c:v>0.18260869565217391</c:v>
                </c:pt>
                <c:pt idx="4">
                  <c:v>5.4878048780487805E-2</c:v>
                </c:pt>
                <c:pt idx="5">
                  <c:v>2.5210084033613446E-2</c:v>
                </c:pt>
                <c:pt idx="6">
                  <c:v>8.4364738570346043E-2</c:v>
                </c:pt>
                <c:pt idx="7">
                  <c:v>6.7301884284505259E-2</c:v>
                </c:pt>
              </c:numCache>
            </c:numRef>
          </c:val>
          <c:smooth val="0"/>
        </c:ser>
        <c:ser>
          <c:idx val="2"/>
          <c:order val="2"/>
          <c:tx>
            <c:strRef>
              <c:f>'Adolescent ART coverage'!$A$38</c:f>
              <c:strCache>
                <c:ptCount val="1"/>
                <c:pt idx="0">
                  <c:v>3</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coverage'!$B$35:$I$35</c:f>
              <c:strCache>
                <c:ptCount val="8"/>
                <c:pt idx="0">
                  <c:v>CEE/CIS
(n=15)</c:v>
                </c:pt>
                <c:pt idx="1">
                  <c:v>South Asia
(n=8)</c:v>
                </c:pt>
                <c:pt idx="2">
                  <c:v>Eastern and Southern Africa
(n=6)</c:v>
                </c:pt>
                <c:pt idx="3">
                  <c:v>South Asia
(n=14)</c:v>
                </c:pt>
                <c:pt idx="4">
                  <c:v>Middle East and North Africa
(n=5)</c:v>
                </c:pt>
                <c:pt idx="5">
                  <c:v>South Asia
(n=6)</c:v>
                </c:pt>
                <c:pt idx="6">
                  <c:v>West and Central Africa
(n=9)</c:v>
                </c:pt>
                <c:pt idx="7">
                  <c:v>Rest of the World
(n=4)</c:v>
                </c:pt>
              </c:strCache>
            </c:strRef>
          </c:cat>
          <c:val>
            <c:numRef>
              <c:f>'Adolescent ART coverage'!$B$38:$I$38</c:f>
              <c:numCache>
                <c:formatCode>0%</c:formatCode>
                <c:ptCount val="8"/>
                <c:pt idx="0">
                  <c:v>5.3763440860215055E-2</c:v>
                </c:pt>
                <c:pt idx="1">
                  <c:v>4.0816326530612242E-2</c:v>
                </c:pt>
                <c:pt idx="2">
                  <c:v>0.52528850263570304</c:v>
                </c:pt>
                <c:pt idx="3">
                  <c:v>0.19375000000000001</c:v>
                </c:pt>
                <c:pt idx="4">
                  <c:v>8.3116883116883117E-2</c:v>
                </c:pt>
                <c:pt idx="5">
                  <c:v>7.2961373390557943E-2</c:v>
                </c:pt>
                <c:pt idx="6">
                  <c:v>0.10410094637223975</c:v>
                </c:pt>
                <c:pt idx="7">
                  <c:v>7.1428571428571425E-2</c:v>
                </c:pt>
              </c:numCache>
            </c:numRef>
          </c:val>
          <c:smooth val="0"/>
          <c:extLst/>
        </c:ser>
        <c:ser>
          <c:idx val="3"/>
          <c:order val="3"/>
          <c:tx>
            <c:strRef>
              <c:f>'Adolescent ART coverage'!$A$39</c:f>
              <c:strCache>
                <c:ptCount val="1"/>
                <c:pt idx="0">
                  <c:v>4</c:v>
                </c:pt>
              </c:strCache>
            </c:strRef>
          </c:tx>
          <c:spPr>
            <a:ln w="22225" cap="rnd">
              <a:noFill/>
              <a:round/>
            </a:ln>
            <a:effectLst/>
          </c:spPr>
          <c:marker>
            <c:symbol val="circle"/>
            <c:size val="7"/>
            <c:spPr>
              <a:solidFill>
                <a:schemeClr val="accent6"/>
              </a:solidFill>
              <a:ln w="15875">
                <a:solidFill>
                  <a:schemeClr val="accent4"/>
                </a:solidFill>
                <a:round/>
              </a:ln>
              <a:effectLst/>
            </c:spPr>
          </c:marker>
          <c:dPt>
            <c:idx val="0"/>
            <c:marker>
              <c:symbol val="circle"/>
              <c:size val="7"/>
              <c:spPr>
                <a:solidFill>
                  <a:schemeClr val="accent6"/>
                </a:solidFill>
                <a:ln w="15875">
                  <a:solidFill>
                    <a:schemeClr val="accent6"/>
                  </a:solidFill>
                  <a:round/>
                </a:ln>
                <a:effectLst/>
              </c:spPr>
            </c:marker>
            <c:bubble3D val="0"/>
            <c:spPr>
              <a:ln w="22225" cap="rnd">
                <a:solidFill>
                  <a:schemeClr val="accent6"/>
                </a:solidFill>
                <a:round/>
              </a:ln>
              <a:effectLst/>
            </c:spPr>
          </c:dPt>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coverage'!$B$35:$I$35</c:f>
              <c:strCache>
                <c:ptCount val="8"/>
                <c:pt idx="0">
                  <c:v>CEE/CIS
(n=15)</c:v>
                </c:pt>
                <c:pt idx="1">
                  <c:v>South Asia
(n=8)</c:v>
                </c:pt>
                <c:pt idx="2">
                  <c:v>Eastern and Southern Africa
(n=6)</c:v>
                </c:pt>
                <c:pt idx="3">
                  <c:v>South Asia
(n=14)</c:v>
                </c:pt>
                <c:pt idx="4">
                  <c:v>Middle East and North Africa
(n=5)</c:v>
                </c:pt>
                <c:pt idx="5">
                  <c:v>South Asia
(n=6)</c:v>
                </c:pt>
                <c:pt idx="6">
                  <c:v>West and Central Africa
(n=9)</c:v>
                </c:pt>
                <c:pt idx="7">
                  <c:v>Rest of the World
(n=4)</c:v>
                </c:pt>
              </c:strCache>
            </c:strRef>
          </c:cat>
          <c:val>
            <c:numRef>
              <c:f>'Adolescent ART coverage'!$B$39:$I$39</c:f>
              <c:numCache>
                <c:formatCode>0%</c:formatCode>
                <c:ptCount val="8"/>
                <c:pt idx="0">
                  <c:v>6.8965517241379309E-2</c:v>
                </c:pt>
                <c:pt idx="1">
                  <c:v>4.7489920264423877E-2</c:v>
                </c:pt>
                <c:pt idx="2">
                  <c:v>0.59342222222222218</c:v>
                </c:pt>
                <c:pt idx="3">
                  <c:v>0.19685039370078741</c:v>
                </c:pt>
                <c:pt idx="4">
                  <c:v>0.20833333333333334</c:v>
                </c:pt>
                <c:pt idx="5">
                  <c:v>0.1076923076923077</c:v>
                </c:pt>
                <c:pt idx="6">
                  <c:v>0.10939226519337017</c:v>
                </c:pt>
                <c:pt idx="7">
                  <c:v>0.32903275338263949</c:v>
                </c:pt>
              </c:numCache>
            </c:numRef>
          </c:val>
          <c:smooth val="0"/>
          <c:extLst/>
        </c:ser>
        <c:ser>
          <c:idx val="4"/>
          <c:order val="4"/>
          <c:tx>
            <c:strRef>
              <c:f>'Adolescent ART coverage'!$A$40</c:f>
              <c:strCache>
                <c:ptCount val="1"/>
                <c:pt idx="0">
                  <c:v>5</c:v>
                </c:pt>
              </c:strCache>
            </c:strRef>
          </c:tx>
          <c:spPr>
            <a:ln w="25400"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coverage'!$B$35:$I$35</c:f>
              <c:strCache>
                <c:ptCount val="8"/>
                <c:pt idx="0">
                  <c:v>CEE/CIS
(n=15)</c:v>
                </c:pt>
                <c:pt idx="1">
                  <c:v>South Asia
(n=8)</c:v>
                </c:pt>
                <c:pt idx="2">
                  <c:v>Eastern and Southern Africa
(n=6)</c:v>
                </c:pt>
                <c:pt idx="3">
                  <c:v>South Asia
(n=14)</c:v>
                </c:pt>
                <c:pt idx="4">
                  <c:v>Middle East and North Africa
(n=5)</c:v>
                </c:pt>
                <c:pt idx="5">
                  <c:v>South Asia
(n=6)</c:v>
                </c:pt>
                <c:pt idx="6">
                  <c:v>West and Central Africa
(n=9)</c:v>
                </c:pt>
                <c:pt idx="7">
                  <c:v>Rest of the World
(n=4)</c:v>
                </c:pt>
              </c:strCache>
            </c:strRef>
          </c:cat>
          <c:val>
            <c:numRef>
              <c:f>'Adolescent ART coverage'!$B$40:$I$40</c:f>
              <c:numCache>
                <c:formatCode>0%</c:formatCode>
                <c:ptCount val="8"/>
                <c:pt idx="0">
                  <c:v>8.8984596766299759E-2</c:v>
                </c:pt>
                <c:pt idx="1">
                  <c:v>6.7567567567567571E-2</c:v>
                </c:pt>
                <c:pt idx="2">
                  <c:v>0.81980825847361671</c:v>
                </c:pt>
                <c:pt idx="3">
                  <c:v>0.20511825441670506</c:v>
                </c:pt>
                <c:pt idx="4">
                  <c:v>0.99</c:v>
                </c:pt>
                <c:pt idx="5">
                  <c:v>0.20207253886010362</c:v>
                </c:pt>
                <c:pt idx="6">
                  <c:v>0.11382857142857143</c:v>
                </c:pt>
              </c:numCache>
            </c:numRef>
          </c:val>
          <c:smooth val="0"/>
          <c:extLst/>
        </c:ser>
        <c:ser>
          <c:idx val="5"/>
          <c:order val="5"/>
          <c:tx>
            <c:strRef>
              <c:f>'Adolescent ART coverage'!$A$41</c:f>
              <c:strCache>
                <c:ptCount val="1"/>
                <c:pt idx="0">
                  <c:v>6</c:v>
                </c:pt>
              </c:strCache>
            </c:strRef>
          </c:tx>
          <c:spPr>
            <a:ln w="22225" cap="rnd">
              <a:noFill/>
              <a:round/>
            </a:ln>
            <a:effectLst/>
          </c:spPr>
          <c:marker>
            <c:symbol val="circle"/>
            <c:size val="7"/>
            <c:spPr>
              <a:solidFill>
                <a:schemeClr val="accent2"/>
              </a:solidFill>
              <a:ln w="15875">
                <a:solidFill>
                  <a:schemeClr val="accent2"/>
                </a:solidFill>
                <a:round/>
              </a:ln>
              <a:effectLst/>
            </c:spPr>
          </c:marker>
          <c:dPt>
            <c:idx val="0"/>
            <c:marker>
              <c:symbol val="circle"/>
              <c:size val="7"/>
              <c:spPr>
                <a:solidFill>
                  <a:schemeClr val="accent6"/>
                </a:solidFill>
                <a:ln w="15875">
                  <a:solidFill>
                    <a:schemeClr val="accent6"/>
                  </a:solidFill>
                  <a:round/>
                </a:ln>
                <a:effectLst/>
              </c:spPr>
            </c:marker>
            <c:bubble3D val="0"/>
          </c:dPt>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4"/>
            <c:marker>
              <c:symbol val="circle"/>
              <c:size val="7"/>
              <c:spPr>
                <a:solidFill>
                  <a:schemeClr val="accent2"/>
                </a:solidFill>
                <a:ln w="15875">
                  <a:solidFill>
                    <a:schemeClr val="accent2"/>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2"/>
                </a:solidFill>
                <a:ln w="15875">
                  <a:solidFill>
                    <a:schemeClr val="accent2"/>
                  </a:solidFill>
                  <a:round/>
                </a:ln>
                <a:effectLst/>
              </c:spPr>
            </c:marker>
            <c:bubble3D val="0"/>
          </c:dPt>
          <c:cat>
            <c:strRef>
              <c:f>'Adolescent ART coverage'!$B$35:$I$35</c:f>
              <c:strCache>
                <c:ptCount val="8"/>
                <c:pt idx="0">
                  <c:v>CEE/CIS
(n=15)</c:v>
                </c:pt>
                <c:pt idx="1">
                  <c:v>South Asia
(n=8)</c:v>
                </c:pt>
                <c:pt idx="2">
                  <c:v>Eastern and Southern Africa
(n=6)</c:v>
                </c:pt>
                <c:pt idx="3">
                  <c:v>South Asia
(n=14)</c:v>
                </c:pt>
                <c:pt idx="4">
                  <c:v>Middle East and North Africa
(n=5)</c:v>
                </c:pt>
                <c:pt idx="5">
                  <c:v>South Asia
(n=6)</c:v>
                </c:pt>
                <c:pt idx="6">
                  <c:v>West and Central Africa
(n=9)</c:v>
                </c:pt>
                <c:pt idx="7">
                  <c:v>Rest of the World
(n=4)</c:v>
                </c:pt>
              </c:strCache>
            </c:strRef>
          </c:cat>
          <c:val>
            <c:numRef>
              <c:f>'Adolescent ART coverage'!$B$41:$I$41</c:f>
              <c:numCache>
                <c:formatCode>0%</c:formatCode>
                <c:ptCount val="8"/>
                <c:pt idx="0">
                  <c:v>9.6385542168674704E-2</c:v>
                </c:pt>
                <c:pt idx="1">
                  <c:v>0.43376068376068377</c:v>
                </c:pt>
                <c:pt idx="2">
                  <c:v>0.85628897069811039</c:v>
                </c:pt>
                <c:pt idx="3">
                  <c:v>0.20909090909090908</c:v>
                </c:pt>
                <c:pt idx="5">
                  <c:v>0.53208556149732622</c:v>
                </c:pt>
                <c:pt idx="6">
                  <c:v>0.19314254113092769</c:v>
                </c:pt>
              </c:numCache>
            </c:numRef>
          </c:val>
          <c:smooth val="0"/>
          <c:extLst/>
        </c:ser>
        <c:ser>
          <c:idx val="6"/>
          <c:order val="6"/>
          <c:tx>
            <c:strRef>
              <c:f>'Adolescent ART coverage'!$A$42</c:f>
              <c:strCache>
                <c:ptCount val="1"/>
                <c:pt idx="0">
                  <c:v>7</c:v>
                </c:pt>
              </c:strCache>
            </c:strRef>
          </c:tx>
          <c:spPr>
            <a:ln w="25400"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coverage'!$B$35:$I$35</c:f>
              <c:strCache>
                <c:ptCount val="8"/>
                <c:pt idx="0">
                  <c:v>CEE/CIS
(n=15)</c:v>
                </c:pt>
                <c:pt idx="1">
                  <c:v>South Asia
(n=8)</c:v>
                </c:pt>
                <c:pt idx="2">
                  <c:v>Eastern and Southern Africa
(n=6)</c:v>
                </c:pt>
                <c:pt idx="3">
                  <c:v>South Asia
(n=14)</c:v>
                </c:pt>
                <c:pt idx="4">
                  <c:v>Middle East and North Africa
(n=5)</c:v>
                </c:pt>
                <c:pt idx="5">
                  <c:v>South Asia
(n=6)</c:v>
                </c:pt>
                <c:pt idx="6">
                  <c:v>West and Central Africa
(n=9)</c:v>
                </c:pt>
                <c:pt idx="7">
                  <c:v>Rest of the World
(n=4)</c:v>
                </c:pt>
              </c:strCache>
            </c:strRef>
          </c:cat>
          <c:val>
            <c:numRef>
              <c:f>'Adolescent ART coverage'!$B$42:$I$42</c:f>
              <c:numCache>
                <c:formatCode>0%</c:formatCode>
                <c:ptCount val="8"/>
                <c:pt idx="0">
                  <c:v>0.17830397261250983</c:v>
                </c:pt>
                <c:pt idx="1">
                  <c:v>0.75484635570981118</c:v>
                </c:pt>
                <c:pt idx="3">
                  <c:v>0.20960884353741496</c:v>
                </c:pt>
                <c:pt idx="6">
                  <c:v>0.27861060329067644</c:v>
                </c:pt>
              </c:numCache>
            </c:numRef>
          </c:val>
          <c:smooth val="0"/>
          <c:extLst/>
        </c:ser>
        <c:ser>
          <c:idx val="7"/>
          <c:order val="7"/>
          <c:tx>
            <c:strRef>
              <c:f>'Adolescent ART coverage'!$A$43</c:f>
              <c:strCache>
                <c:ptCount val="1"/>
                <c:pt idx="0">
                  <c:v>8</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coverage'!$B$35:$I$35</c:f>
              <c:strCache>
                <c:ptCount val="8"/>
                <c:pt idx="0">
                  <c:v>CEE/CIS
(n=15)</c:v>
                </c:pt>
                <c:pt idx="1">
                  <c:v>South Asia
(n=8)</c:v>
                </c:pt>
                <c:pt idx="2">
                  <c:v>Eastern and Southern Africa
(n=6)</c:v>
                </c:pt>
                <c:pt idx="3">
                  <c:v>South Asia
(n=14)</c:v>
                </c:pt>
                <c:pt idx="4">
                  <c:v>Middle East and North Africa
(n=5)</c:v>
                </c:pt>
                <c:pt idx="5">
                  <c:v>South Asia
(n=6)</c:v>
                </c:pt>
                <c:pt idx="6">
                  <c:v>West and Central Africa
(n=9)</c:v>
                </c:pt>
                <c:pt idx="7">
                  <c:v>Rest of the World
(n=4)</c:v>
                </c:pt>
              </c:strCache>
            </c:strRef>
          </c:cat>
          <c:val>
            <c:numRef>
              <c:f>'Adolescent ART coverage'!$B$43:$I$43</c:f>
              <c:numCache>
                <c:formatCode>0%</c:formatCode>
                <c:ptCount val="8"/>
                <c:pt idx="0">
                  <c:v>0.17881227776188335</c:v>
                </c:pt>
                <c:pt idx="1">
                  <c:v>1.0036857094990785</c:v>
                </c:pt>
                <c:pt idx="3">
                  <c:v>0.21634615384615385</c:v>
                </c:pt>
                <c:pt idx="6">
                  <c:v>0.42209631728045327</c:v>
                </c:pt>
              </c:numCache>
            </c:numRef>
          </c:val>
          <c:smooth val="0"/>
          <c:extLst/>
        </c:ser>
        <c:ser>
          <c:idx val="8"/>
          <c:order val="8"/>
          <c:tx>
            <c:strRef>
              <c:f>'Adolescent ART coverage'!$A$44</c:f>
              <c:strCache>
                <c:ptCount val="1"/>
                <c:pt idx="0">
                  <c:v>9</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6"/>
            <c:marker>
              <c:symbol val="circle"/>
              <c:size val="7"/>
              <c:spPr>
                <a:solidFill>
                  <a:srgbClr val="00B050"/>
                </a:solidFill>
                <a:ln w="15875">
                  <a:solidFill>
                    <a:srgbClr val="00B050"/>
                  </a:solidFill>
                  <a:round/>
                </a:ln>
                <a:effectLst/>
              </c:spPr>
            </c:marker>
            <c:bubble3D val="0"/>
          </c:dPt>
          <c:cat>
            <c:strRef>
              <c:f>'Adolescent ART coverage'!$B$35:$I$35</c:f>
              <c:strCache>
                <c:ptCount val="8"/>
                <c:pt idx="0">
                  <c:v>CEE/CIS
(n=15)</c:v>
                </c:pt>
                <c:pt idx="1">
                  <c:v>South Asia
(n=8)</c:v>
                </c:pt>
                <c:pt idx="2">
                  <c:v>Eastern and Southern Africa
(n=6)</c:v>
                </c:pt>
                <c:pt idx="3">
                  <c:v>South Asia
(n=14)</c:v>
                </c:pt>
                <c:pt idx="4">
                  <c:v>Middle East and North Africa
(n=5)</c:v>
                </c:pt>
                <c:pt idx="5">
                  <c:v>South Asia
(n=6)</c:v>
                </c:pt>
                <c:pt idx="6">
                  <c:v>West and Central Africa
(n=9)</c:v>
                </c:pt>
                <c:pt idx="7">
                  <c:v>Rest of the World
(n=4)</c:v>
                </c:pt>
              </c:strCache>
            </c:strRef>
          </c:cat>
          <c:val>
            <c:numRef>
              <c:f>'Adolescent ART coverage'!$B$44:$I$44</c:f>
              <c:numCache>
                <c:formatCode>0%</c:formatCode>
                <c:ptCount val="8"/>
                <c:pt idx="0">
                  <c:v>0.19791666666666666</c:v>
                </c:pt>
                <c:pt idx="3">
                  <c:v>0.2257250945775536</c:v>
                </c:pt>
                <c:pt idx="6">
                  <c:v>0.99</c:v>
                </c:pt>
              </c:numCache>
            </c:numRef>
          </c:val>
          <c:smooth val="0"/>
        </c:ser>
        <c:ser>
          <c:idx val="9"/>
          <c:order val="9"/>
          <c:tx>
            <c:strRef>
              <c:f>'Adolescent ART coverage'!$A$45</c:f>
              <c:strCache>
                <c:ptCount val="1"/>
                <c:pt idx="0">
                  <c:v>10</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6"/>
            <c:marker>
              <c:symbol val="circle"/>
              <c:size val="7"/>
              <c:spPr>
                <a:solidFill>
                  <a:srgbClr val="00B050"/>
                </a:solidFill>
                <a:ln w="15875">
                  <a:solidFill>
                    <a:srgbClr val="00B050"/>
                  </a:solidFill>
                  <a:round/>
                </a:ln>
                <a:effectLst/>
              </c:spPr>
            </c:marker>
            <c:bubble3D val="0"/>
          </c:dPt>
          <c:cat>
            <c:strRef>
              <c:f>'Adolescent ART coverage'!$B$35:$I$35</c:f>
              <c:strCache>
                <c:ptCount val="8"/>
                <c:pt idx="0">
                  <c:v>CEE/CIS
(n=15)</c:v>
                </c:pt>
                <c:pt idx="1">
                  <c:v>South Asia
(n=8)</c:v>
                </c:pt>
                <c:pt idx="2">
                  <c:v>Eastern and Southern Africa
(n=6)</c:v>
                </c:pt>
                <c:pt idx="3">
                  <c:v>South Asia
(n=14)</c:v>
                </c:pt>
                <c:pt idx="4">
                  <c:v>Middle East and North Africa
(n=5)</c:v>
                </c:pt>
                <c:pt idx="5">
                  <c:v>South Asia
(n=6)</c:v>
                </c:pt>
                <c:pt idx="6">
                  <c:v>West and Central Africa
(n=9)</c:v>
                </c:pt>
                <c:pt idx="7">
                  <c:v>Rest of the World
(n=4)</c:v>
                </c:pt>
              </c:strCache>
            </c:strRef>
          </c:cat>
          <c:val>
            <c:numRef>
              <c:f>'Adolescent ART coverage'!$B$45:$I$45</c:f>
              <c:numCache>
                <c:formatCode>0%</c:formatCode>
                <c:ptCount val="8"/>
                <c:pt idx="0">
                  <c:v>0.3987138263665595</c:v>
                </c:pt>
                <c:pt idx="3">
                  <c:v>0.30714052820345616</c:v>
                </c:pt>
              </c:numCache>
            </c:numRef>
          </c:val>
          <c:smooth val="0"/>
        </c:ser>
        <c:ser>
          <c:idx val="10"/>
          <c:order val="10"/>
          <c:tx>
            <c:strRef>
              <c:f>'Adolescent ART coverage'!$A$46</c:f>
              <c:strCache>
                <c:ptCount val="1"/>
                <c:pt idx="0">
                  <c:v>11</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coverage'!$B$35:$I$35</c:f>
              <c:strCache>
                <c:ptCount val="8"/>
                <c:pt idx="0">
                  <c:v>CEE/CIS
(n=15)</c:v>
                </c:pt>
                <c:pt idx="1">
                  <c:v>South Asia
(n=8)</c:v>
                </c:pt>
                <c:pt idx="2">
                  <c:v>Eastern and Southern Africa
(n=6)</c:v>
                </c:pt>
                <c:pt idx="3">
                  <c:v>South Asia
(n=14)</c:v>
                </c:pt>
                <c:pt idx="4">
                  <c:v>Middle East and North Africa
(n=5)</c:v>
                </c:pt>
                <c:pt idx="5">
                  <c:v>South Asia
(n=6)</c:v>
                </c:pt>
                <c:pt idx="6">
                  <c:v>West and Central Africa
(n=9)</c:v>
                </c:pt>
                <c:pt idx="7">
                  <c:v>Rest of the World
(n=4)</c:v>
                </c:pt>
              </c:strCache>
            </c:strRef>
          </c:cat>
          <c:val>
            <c:numRef>
              <c:f>'Adolescent ART coverage'!$B$46:$I$46</c:f>
              <c:numCache>
                <c:formatCode>0%</c:formatCode>
                <c:ptCount val="8"/>
                <c:pt idx="0">
                  <c:v>0.48466257668711654</c:v>
                </c:pt>
                <c:pt idx="3">
                  <c:v>0.33145382505333737</c:v>
                </c:pt>
              </c:numCache>
            </c:numRef>
          </c:val>
          <c:smooth val="0"/>
        </c:ser>
        <c:ser>
          <c:idx val="11"/>
          <c:order val="11"/>
          <c:tx>
            <c:strRef>
              <c:f>'Adolescent ART coverage'!$A$47</c:f>
              <c:strCache>
                <c:ptCount val="1"/>
                <c:pt idx="0">
                  <c:v>12</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coverage'!$B$35:$I$35</c:f>
              <c:strCache>
                <c:ptCount val="8"/>
                <c:pt idx="0">
                  <c:v>CEE/CIS
(n=15)</c:v>
                </c:pt>
                <c:pt idx="1">
                  <c:v>South Asia
(n=8)</c:v>
                </c:pt>
                <c:pt idx="2">
                  <c:v>Eastern and Southern Africa
(n=6)</c:v>
                </c:pt>
                <c:pt idx="3">
                  <c:v>South Asia
(n=14)</c:v>
                </c:pt>
                <c:pt idx="4">
                  <c:v>Middle East and North Africa
(n=5)</c:v>
                </c:pt>
                <c:pt idx="5">
                  <c:v>South Asia
(n=6)</c:v>
                </c:pt>
                <c:pt idx="6">
                  <c:v>West and Central Africa
(n=9)</c:v>
                </c:pt>
                <c:pt idx="7">
                  <c:v>Rest of the World
(n=4)</c:v>
                </c:pt>
              </c:strCache>
            </c:strRef>
          </c:cat>
          <c:val>
            <c:numRef>
              <c:f>'Adolescent ART coverage'!$B$47:$I$47</c:f>
              <c:numCache>
                <c:formatCode>0%</c:formatCode>
                <c:ptCount val="8"/>
                <c:pt idx="0">
                  <c:v>0.73356401384083048</c:v>
                </c:pt>
                <c:pt idx="3">
                  <c:v>0.34969126938541067</c:v>
                </c:pt>
              </c:numCache>
            </c:numRef>
          </c:val>
          <c:smooth val="0"/>
        </c:ser>
        <c:ser>
          <c:idx val="12"/>
          <c:order val="12"/>
          <c:tx>
            <c:strRef>
              <c:f>'Adolescent ART coverage'!$A$48</c:f>
              <c:strCache>
                <c:ptCount val="1"/>
                <c:pt idx="0">
                  <c:v>13</c:v>
                </c:pt>
              </c:strCache>
            </c:strRef>
          </c:tx>
          <c:spPr>
            <a:ln w="22225" cap="rnd">
              <a:noFill/>
              <a:round/>
            </a:ln>
            <a:effectLst/>
          </c:spPr>
          <c:marker>
            <c:symbol val="circle"/>
            <c:size val="7"/>
            <c:spPr>
              <a:solidFill>
                <a:schemeClr val="lt1"/>
              </a:solidFill>
              <a:ln w="15875">
                <a:solidFill>
                  <a:schemeClr val="accent1">
                    <a:lumMod val="80000"/>
                    <a:lumOff val="20000"/>
                  </a:schemeClr>
                </a:solidFill>
                <a:round/>
              </a:ln>
              <a:effectLst/>
            </c:spPr>
          </c:marker>
          <c:dPt>
            <c:idx val="0"/>
            <c:marker>
              <c:symbol val="circle"/>
              <c:size val="7"/>
              <c:spPr>
                <a:solidFill>
                  <a:schemeClr val="accent6"/>
                </a:solidFill>
                <a:ln w="15875">
                  <a:solidFill>
                    <a:schemeClr val="accent6"/>
                  </a:solidFill>
                  <a:round/>
                </a:ln>
                <a:effectLst/>
              </c:spPr>
            </c:marker>
            <c:bubble3D val="0"/>
            <c:spPr>
              <a:ln w="22225" cap="rnd">
                <a:solidFill>
                  <a:schemeClr val="accent6"/>
                </a:solidFill>
                <a:round/>
              </a:ln>
              <a:effectLst/>
            </c:spPr>
          </c:dPt>
          <c:dPt>
            <c:idx val="3"/>
            <c:marker>
              <c:symbol val="circle"/>
              <c:size val="7"/>
              <c:spPr>
                <a:solidFill>
                  <a:schemeClr val="accent2"/>
                </a:solidFill>
                <a:ln w="15875">
                  <a:solidFill>
                    <a:schemeClr val="accent2"/>
                  </a:solidFill>
                  <a:round/>
                </a:ln>
                <a:effectLst/>
              </c:spPr>
            </c:marker>
            <c:bubble3D val="0"/>
          </c:dPt>
          <c:cat>
            <c:strRef>
              <c:f>'Adolescent ART coverage'!$B$35:$I$35</c:f>
              <c:strCache>
                <c:ptCount val="8"/>
                <c:pt idx="0">
                  <c:v>CEE/CIS
(n=15)</c:v>
                </c:pt>
                <c:pt idx="1">
                  <c:v>South Asia
(n=8)</c:v>
                </c:pt>
                <c:pt idx="2">
                  <c:v>Eastern and Southern Africa
(n=6)</c:v>
                </c:pt>
                <c:pt idx="3">
                  <c:v>South Asia
(n=14)</c:v>
                </c:pt>
                <c:pt idx="4">
                  <c:v>Middle East and North Africa
(n=5)</c:v>
                </c:pt>
                <c:pt idx="5">
                  <c:v>South Asia
(n=6)</c:v>
                </c:pt>
                <c:pt idx="6">
                  <c:v>West and Central Africa
(n=9)</c:v>
                </c:pt>
                <c:pt idx="7">
                  <c:v>Rest of the World
(n=4)</c:v>
                </c:pt>
              </c:strCache>
            </c:strRef>
          </c:cat>
          <c:val>
            <c:numRef>
              <c:f>'Adolescent ART coverage'!$B$48:$I$48</c:f>
              <c:numCache>
                <c:formatCode>0%</c:formatCode>
                <c:ptCount val="8"/>
                <c:pt idx="0">
                  <c:v>0.77083333333333337</c:v>
                </c:pt>
                <c:pt idx="3">
                  <c:v>0.41212121212121211</c:v>
                </c:pt>
              </c:numCache>
            </c:numRef>
          </c:val>
          <c:smooth val="0"/>
        </c:ser>
        <c:ser>
          <c:idx val="13"/>
          <c:order val="13"/>
          <c:tx>
            <c:strRef>
              <c:f>'Adolescent ART coverage'!$A$49</c:f>
              <c:strCache>
                <c:ptCount val="1"/>
                <c:pt idx="0">
                  <c:v>14</c:v>
                </c:pt>
              </c:strCache>
            </c:strRef>
          </c:tx>
          <c:spPr>
            <a:ln w="22225" cap="rnd">
              <a:solidFill>
                <a:schemeClr val="accent6"/>
              </a:solidFill>
              <a:round/>
            </a:ln>
            <a:effectLst/>
          </c:spPr>
          <c:marker>
            <c:symbol val="circle"/>
            <c:size val="6"/>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coverage'!$B$35:$I$35</c:f>
              <c:strCache>
                <c:ptCount val="8"/>
                <c:pt idx="0">
                  <c:v>CEE/CIS
(n=15)</c:v>
                </c:pt>
                <c:pt idx="1">
                  <c:v>South Asia
(n=8)</c:v>
                </c:pt>
                <c:pt idx="2">
                  <c:v>Eastern and Southern Africa
(n=6)</c:v>
                </c:pt>
                <c:pt idx="3">
                  <c:v>South Asia
(n=14)</c:v>
                </c:pt>
                <c:pt idx="4">
                  <c:v>Middle East and North Africa
(n=5)</c:v>
                </c:pt>
                <c:pt idx="5">
                  <c:v>South Asia
(n=6)</c:v>
                </c:pt>
                <c:pt idx="6">
                  <c:v>West and Central Africa
(n=9)</c:v>
                </c:pt>
                <c:pt idx="7">
                  <c:v>Rest of the World
(n=4)</c:v>
                </c:pt>
              </c:strCache>
            </c:strRef>
          </c:cat>
          <c:val>
            <c:numRef>
              <c:f>'Adolescent ART coverage'!$B$49:$I$49</c:f>
              <c:numCache>
                <c:formatCode>0%</c:formatCode>
                <c:ptCount val="8"/>
                <c:pt idx="0">
                  <c:v>0.99</c:v>
                </c:pt>
                <c:pt idx="3">
                  <c:v>0.6560509554140127</c:v>
                </c:pt>
              </c:numCache>
            </c:numRef>
          </c:val>
          <c:smooth val="0"/>
        </c:ser>
        <c:ser>
          <c:idx val="14"/>
          <c:order val="14"/>
          <c:tx>
            <c:strRef>
              <c:f>'Adolescent ART coverage'!$A$50</c:f>
              <c:strCache>
                <c:ptCount val="1"/>
                <c:pt idx="0">
                  <c:v>15</c:v>
                </c:pt>
              </c:strCache>
            </c:strRef>
          </c:tx>
          <c:spPr>
            <a:ln w="25400" cap="rnd">
              <a:noFill/>
              <a:round/>
            </a:ln>
            <a:effectLst/>
          </c:spPr>
          <c:marker>
            <c:symbol val="circle"/>
            <c:size val="7"/>
            <c:spPr>
              <a:solidFill>
                <a:schemeClr val="lt1"/>
              </a:solidFill>
              <a:ln w="15875">
                <a:solidFill>
                  <a:schemeClr val="accent3">
                    <a:lumMod val="80000"/>
                    <a:lumOff val="20000"/>
                  </a:schemeClr>
                </a:solidFill>
                <a:round/>
              </a:ln>
              <a:effectLst/>
            </c:spPr>
          </c:marker>
          <c:dPt>
            <c:idx val="0"/>
            <c:marker>
              <c:symbol val="circle"/>
              <c:size val="7"/>
              <c:spPr>
                <a:solidFill>
                  <a:schemeClr val="accent6"/>
                </a:solidFill>
                <a:ln w="15875">
                  <a:solidFill>
                    <a:schemeClr val="accent6"/>
                  </a:solidFill>
                  <a:round/>
                </a:ln>
                <a:effectLst/>
              </c:spPr>
            </c:marker>
            <c:bubble3D val="0"/>
            <c:spPr>
              <a:ln w="25400" cap="rnd">
                <a:solidFill>
                  <a:schemeClr val="accent6"/>
                </a:solidFill>
                <a:round/>
              </a:ln>
              <a:effectLst/>
            </c:spPr>
          </c:dPt>
          <c:dPt>
            <c:idx val="3"/>
            <c:marker>
              <c:symbol val="circle"/>
              <c:size val="7"/>
              <c:spPr>
                <a:solidFill>
                  <a:schemeClr val="lt1"/>
                </a:solidFill>
                <a:ln w="15875">
                  <a:solidFill>
                    <a:schemeClr val="accent3">
                      <a:lumMod val="80000"/>
                      <a:lumOff val="20000"/>
                    </a:schemeClr>
                  </a:solidFill>
                  <a:round/>
                </a:ln>
                <a:effectLst/>
              </c:spPr>
            </c:marker>
            <c:bubble3D val="0"/>
          </c:dPt>
          <c:cat>
            <c:strRef>
              <c:f>'Adolescent ART coverage'!$B$35:$I$35</c:f>
              <c:strCache>
                <c:ptCount val="8"/>
                <c:pt idx="0">
                  <c:v>CEE/CIS
(n=15)</c:v>
                </c:pt>
                <c:pt idx="1">
                  <c:v>South Asia
(n=8)</c:v>
                </c:pt>
                <c:pt idx="2">
                  <c:v>Eastern and Southern Africa
(n=6)</c:v>
                </c:pt>
                <c:pt idx="3">
                  <c:v>South Asia
(n=14)</c:v>
                </c:pt>
                <c:pt idx="4">
                  <c:v>Middle East and North Africa
(n=5)</c:v>
                </c:pt>
                <c:pt idx="5">
                  <c:v>South Asia
(n=6)</c:v>
                </c:pt>
                <c:pt idx="6">
                  <c:v>West and Central Africa
(n=9)</c:v>
                </c:pt>
                <c:pt idx="7">
                  <c:v>Rest of the World
(n=4)</c:v>
                </c:pt>
              </c:strCache>
            </c:strRef>
          </c:cat>
          <c:val>
            <c:numRef>
              <c:f>'Adolescent ART coverage'!$B$50:$I$50</c:f>
              <c:numCache>
                <c:formatCode>0%</c:formatCode>
                <c:ptCount val="8"/>
                <c:pt idx="0">
                  <c:v>0.99</c:v>
                </c:pt>
              </c:numCache>
            </c:numRef>
          </c:val>
          <c:smooth val="0"/>
        </c:ser>
        <c:dLbls>
          <c:showLegendKey val="0"/>
          <c:showVal val="0"/>
          <c:showCatName val="0"/>
          <c:showSerName val="0"/>
          <c:showPercent val="0"/>
          <c:showBubbleSize val="0"/>
        </c:dLbls>
        <c:marker val="1"/>
        <c:smooth val="0"/>
        <c:axId val="564359552"/>
        <c:axId val="564359944"/>
      </c:lineChart>
      <c:catAx>
        <c:axId val="56435955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4359944"/>
        <c:crosses val="autoZero"/>
        <c:auto val="1"/>
        <c:lblAlgn val="ctr"/>
        <c:lblOffset val="100"/>
        <c:noMultiLvlLbl val="0"/>
      </c:catAx>
      <c:valAx>
        <c:axId val="564359944"/>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4359552"/>
        <c:crosses val="autoZero"/>
        <c:crossBetween val="between"/>
        <c:majorUnit val="0.2"/>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adolescents girls and boys (15-19) with comprehensive, correct knowledge of HIV, Central and Eastern Europe and the Commonwealth of Independent States,  2010-2015</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pivotFmt>
      <c:pivotFmt>
        <c:idx val="1"/>
      </c:pivotFmt>
      <c:pivotFmt>
        <c:idx val="2"/>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marker>
          <c:symbol val="none"/>
        </c:marker>
      </c:pivotFmt>
      <c:pivotFmt>
        <c:idx val="5"/>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c:v>
          </c:tx>
          <c:spPr>
            <a:solidFill>
              <a:schemeClr val="accent2">
                <a:tint val="77000"/>
              </a:schemeClr>
            </a:solidFill>
            <a:ln>
              <a:noFill/>
            </a:ln>
            <a:effectLst/>
          </c:spPr>
          <c:invertIfNegative val="0"/>
          <c:dLbls>
            <c:dLbl>
              <c:idx val="11"/>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2"/>
              <c:pt idx="0">
                <c:v>Serbia; MICS 2010</c:v>
              </c:pt>
              <c:pt idx="1">
                <c:v>Belarus; MICS 2012</c:v>
              </c:pt>
              <c:pt idx="2">
                <c:v>Ukraine; MICS 2012</c:v>
              </c:pt>
              <c:pt idx="3">
                <c:v>Montenegro; MICS 2013</c:v>
              </c:pt>
              <c:pt idx="4">
                <c:v>Bosnia and Herzegovina; MICS 2012</c:v>
              </c:pt>
              <c:pt idx="5">
                <c:v>Republic of Moldova; MICS 2012</c:v>
              </c:pt>
              <c:pt idx="6">
                <c:v>Kazakhstan; MICS 2011</c:v>
              </c:pt>
              <c:pt idx="7">
                <c:v>Kosovo; MICS 2014</c:v>
              </c:pt>
              <c:pt idx="8">
                <c:v>Kyrgyzstan; DHS 2012</c:v>
              </c:pt>
              <c:pt idx="9">
                <c:v>Armenia; DHS 2010</c:v>
              </c:pt>
              <c:pt idx="10">
                <c:v>Tajikistan; DHS 2012</c:v>
              </c:pt>
              <c:pt idx="11">
                <c:v>Tajikistan; Other 2010</c:v>
              </c:pt>
            </c:strLit>
          </c:cat>
          <c:val>
            <c:numLit>
              <c:formatCode>General</c:formatCode>
              <c:ptCount val="12"/>
              <c:pt idx="0">
                <c:v>52.9</c:v>
              </c:pt>
              <c:pt idx="1">
                <c:v>50.8</c:v>
              </c:pt>
              <c:pt idx="2">
                <c:v>42.6</c:v>
              </c:pt>
              <c:pt idx="3">
                <c:v>42.3</c:v>
              </c:pt>
              <c:pt idx="4">
                <c:v>42.3</c:v>
              </c:pt>
              <c:pt idx="5">
                <c:v>35.200000000000003</c:v>
              </c:pt>
              <c:pt idx="6">
                <c:v>30.2</c:v>
              </c:pt>
              <c:pt idx="7">
                <c:v>14.9</c:v>
              </c:pt>
              <c:pt idx="8">
                <c:v>14</c:v>
              </c:pt>
              <c:pt idx="9">
                <c:v>10.4</c:v>
              </c:pt>
              <c:pt idx="10">
                <c:v>6.5</c:v>
              </c:pt>
              <c:pt idx="11">
                <c:v>0</c:v>
              </c:pt>
            </c:numLit>
          </c:val>
        </c:ser>
        <c:ser>
          <c:idx val="1"/>
          <c:order val="1"/>
          <c:tx>
            <c:v>Boys</c:v>
          </c:tx>
          <c:spPr>
            <a:solidFill>
              <a:schemeClr val="accent2">
                <a:shade val="76000"/>
              </a:schemeClr>
            </a:solidFill>
            <a:ln>
              <a:noFill/>
            </a:ln>
            <a:effectLst/>
          </c:spPr>
          <c:invertIfNegative val="0"/>
          <c:dLbls>
            <c:dLbl>
              <c:idx val="10"/>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2"/>
              <c:pt idx="0">
                <c:v>Serbia; MICS 2010</c:v>
              </c:pt>
              <c:pt idx="1">
                <c:v>Belarus; MICS 2012</c:v>
              </c:pt>
              <c:pt idx="2">
                <c:v>Ukraine; MICS 2012</c:v>
              </c:pt>
              <c:pt idx="3">
                <c:v>Montenegro; MICS 2013</c:v>
              </c:pt>
              <c:pt idx="4">
                <c:v>Bosnia and Herzegovina; MICS 2012</c:v>
              </c:pt>
              <c:pt idx="5">
                <c:v>Republic of Moldova; MICS 2012</c:v>
              </c:pt>
              <c:pt idx="6">
                <c:v>Kazakhstan; MICS 2011</c:v>
              </c:pt>
              <c:pt idx="7">
                <c:v>Kosovo; MICS 2014</c:v>
              </c:pt>
              <c:pt idx="8">
                <c:v>Kyrgyzstan; DHS 2012</c:v>
              </c:pt>
              <c:pt idx="9">
                <c:v>Armenia; DHS 2010</c:v>
              </c:pt>
              <c:pt idx="10">
                <c:v>Tajikistan; DHS 2012</c:v>
              </c:pt>
              <c:pt idx="11">
                <c:v>Tajikistan; Other 2010</c:v>
              </c:pt>
            </c:strLit>
          </c:cat>
          <c:val>
            <c:numLit>
              <c:formatCode>General</c:formatCode>
              <c:ptCount val="12"/>
              <c:pt idx="0">
                <c:v>43</c:v>
              </c:pt>
              <c:pt idx="1">
                <c:v>52.8</c:v>
              </c:pt>
              <c:pt idx="2">
                <c:v>36.6</c:v>
              </c:pt>
              <c:pt idx="3">
                <c:v>35.200000000000003</c:v>
              </c:pt>
              <c:pt idx="4">
                <c:v>41</c:v>
              </c:pt>
              <c:pt idx="5">
                <c:v>25.6</c:v>
              </c:pt>
              <c:pt idx="6">
                <c:v>29.5</c:v>
              </c:pt>
              <c:pt idx="7">
                <c:v>18.399999999999999</c:v>
              </c:pt>
              <c:pt idx="8">
                <c:v>18.3</c:v>
              </c:pt>
              <c:pt idx="9">
                <c:v>3.9</c:v>
              </c:pt>
              <c:pt idx="10">
                <c:v>0</c:v>
              </c:pt>
              <c:pt idx="11">
                <c:v>9.4</c:v>
              </c:pt>
            </c:numLit>
          </c:val>
        </c:ser>
        <c:dLbls>
          <c:dLblPos val="outEnd"/>
          <c:showLegendKey val="0"/>
          <c:showVal val="1"/>
          <c:showCatName val="0"/>
          <c:showSerName val="0"/>
          <c:showPercent val="0"/>
          <c:showBubbleSize val="0"/>
        </c:dLbls>
        <c:gapWidth val="267"/>
        <c:overlap val="-43"/>
        <c:axId val="567896112"/>
        <c:axId val="567894936"/>
      </c:barChart>
      <c:catAx>
        <c:axId val="5678961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7894936"/>
        <c:crosses val="autoZero"/>
        <c:auto val="1"/>
        <c:lblAlgn val="ctr"/>
        <c:lblOffset val="100"/>
        <c:noMultiLvlLbl val="0"/>
      </c:catAx>
      <c:valAx>
        <c:axId val="567894936"/>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7896112"/>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strRef>
          <c:f>[1]pvt!$E$1</c:f>
          <c:strCache>
            <c:ptCount val="1"/>
            <c:pt idx="0">
              <c:v>Percentage of adolescent girls and boys (15-19) with multiple partners who used a condom at last sexual intercourse, Central and Eastern Europe and the Commonwealth of Independent States,  2010-2015</c:v>
            </c:pt>
          </c:strCache>
        </c:strRef>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pivotFmt>
      <c:pivotFmt>
        <c:idx val="1"/>
      </c:pivotFmt>
      <c:pivotFmt>
        <c:idx val="2"/>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marker>
          <c:symbol val="none"/>
        </c:marker>
      </c:pivotFmt>
      <c:pivotFmt>
        <c:idx val="5"/>
        <c:spPr>
          <a:solidFill>
            <a:schemeClr val="accent2"/>
          </a:solidFill>
          <a:ln>
            <a:noFill/>
          </a:ln>
          <a:effectLst/>
        </c:spPr>
        <c:marker>
          <c:symbol val="none"/>
        </c:marker>
      </c:pivotFmt>
    </c:pivotFmts>
    <c:plotArea>
      <c:layout/>
      <c:barChart>
        <c:barDir val="col"/>
        <c:grouping val="clustered"/>
        <c:varyColors val="0"/>
        <c:ser>
          <c:idx val="0"/>
          <c:order val="0"/>
          <c:tx>
            <c:v>Boys</c:v>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4"/>
              <c:pt idx="0">
                <c:v>Kazakhstan; MICS 2011</c:v>
              </c:pt>
              <c:pt idx="1">
                <c:v>Ukraine; MICS 2012</c:v>
              </c:pt>
              <c:pt idx="2">
                <c:v>Montenegro; MICS 2013</c:v>
              </c:pt>
              <c:pt idx="3">
                <c:v>Serbia; MICS 2010</c:v>
              </c:pt>
            </c:strLit>
          </c:cat>
          <c:val>
            <c:numLit>
              <c:formatCode>General</c:formatCode>
              <c:ptCount val="4"/>
              <c:pt idx="0">
                <c:v>93.6</c:v>
              </c:pt>
              <c:pt idx="1">
                <c:v>89.8</c:v>
              </c:pt>
              <c:pt idx="2">
                <c:v>64.400000000000006</c:v>
              </c:pt>
              <c:pt idx="3">
                <c:v>62.8</c:v>
              </c:pt>
            </c:numLit>
          </c:val>
        </c:ser>
        <c:dLbls>
          <c:dLblPos val="outEnd"/>
          <c:showLegendKey val="0"/>
          <c:showVal val="1"/>
          <c:showCatName val="0"/>
          <c:showSerName val="0"/>
          <c:showPercent val="0"/>
          <c:showBubbleSize val="0"/>
        </c:dLbls>
        <c:gapWidth val="267"/>
        <c:overlap val="-43"/>
        <c:axId val="567895328"/>
        <c:axId val="567895720"/>
      </c:barChart>
      <c:catAx>
        <c:axId val="56789532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7895720"/>
        <c:crosses val="autoZero"/>
        <c:auto val="1"/>
        <c:lblAlgn val="ctr"/>
        <c:lblOffset val="100"/>
        <c:noMultiLvlLbl val="0"/>
      </c:catAx>
      <c:valAx>
        <c:axId val="567895720"/>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7895328"/>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2015</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307371825983564"/>
          <c:y val="0.14877603626008348"/>
          <c:w val="0.618534333803888"/>
          <c:h val="0.71177102566474826"/>
        </c:manualLayout>
      </c:layout>
      <c:pieChart>
        <c:varyColors val="1"/>
        <c:ser>
          <c:idx val="0"/>
          <c:order val="0"/>
          <c:dPt>
            <c:idx val="0"/>
            <c:bubble3D val="0"/>
            <c:spPr>
              <a:solidFill>
                <a:srgbClr val="FF0066"/>
              </a:solidFill>
              <a:ln w="19050">
                <a:solidFill>
                  <a:schemeClr val="lt1"/>
                </a:solidFill>
              </a:ln>
              <a:effectLst/>
            </c:spPr>
          </c:dPt>
          <c:dPt>
            <c:idx val="1"/>
            <c:bubble3D val="0"/>
            <c:spPr>
              <a:solidFill>
                <a:srgbClr val="FF0000"/>
              </a:solidFill>
              <a:ln w="19050">
                <a:solidFill>
                  <a:schemeClr val="lt1"/>
                </a:solidFill>
              </a:ln>
              <a:effectLst/>
            </c:spPr>
          </c:dPt>
          <c:dPt>
            <c:idx val="2"/>
            <c:bubble3D val="0"/>
            <c:spPr>
              <a:solidFill>
                <a:srgbClr val="FFFF00"/>
              </a:solidFill>
              <a:ln w="19050">
                <a:solidFill>
                  <a:schemeClr val="lt1"/>
                </a:solidFill>
              </a:ln>
              <a:effectLst/>
            </c:spPr>
          </c:dPt>
          <c:dPt>
            <c:idx val="3"/>
            <c:bubble3D val="0"/>
            <c:spPr>
              <a:solidFill>
                <a:srgbClr val="0070C0"/>
              </a:solidFill>
              <a:ln w="19050">
                <a:solidFill>
                  <a:schemeClr val="lt1"/>
                </a:solidFill>
              </a:ln>
              <a:effectLst/>
            </c:spPr>
          </c:dPt>
          <c:dPt>
            <c:idx val="4"/>
            <c:bubble3D val="0"/>
            <c:spPr>
              <a:solidFill>
                <a:srgbClr val="00B050"/>
              </a:solidFill>
              <a:ln w="19050">
                <a:solidFill>
                  <a:schemeClr val="lt1"/>
                </a:solidFill>
              </a:ln>
              <a:effectLst/>
            </c:spPr>
          </c:dPt>
          <c:dPt>
            <c:idx val="5"/>
            <c:bubble3D val="0"/>
            <c:spPr>
              <a:solidFill>
                <a:srgbClr val="FFC000"/>
              </a:solidFill>
              <a:ln w="19050">
                <a:solidFill>
                  <a:schemeClr val="lt1"/>
                </a:solidFill>
              </a:ln>
              <a:effectLst/>
            </c:spPr>
          </c:dPt>
          <c:dPt>
            <c:idx val="6"/>
            <c:bubble3D val="0"/>
            <c:spPr>
              <a:solidFill>
                <a:srgbClr val="C65911"/>
              </a:solidFill>
              <a:ln w="19050">
                <a:solidFill>
                  <a:schemeClr val="lt1"/>
                </a:solidFill>
              </a:ln>
              <a:effectLst/>
            </c:spPr>
          </c:dPt>
          <c:dPt>
            <c:idx val="7"/>
            <c:bubble3D val="0"/>
            <c:spPr>
              <a:solidFill>
                <a:srgbClr val="66FFFF"/>
              </a:solidFill>
              <a:ln w="19050">
                <a:solidFill>
                  <a:schemeClr val="lt1"/>
                </a:solidFill>
              </a:ln>
              <a:effectLst/>
            </c:spPr>
          </c:dPt>
          <c:dPt>
            <c:idx val="8"/>
            <c:bubble3D val="0"/>
            <c:spPr>
              <a:solidFill>
                <a:srgbClr val="CC99FF"/>
              </a:solidFill>
              <a:ln w="19050">
                <a:solidFill>
                  <a:schemeClr val="lt1"/>
                </a:solidFill>
              </a:ln>
              <a:effectLst/>
            </c:spPr>
          </c:dPt>
          <c:dPt>
            <c:idx val="9"/>
            <c:bubble3D val="0"/>
            <c:spPr>
              <a:solidFill>
                <a:srgbClr val="00B0F0"/>
              </a:solidFill>
              <a:ln w="19050">
                <a:solidFill>
                  <a:schemeClr val="lt1"/>
                </a:solidFill>
              </a:ln>
              <a:effectLst/>
            </c:spPr>
          </c:dPt>
          <c:dPt>
            <c:idx val="10"/>
            <c:bubble3D val="0"/>
            <c:spPr>
              <a:solidFill>
                <a:srgbClr val="C00000"/>
              </a:solidFill>
              <a:ln w="19050">
                <a:solidFill>
                  <a:schemeClr val="lt1"/>
                </a:solidFill>
              </a:ln>
              <a:effectLst/>
            </c:spPr>
          </c:dPt>
          <c:dPt>
            <c:idx val="11"/>
            <c:bubble3D val="0"/>
            <c:spPr>
              <a:solidFill>
                <a:srgbClr val="FFC000"/>
              </a:solidFill>
              <a:ln w="19050">
                <a:solidFill>
                  <a:schemeClr val="lt1"/>
                </a:solidFill>
              </a:ln>
              <a:effectLst/>
            </c:spPr>
          </c:dPt>
          <c:dPt>
            <c:idx val="12"/>
            <c:bubble3D val="0"/>
            <c:spPr>
              <a:solidFill>
                <a:srgbClr val="00B050"/>
              </a:solidFill>
              <a:ln w="19050">
                <a:solidFill>
                  <a:schemeClr val="lt1"/>
                </a:solidFill>
              </a:ln>
              <a:effectLst/>
            </c:spPr>
          </c:dPt>
          <c:dPt>
            <c:idx val="13"/>
            <c:bubble3D val="0"/>
            <c:spPr>
              <a:solidFill>
                <a:srgbClr val="F4B084"/>
              </a:solidFill>
              <a:ln w="19050">
                <a:solidFill>
                  <a:schemeClr val="lt1"/>
                </a:solidFill>
              </a:ln>
              <a:effectLst/>
            </c:spPr>
          </c:dPt>
          <c:dPt>
            <c:idx val="14"/>
            <c:bubble3D val="0"/>
            <c:spPr>
              <a:solidFill>
                <a:srgbClr val="0070C0"/>
              </a:solidFill>
              <a:ln w="19050">
                <a:solidFill>
                  <a:schemeClr val="lt1"/>
                </a:solidFill>
              </a:ln>
              <a:effectLst/>
            </c:spPr>
          </c:dPt>
          <c:dPt>
            <c:idx val="15"/>
            <c:bubble3D val="0"/>
            <c:spPr>
              <a:solidFill>
                <a:srgbClr val="00B0F0"/>
              </a:solidFill>
              <a:ln w="19050">
                <a:solidFill>
                  <a:schemeClr val="lt1"/>
                </a:solidFill>
              </a:ln>
              <a:effectLst/>
            </c:spPr>
          </c:dPt>
          <c:dPt>
            <c:idx val="16"/>
            <c:bubble3D val="0"/>
            <c:spPr>
              <a:solidFill>
                <a:srgbClr val="7030A0"/>
              </a:solidFill>
              <a:ln w="19050">
                <a:solidFill>
                  <a:schemeClr val="lt1"/>
                </a:solidFill>
              </a:ln>
              <a:effectLst/>
            </c:spPr>
          </c:dPt>
          <c:dPt>
            <c:idx val="17"/>
            <c:bubble3D val="0"/>
            <c:spPr>
              <a:solidFill>
                <a:srgbClr val="00B0F0"/>
              </a:solidFill>
              <a:ln w="19050">
                <a:solidFill>
                  <a:schemeClr val="lt1"/>
                </a:solidFill>
              </a:ln>
              <a:effectLst/>
            </c:spPr>
          </c:dPt>
          <c:dPt>
            <c:idx val="18"/>
            <c:bubble3D val="0"/>
            <c:spPr>
              <a:solidFill>
                <a:srgbClr val="FFFF00"/>
              </a:solidFill>
              <a:ln w="19050">
                <a:solidFill>
                  <a:schemeClr val="lt1"/>
                </a:solidFill>
              </a:ln>
              <a:effectLst/>
            </c:spPr>
          </c:dPt>
          <c:dPt>
            <c:idx val="19"/>
            <c:bubble3D val="0"/>
            <c:spPr>
              <a:solidFill>
                <a:srgbClr val="92D05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F079B963-1524-4652-9B0A-AC1333EAC057}" type="CATEGORYNAME">
                      <a:rPr lang="en-US" baseline="0"/>
                      <a:pPr/>
                      <a:t>[CATEGORY NAME]</a:t>
                    </a:fld>
                    <a:r>
                      <a:rPr lang="en-US" baseline="0"/>
                      <a:t> </a:t>
                    </a:r>
                    <a:fld id="{FE822534-EF4F-46CE-9626-9C695B56FC7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
              <c:layout/>
              <c:tx>
                <c:rich>
                  <a:bodyPr/>
                  <a:lstStyle/>
                  <a:p>
                    <a:fld id="{714B7EAD-9FE4-451F-898F-7A144CA8A692}" type="CELLRANGE">
                      <a:rPr lang="en-US" baseline="0"/>
                      <a:pPr/>
                      <a:t>[CELLRANGE]</a:t>
                    </a:fld>
                    <a:r>
                      <a:rPr lang="en-US" baseline="0"/>
                      <a:t> </a:t>
                    </a:r>
                    <a:fld id="{AB12A3D9-8096-4865-AAB5-1E633874BA1B}" type="CATEGORYNAME">
                      <a:rPr lang="en-US" baseline="0"/>
                      <a:pPr/>
                      <a:t>[CATEGORY NAME]</a:t>
                    </a:fld>
                    <a:r>
                      <a:rPr lang="en-US" baseline="0"/>
                      <a:t> </a:t>
                    </a:r>
                    <a:fld id="{73650531-E974-4892-8A88-836A5527E1C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62EB138C-57D3-4C37-AD60-D87C3D6D2C2F}" type="CELLRANGE">
                      <a:rPr lang="en-US"/>
                      <a:pPr/>
                      <a:t>[CELLRANGE]</a:t>
                    </a:fld>
                    <a:r>
                      <a:rPr lang="en-US" baseline="0"/>
                      <a:t> </a:t>
                    </a:r>
                    <a:fld id="{8B45937C-041B-4956-8732-DB16566BD528}" type="CATEGORYNAME">
                      <a:rPr lang="en-US" baseline="0"/>
                      <a:pPr/>
                      <a:t>[CATEGORY NAME]</a:t>
                    </a:fld>
                    <a:r>
                      <a:rPr lang="en-US" baseline="0"/>
                      <a:t> </a:t>
                    </a:r>
                    <a:fld id="{9C6ECB63-4C7B-4A08-B1A7-FF174D5ABEE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C1105434-8BD0-48D2-9332-25239B232CAB}" type="CELLRANGE">
                      <a:rPr lang="en-US"/>
                      <a:pPr/>
                      <a:t>[CELLRANGE]</a:t>
                    </a:fld>
                    <a:r>
                      <a:rPr lang="en-US" baseline="0"/>
                      <a:t> </a:t>
                    </a:r>
                    <a:fld id="{650B2A85-3ED3-4F40-9767-37E85957A7EF}" type="CATEGORYNAME">
                      <a:rPr lang="en-US" baseline="0"/>
                      <a:pPr/>
                      <a:t>[CATEGORY NAME]</a:t>
                    </a:fld>
                    <a:r>
                      <a:rPr lang="en-US" baseline="0"/>
                      <a:t> </a:t>
                    </a:r>
                    <a:fld id="{14FEFA25-3E4F-4772-B136-2855ECF860D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24ACC527-E661-46A4-AC07-EDDE44DE4064}" type="CELLRANGE">
                      <a:rPr lang="en-US"/>
                      <a:pPr/>
                      <a:t>[CELLRANGE]</a:t>
                    </a:fld>
                    <a:r>
                      <a:rPr lang="en-US" baseline="0"/>
                      <a:t> </a:t>
                    </a:r>
                    <a:fld id="{4DD4E313-F979-498A-A6FC-423D573BD013}" type="CATEGORYNAME">
                      <a:rPr lang="en-US" baseline="0"/>
                      <a:pPr/>
                      <a:t>[CATEGORY NAME]</a:t>
                    </a:fld>
                    <a:r>
                      <a:rPr lang="en-US" baseline="0"/>
                      <a:t> </a:t>
                    </a:r>
                    <a:fld id="{72F5E1FA-9876-44C5-9613-5603EC5E001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E1FC3032-77B5-4722-BA63-9FDBAF59319D}" type="CELLRANGE">
                      <a:rPr lang="en-US"/>
                      <a:pPr/>
                      <a:t>[CELLRANGE]</a:t>
                    </a:fld>
                    <a:r>
                      <a:rPr lang="en-US" baseline="0"/>
                      <a:t> </a:t>
                    </a:r>
                    <a:fld id="{74C0B8F1-FA1E-4767-9F17-FA243A4799CE}" type="CATEGORYNAME">
                      <a:rPr lang="en-US" baseline="0"/>
                      <a:pPr/>
                      <a:t>[CATEGORY NAME]</a:t>
                    </a:fld>
                    <a:r>
                      <a:rPr lang="en-US" baseline="0"/>
                      <a:t> </a:t>
                    </a:r>
                    <a:fld id="{48C43E0F-CA41-4FA5-ABB5-D584D08FFE0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6E0F9339-735F-42DC-ACCE-E8943CDEB21F}" type="CELLRANGE">
                      <a:rPr lang="en-US"/>
                      <a:pPr/>
                      <a:t>[CELLRANGE]</a:t>
                    </a:fld>
                    <a:r>
                      <a:rPr lang="en-US" baseline="0"/>
                      <a:t> </a:t>
                    </a:r>
                    <a:fld id="{DDCB99EC-3AAD-4F50-B646-73E243469CA3}" type="CATEGORYNAME">
                      <a:rPr lang="en-US" baseline="0"/>
                      <a:pPr/>
                      <a:t>[CATEGORY NAME]</a:t>
                    </a:fld>
                    <a:r>
                      <a:rPr lang="en-US" baseline="0"/>
                      <a:t> </a:t>
                    </a:r>
                    <a:fld id="{59F8D09F-B950-4FA7-B559-D22ABDC6BEC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0A743E11-1E2D-4ECC-8556-AA393A3E67FE}" type="CELLRANGE">
                      <a:rPr lang="en-US"/>
                      <a:pPr/>
                      <a:t>[CELLRANGE]</a:t>
                    </a:fld>
                    <a:r>
                      <a:rPr lang="en-US" baseline="0"/>
                      <a:t> </a:t>
                    </a:r>
                    <a:fld id="{C840C301-046E-49CC-813A-14AACB780ED4}" type="CATEGORYNAME">
                      <a:rPr lang="en-US" baseline="0"/>
                      <a:pPr/>
                      <a:t>[CATEGORY NAME]</a:t>
                    </a:fld>
                    <a:r>
                      <a:rPr lang="en-US" baseline="0"/>
                      <a:t> </a:t>
                    </a:r>
                    <a:fld id="{29D9CB59-A8BE-4939-91F7-A4FE8D76B18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tx>
                <c:rich>
                  <a:bodyPr/>
                  <a:lstStyle/>
                  <a:p>
                    <a:fld id="{17CD572A-342D-4E78-AE60-3EC388941896}" type="CELLRANGE">
                      <a:rPr lang="en-US"/>
                      <a:pPr/>
                      <a:t>[CELLRANGE]</a:t>
                    </a:fld>
                    <a:r>
                      <a:rPr lang="en-US" baseline="0"/>
                      <a:t> </a:t>
                    </a:r>
                    <a:fld id="{E29A02BF-6D73-4A56-89C7-3D9A97FFD390}" type="CATEGORYNAME">
                      <a:rPr lang="en-US" baseline="0"/>
                      <a:pPr/>
                      <a:t>[CATEGORY NAME]</a:t>
                    </a:fld>
                    <a:r>
                      <a:rPr lang="en-US" baseline="0"/>
                      <a:t> </a:t>
                    </a:r>
                    <a:fld id="{5BC32FA7-BEA5-406D-A9D9-7B83B369117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1BE92730-E078-48CD-8DBF-AD06CF7C4D4A}" type="CELLRANGE">
                      <a:rPr lang="en-US"/>
                      <a:pPr/>
                      <a:t>[CELLRANGE]</a:t>
                    </a:fld>
                    <a:r>
                      <a:rPr lang="en-US" baseline="0"/>
                      <a:t> </a:t>
                    </a:r>
                    <a:fld id="{9D6993DC-DE64-455E-9A7D-8E05305BBAEB}" type="CATEGORYNAME">
                      <a:rPr lang="en-US" baseline="0"/>
                      <a:pPr/>
                      <a:t>[CATEGORY NAME]</a:t>
                    </a:fld>
                    <a:r>
                      <a:rPr lang="en-US" baseline="0"/>
                      <a:t> </a:t>
                    </a:r>
                    <a:fld id="{1F67CCC6-EB7D-439D-8ECF-8F45B1CF31C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0"/>
              <c:layout/>
              <c:tx>
                <c:rich>
                  <a:bodyPr/>
                  <a:lstStyle/>
                  <a:p>
                    <a:fld id="{B509A4AF-3496-43B7-9778-8B3C59F12FE9}" type="CELLRANGE">
                      <a:rPr lang="en-US"/>
                      <a:pPr/>
                      <a:t>[CELLRANGE]</a:t>
                    </a:fld>
                    <a:r>
                      <a:rPr lang="en-US" baseline="0"/>
                      <a:t> </a:t>
                    </a:r>
                    <a:fld id="{65134E18-248C-493D-B84C-34BD330C30EC}" type="CATEGORYNAME">
                      <a:rPr lang="en-US" baseline="0"/>
                      <a:pPr/>
                      <a:t>[CATEGORY NAME]</a:t>
                    </a:fld>
                    <a:r>
                      <a:rPr lang="en-US" baseline="0"/>
                      <a:t> </a:t>
                    </a:r>
                    <a:fld id="{661A113D-193D-4513-B938-ECA1B0B7871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1"/>
              <c:layout/>
              <c:tx>
                <c:rich>
                  <a:bodyPr/>
                  <a:lstStyle/>
                  <a:p>
                    <a:fld id="{A3998780-3833-47FC-8FD8-D88A2424DB93}" type="CELLRANGE">
                      <a:rPr lang="en-US"/>
                      <a:pPr/>
                      <a:t>[CELLRANGE]</a:t>
                    </a:fld>
                    <a:r>
                      <a:rPr lang="en-US" baseline="0"/>
                      <a:t> </a:t>
                    </a:r>
                    <a:fld id="{59B19355-80BE-44AF-AE27-F1F93902F47C}" type="CATEGORYNAME">
                      <a:rPr lang="en-US" baseline="0"/>
                      <a:pPr/>
                      <a:t>[CATEGORY NAME]</a:t>
                    </a:fld>
                    <a:r>
                      <a:rPr lang="en-US" baseline="0"/>
                      <a:t> </a:t>
                    </a:r>
                    <a:fld id="{39EECA9E-22FD-4D99-89DD-02FEFAF1214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5CECA600-5E40-4709-BCBB-EC4C0B90D06F}" type="CELLRANGE">
                      <a:rPr lang="en-US"/>
                      <a:pPr/>
                      <a:t>[CELLRANGE]</a:t>
                    </a:fld>
                    <a:r>
                      <a:rPr lang="en-US" baseline="0"/>
                      <a:t> </a:t>
                    </a:r>
                    <a:fld id="{3835F616-125D-4097-82AA-85816FE9B13F}" type="CATEGORYNAME">
                      <a:rPr lang="en-US" baseline="0"/>
                      <a:pPr/>
                      <a:t>[CATEGORY NAME]</a:t>
                    </a:fld>
                    <a:r>
                      <a:rPr lang="en-US" baseline="0"/>
                      <a:t> </a:t>
                    </a:r>
                    <a:fld id="{7C92B057-2C24-4394-9000-149E064F9A3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4C17131B-C901-475B-BD64-35C524D1C8A1}" type="CELLRANGE">
                      <a:rPr lang="en-US"/>
                      <a:pPr/>
                      <a:t>[CELLRANGE]</a:t>
                    </a:fld>
                    <a:r>
                      <a:rPr lang="en-US" baseline="0"/>
                      <a:t> </a:t>
                    </a:r>
                    <a:fld id="{2B0CD449-C398-4119-87E8-D450598C04D3}" type="CATEGORYNAME">
                      <a:rPr lang="en-US" baseline="0"/>
                      <a:pPr/>
                      <a:t>[CATEGORY NAME]</a:t>
                    </a:fld>
                    <a:r>
                      <a:rPr lang="en-US" baseline="0"/>
                      <a:t> </a:t>
                    </a:r>
                    <a:fld id="{94AB9989-CCF9-4812-A978-9C2FBFA8E24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4"/>
              <c:layout/>
              <c:tx>
                <c:rich>
                  <a:bodyPr/>
                  <a:lstStyle/>
                  <a:p>
                    <a:fld id="{C6D85885-91AA-404E-8416-2A3D18ADED59}" type="CELLRANGE">
                      <a:rPr lang="en-US"/>
                      <a:pPr/>
                      <a:t>[CELLRANGE]</a:t>
                    </a:fld>
                    <a:r>
                      <a:rPr lang="en-US" baseline="0"/>
                      <a:t> </a:t>
                    </a:r>
                    <a:fld id="{5C934916-8FB4-4919-86F5-273F4D530A10}" type="CATEGORYNAME">
                      <a:rPr lang="en-US" baseline="0"/>
                      <a:pPr/>
                      <a:t>[CATEGORY NAME]</a:t>
                    </a:fld>
                    <a:r>
                      <a:rPr lang="en-US" baseline="0"/>
                      <a:t> </a:t>
                    </a:r>
                    <a:fld id="{78C9101A-6BCA-4813-9442-2F4EC9CFFE6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5"/>
              <c:layout/>
              <c:tx>
                <c:rich>
                  <a:bodyPr/>
                  <a:lstStyle/>
                  <a:p>
                    <a:fld id="{1F881AAE-3A27-48A5-B615-8000971ABB65}" type="CELLRANGE">
                      <a:rPr lang="en-US"/>
                      <a:pPr/>
                      <a:t>[CELLRANGE]</a:t>
                    </a:fld>
                    <a:r>
                      <a:rPr lang="en-US" baseline="0"/>
                      <a:t> </a:t>
                    </a:r>
                    <a:fld id="{97C4115A-AEF0-46F9-BD95-20F8EA4B5E7D}" type="CATEGORYNAME">
                      <a:rPr lang="en-US" baseline="0"/>
                      <a:pPr/>
                      <a:t>[CATEGORY NAME]</a:t>
                    </a:fld>
                    <a:r>
                      <a:rPr lang="en-US" baseline="0"/>
                      <a:t> </a:t>
                    </a:r>
                    <a:fld id="{4101049C-CF48-4D6A-BEB7-615DE1E06E0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418F6FB4-D148-4966-9084-F396744B2DD9}" type="CELLRANGE">
                      <a:rPr lang="en-US"/>
                      <a:pPr/>
                      <a:t>[CELLRANGE]</a:t>
                    </a:fld>
                    <a:r>
                      <a:rPr lang="en-US" baseline="0"/>
                      <a:t> </a:t>
                    </a:r>
                    <a:fld id="{6D47A097-009C-4333-90FF-8ED7069F1F5F}" type="CATEGORYNAME">
                      <a:rPr lang="en-US" baseline="0"/>
                      <a:pPr/>
                      <a:t>[CATEGORY NAME]</a:t>
                    </a:fld>
                    <a:r>
                      <a:rPr lang="en-US" baseline="0"/>
                      <a:t> </a:t>
                    </a:r>
                    <a:fld id="{90954D6A-0662-40CC-B666-7B0F2B181D4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08CED7E9-85BE-425E-9C59-57144AAFC78A}" type="CELLRANGE">
                      <a:rPr lang="en-US"/>
                      <a:pPr/>
                      <a:t>[CELLRANGE]</a:t>
                    </a:fld>
                    <a:r>
                      <a:rPr lang="en-US" baseline="0"/>
                      <a:t> </a:t>
                    </a:r>
                    <a:fld id="{628875D4-29FB-431F-94A8-37DBA5E105D4}" type="CATEGORYNAME">
                      <a:rPr lang="en-US" baseline="0"/>
                      <a:pPr/>
                      <a:t>[CATEGORY NAME]</a:t>
                    </a:fld>
                    <a:r>
                      <a:rPr lang="en-US" baseline="0"/>
                      <a:t> </a:t>
                    </a:r>
                    <a:fld id="{95A84FBC-03DD-48DA-A7B2-472285C1A11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494BC45D-76D4-4195-9EC2-132276084962}" type="CELLRANGE">
                      <a:rPr lang="en-US"/>
                      <a:pPr/>
                      <a:t>[CELLRANGE]</a:t>
                    </a:fld>
                    <a:r>
                      <a:rPr lang="en-US" baseline="0"/>
                      <a:t> </a:t>
                    </a:r>
                    <a:fld id="{232E3810-E570-4B29-A0DE-FC0A7246253B}" type="CATEGORYNAME">
                      <a:rPr lang="en-US" baseline="0"/>
                      <a:pPr/>
                      <a:t>[CATEGORY NAME]</a:t>
                    </a:fld>
                    <a:r>
                      <a:rPr lang="en-US" baseline="0"/>
                      <a:t> </a:t>
                    </a:r>
                    <a:fld id="{22F12F23-72C8-4BE7-87BE-C7EE39FC304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989B478D-2567-45C1-A821-B5CF95D818B1}" type="CELLRANGE">
                      <a:rPr lang="en-US"/>
                      <a:pPr/>
                      <a:t>[CELLRANGE]</a:t>
                    </a:fld>
                    <a:r>
                      <a:rPr lang="en-US" baseline="0"/>
                      <a:t> </a:t>
                    </a:r>
                    <a:fld id="{D4D4194C-4DEC-426F-A627-96F2BC127489}" type="CATEGORYNAME">
                      <a:rPr lang="en-US" baseline="0"/>
                      <a:pPr/>
                      <a:t>[CATEGORY NAME]</a:t>
                    </a:fld>
                    <a:r>
                      <a:rPr lang="en-US" baseline="0"/>
                      <a:t> </a:t>
                    </a:r>
                    <a:fld id="{81AAF191-774D-441F-81D8-95CD07ED16B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DC16B593-321B-49B6-8AA5-BECA0A246AF5}" type="CELLRANGE">
                      <a:rPr lang="en-US"/>
                      <a:pPr/>
                      <a:t>[CELLRANGE]</a:t>
                    </a:fld>
                    <a:r>
                      <a:rPr lang="en-US" baseline="0"/>
                      <a:t> </a:t>
                    </a:r>
                    <a:fld id="{F814617D-6E6B-4DE2-9F7F-64D3C98E9EDB}" type="CATEGORYNAME">
                      <a:rPr lang="en-US" baseline="0"/>
                      <a:pPr/>
                      <a:t>[CATEGORY NAME]</a:t>
                    </a:fld>
                    <a:r>
                      <a:rPr lang="en-US" baseline="0"/>
                      <a:t> </a:t>
                    </a:r>
                    <a:fld id="{A35B12C8-BB55-4930-B1C9-57C112CA57D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'New Infects_0-14'!$N$43:$N$63</c:f>
              <c:strCache>
                <c:ptCount val="21"/>
                <c:pt idx="0">
                  <c:v>Nigeria</c:v>
                </c:pt>
                <c:pt idx="1">
                  <c:v>India</c:v>
                </c:pt>
                <c:pt idx="2">
                  <c:v>Kenya</c:v>
                </c:pt>
                <c:pt idx="3">
                  <c:v>Mozambique</c:v>
                </c:pt>
                <c:pt idx="4">
                  <c:v>United Republic of Tanzania</c:v>
                </c:pt>
                <c:pt idx="5">
                  <c:v>South Africa</c:v>
                </c:pt>
                <c:pt idx="6">
                  <c:v>Indonesia</c:v>
                </c:pt>
                <c:pt idx="7">
                  <c:v>Zimbabwe</c:v>
                </c:pt>
                <c:pt idx="8">
                  <c:v>Malawi</c:v>
                </c:pt>
                <c:pt idx="9">
                  <c:v>Zambia</c:v>
                </c:pt>
                <c:pt idx="10">
                  <c:v>Angola</c:v>
                </c:pt>
                <c:pt idx="11">
                  <c:v>Cameroon</c:v>
                </c:pt>
                <c:pt idx="12">
                  <c:v>Côte d’Ivoire</c:v>
                </c:pt>
                <c:pt idx="13">
                  <c:v>Uganda</c:v>
                </c:pt>
                <c:pt idx="14">
                  <c:v>Ethiopia</c:v>
                </c:pt>
                <c:pt idx="15">
                  <c:v>Democratic Republic of the Congo</c:v>
                </c:pt>
                <c:pt idx="16">
                  <c:v>Ghana</c:v>
                </c:pt>
                <c:pt idx="17">
                  <c:v>Mali</c:v>
                </c:pt>
                <c:pt idx="18">
                  <c:v>South Sudan</c:v>
                </c:pt>
                <c:pt idx="19">
                  <c:v>Chad</c:v>
                </c:pt>
                <c:pt idx="20">
                  <c:v>Rest of world</c:v>
                </c:pt>
              </c:strCache>
            </c:strRef>
          </c:cat>
          <c:val>
            <c:numRef>
              <c:f>'New Infects_0-14'!$O$43:$O$63</c:f>
              <c:numCache>
                <c:formatCode>General</c:formatCode>
                <c:ptCount val="21"/>
                <c:pt idx="0">
                  <c:v>40790</c:v>
                </c:pt>
                <c:pt idx="1">
                  <c:v>10383</c:v>
                </c:pt>
                <c:pt idx="2">
                  <c:v>6617</c:v>
                </c:pt>
                <c:pt idx="3">
                  <c:v>6564</c:v>
                </c:pt>
                <c:pt idx="4">
                  <c:v>6482</c:v>
                </c:pt>
                <c:pt idx="5">
                  <c:v>5053</c:v>
                </c:pt>
                <c:pt idx="6">
                  <c:v>4950</c:v>
                </c:pt>
                <c:pt idx="7">
                  <c:v>4939</c:v>
                </c:pt>
                <c:pt idx="8">
                  <c:v>4770</c:v>
                </c:pt>
                <c:pt idx="9">
                  <c:v>4710</c:v>
                </c:pt>
                <c:pt idx="10">
                  <c:v>4267</c:v>
                </c:pt>
                <c:pt idx="11">
                  <c:v>4107</c:v>
                </c:pt>
                <c:pt idx="12">
                  <c:v>3605</c:v>
                </c:pt>
                <c:pt idx="13">
                  <c:v>3487</c:v>
                </c:pt>
                <c:pt idx="14">
                  <c:v>3436</c:v>
                </c:pt>
                <c:pt idx="15">
                  <c:v>3297</c:v>
                </c:pt>
                <c:pt idx="16">
                  <c:v>2197</c:v>
                </c:pt>
                <c:pt idx="17">
                  <c:v>2069</c:v>
                </c:pt>
                <c:pt idx="18">
                  <c:v>1977</c:v>
                </c:pt>
                <c:pt idx="19">
                  <c:v>1973</c:v>
                </c:pt>
                <c:pt idx="20">
                  <c:v>20258.5317</c:v>
                </c:pt>
              </c:numCache>
            </c:numRef>
          </c:val>
          <c:extLst>
            <c:ext xmlns:c15="http://schemas.microsoft.com/office/drawing/2012/chart" uri="{02D57815-91ED-43cb-92C2-25804820EDAC}">
              <c15:datalabelsRange>
                <c15:f>'New Infects_0-14'!$P$43:$P$63</c15:f>
                <c15:dlblRangeCache>
                  <c:ptCount val="21"/>
                  <c:pt idx="0">
                    <c:v> 41,000 </c:v>
                  </c:pt>
                  <c:pt idx="2">
                    <c:v> 6,600 </c:v>
                  </c:pt>
                  <c:pt idx="3">
                    <c:v> 6,600 </c:v>
                  </c:pt>
                  <c:pt idx="4">
                    <c:v> 6,500 </c:v>
                  </c:pt>
                  <c:pt idx="5">
                    <c:v> 5,100 </c:v>
                  </c:pt>
                  <c:pt idx="6">
                    <c:v> 5,000 </c:v>
                  </c:pt>
                  <c:pt idx="7">
                    <c:v> 4,900 </c:v>
                  </c:pt>
                  <c:pt idx="8">
                    <c:v> 4,800 </c:v>
                  </c:pt>
                  <c:pt idx="9">
                    <c:v> 4,700 </c:v>
                  </c:pt>
                  <c:pt idx="10">
                    <c:v> 4,300 </c:v>
                  </c:pt>
                  <c:pt idx="11">
                    <c:v> 4,100 </c:v>
                  </c:pt>
                  <c:pt idx="12">
                    <c:v> 3,600 </c:v>
                  </c:pt>
                  <c:pt idx="13">
                    <c:v> 3,500 </c:v>
                  </c:pt>
                  <c:pt idx="15">
                    <c:v> 3,300 </c:v>
                  </c:pt>
                  <c:pt idx="16">
                    <c:v> 2,200 </c:v>
                  </c:pt>
                  <c:pt idx="17">
                    <c:v> 2,100 </c:v>
                  </c:pt>
                  <c:pt idx="18">
                    <c:v> 2,000 </c:v>
                  </c:pt>
                  <c:pt idx="19">
                    <c:v> 2,000 </c:v>
                  </c:pt>
                  <c:pt idx="20">
                    <c:v> 20,000 </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adolescent girls and boys (15-19) who have been tested for HIV and received results in the last 12 months, Central and Eastern Europe and the Commonwealth of Independent States,  2010-2015</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pivotFmt>
      <c:pivotFmt>
        <c:idx val="1"/>
      </c:pivotFmt>
      <c:pivotFmt>
        <c:idx val="2"/>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marker>
          <c:symbol val="none"/>
        </c:marker>
      </c:pivotFmt>
      <c:pivotFmt>
        <c:idx val="5"/>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c:v>
          </c:tx>
          <c:spPr>
            <a:solidFill>
              <a:schemeClr val="accent2">
                <a:tint val="77000"/>
              </a:schemeClr>
            </a:solidFill>
            <a:ln>
              <a:noFill/>
            </a:ln>
            <a:effectLst/>
          </c:spPr>
          <c:invertIfNegative val="0"/>
          <c:dLbls>
            <c:dLbl>
              <c:idx val="9"/>
              <c:layout/>
              <c:tx>
                <c:rich>
                  <a:bodyPr/>
                  <a:lstStyle/>
                  <a:p>
                    <a:r>
                      <a:rPr lang="en-US"/>
                      <a:t>&lt;1</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2"/>
              <c:pt idx="0">
                <c:v>Belarus; MICS 2012</c:v>
              </c:pt>
              <c:pt idx="1">
                <c:v>Kazakhstan; MICS 2011</c:v>
              </c:pt>
              <c:pt idx="2">
                <c:v>Republic of Moldova; MICS 2012</c:v>
              </c:pt>
              <c:pt idx="3">
                <c:v>Ukraine; MICS 2012</c:v>
              </c:pt>
              <c:pt idx="4">
                <c:v>Kyrgyzstan; DHS 2012</c:v>
              </c:pt>
              <c:pt idx="5">
                <c:v>Georgia; Other 2010</c:v>
              </c:pt>
              <c:pt idx="6">
                <c:v>Serbia; MICS 2010</c:v>
              </c:pt>
              <c:pt idx="7">
                <c:v>Tajikistan; DHS 2012</c:v>
              </c:pt>
              <c:pt idx="8">
                <c:v>Armenia; DHS 2010</c:v>
              </c:pt>
              <c:pt idx="9">
                <c:v>Montenegro; MICS 2013</c:v>
              </c:pt>
              <c:pt idx="10">
                <c:v>Kosovo; MICS 2014</c:v>
              </c:pt>
              <c:pt idx="11">
                <c:v>Bosnia and Herzegovina; MICS 2012</c:v>
              </c:pt>
            </c:strLit>
          </c:cat>
          <c:val>
            <c:numLit>
              <c:formatCode>General</c:formatCode>
              <c:ptCount val="12"/>
              <c:pt idx="0">
                <c:v>15.1</c:v>
              </c:pt>
              <c:pt idx="1">
                <c:v>13.5</c:v>
              </c:pt>
              <c:pt idx="2">
                <c:v>9.9</c:v>
              </c:pt>
              <c:pt idx="3">
                <c:v>6.9</c:v>
              </c:pt>
              <c:pt idx="4">
                <c:v>5.5</c:v>
              </c:pt>
              <c:pt idx="5">
                <c:v>1.6</c:v>
              </c:pt>
              <c:pt idx="6">
                <c:v>1.3</c:v>
              </c:pt>
              <c:pt idx="7">
                <c:v>1.1000000000000001</c:v>
              </c:pt>
              <c:pt idx="8">
                <c:v>0.5</c:v>
              </c:pt>
              <c:pt idx="9">
                <c:v>0.4</c:v>
              </c:pt>
              <c:pt idx="10">
                <c:v>0.2</c:v>
              </c:pt>
              <c:pt idx="11">
                <c:v>0</c:v>
              </c:pt>
            </c:numLit>
          </c:val>
        </c:ser>
        <c:ser>
          <c:idx val="1"/>
          <c:order val="1"/>
          <c:tx>
            <c:v>Boys</c:v>
          </c:tx>
          <c:spPr>
            <a:solidFill>
              <a:schemeClr val="accent2">
                <a:shade val="76000"/>
              </a:schemeClr>
            </a:solidFill>
            <a:ln>
              <a:noFill/>
            </a:ln>
            <a:effectLst/>
          </c:spPr>
          <c:invertIfNegative val="0"/>
          <c:dLbls>
            <c:dLbl>
              <c:idx val="5"/>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2"/>
              <c:pt idx="0">
                <c:v>Belarus; MICS 2012</c:v>
              </c:pt>
              <c:pt idx="1">
                <c:v>Kazakhstan; MICS 2011</c:v>
              </c:pt>
              <c:pt idx="2">
                <c:v>Republic of Moldova; MICS 2012</c:v>
              </c:pt>
              <c:pt idx="3">
                <c:v>Ukraine; MICS 2012</c:v>
              </c:pt>
              <c:pt idx="4">
                <c:v>Kyrgyzstan; DHS 2012</c:v>
              </c:pt>
              <c:pt idx="5">
                <c:v>Georgia; Other 2010</c:v>
              </c:pt>
              <c:pt idx="6">
                <c:v>Serbia; MICS 2010</c:v>
              </c:pt>
              <c:pt idx="7">
                <c:v>Tajikistan; DHS 2012</c:v>
              </c:pt>
              <c:pt idx="8">
                <c:v>Armenia; DHS 2010</c:v>
              </c:pt>
              <c:pt idx="9">
                <c:v>Montenegro; MICS 2013</c:v>
              </c:pt>
              <c:pt idx="10">
                <c:v>Kosovo; MICS 2014</c:v>
              </c:pt>
              <c:pt idx="11">
                <c:v>Bosnia and Herzegovina; MICS 2012</c:v>
              </c:pt>
            </c:strLit>
          </c:cat>
          <c:val>
            <c:numLit>
              <c:formatCode>General</c:formatCode>
              <c:ptCount val="12"/>
              <c:pt idx="0">
                <c:v>14.7</c:v>
              </c:pt>
              <c:pt idx="1">
                <c:v>13.8</c:v>
              </c:pt>
              <c:pt idx="2">
                <c:v>6.4</c:v>
              </c:pt>
              <c:pt idx="3">
                <c:v>9.9</c:v>
              </c:pt>
              <c:pt idx="4">
                <c:v>0.9</c:v>
              </c:pt>
              <c:pt idx="5">
                <c:v>0</c:v>
              </c:pt>
              <c:pt idx="6">
                <c:v>1.3</c:v>
              </c:pt>
              <c:pt idx="7">
                <c:v>0</c:v>
              </c:pt>
              <c:pt idx="8">
                <c:v>0</c:v>
              </c:pt>
              <c:pt idx="9">
                <c:v>0</c:v>
              </c:pt>
              <c:pt idx="10">
                <c:v>0.8</c:v>
              </c:pt>
              <c:pt idx="11">
                <c:v>0</c:v>
              </c:pt>
            </c:numLit>
          </c:val>
        </c:ser>
        <c:dLbls>
          <c:dLblPos val="outEnd"/>
          <c:showLegendKey val="0"/>
          <c:showVal val="1"/>
          <c:showCatName val="0"/>
          <c:showSerName val="0"/>
          <c:showPercent val="0"/>
          <c:showBubbleSize val="0"/>
        </c:dLbls>
        <c:gapWidth val="267"/>
        <c:overlap val="-43"/>
        <c:axId val="567875336"/>
        <c:axId val="567870632"/>
      </c:barChart>
      <c:catAx>
        <c:axId val="56787533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7870632"/>
        <c:crosses val="autoZero"/>
        <c:auto val="1"/>
        <c:lblAlgn val="ctr"/>
        <c:lblOffset val="100"/>
        <c:noMultiLvlLbl val="0"/>
      </c:catAx>
      <c:valAx>
        <c:axId val="567870632"/>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7875336"/>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solidFill>
                <a:srgbClr val="FFC000"/>
              </a:solidFill>
              <a:ln w="19050">
                <a:solidFill>
                  <a:schemeClr val="lt1"/>
                </a:solidFill>
              </a:ln>
              <a:effectLst/>
            </c:spPr>
          </c:dPt>
          <c:dPt>
            <c:idx val="1"/>
            <c:bubble3D val="0"/>
            <c:spPr>
              <a:solidFill>
                <a:srgbClr val="FF0066"/>
              </a:solidFill>
              <a:ln w="19050">
                <a:solidFill>
                  <a:schemeClr val="lt1"/>
                </a:solidFill>
              </a:ln>
              <a:effectLst/>
            </c:spPr>
          </c:dPt>
          <c:dPt>
            <c:idx val="2"/>
            <c:bubble3D val="0"/>
            <c:spPr>
              <a:solidFill>
                <a:srgbClr val="FFFF00"/>
              </a:solidFill>
              <a:ln w="19050">
                <a:solidFill>
                  <a:schemeClr val="lt1"/>
                </a:solidFill>
              </a:ln>
              <a:effectLst/>
            </c:spPr>
          </c:dPt>
          <c:dPt>
            <c:idx val="3"/>
            <c:bubble3D val="0"/>
            <c:spPr>
              <a:solidFill>
                <a:srgbClr val="00B050"/>
              </a:solidFill>
              <a:ln w="19050">
                <a:solidFill>
                  <a:schemeClr val="lt1"/>
                </a:solidFill>
              </a:ln>
              <a:effectLst/>
            </c:spPr>
          </c:dPt>
          <c:dPt>
            <c:idx val="4"/>
            <c:bubble3D val="0"/>
            <c:spPr>
              <a:solidFill>
                <a:srgbClr val="0070C0"/>
              </a:solidFill>
              <a:ln w="19050">
                <a:solidFill>
                  <a:schemeClr val="lt1"/>
                </a:solidFill>
              </a:ln>
              <a:effectLst/>
            </c:spPr>
          </c:dPt>
          <c:dPt>
            <c:idx val="5"/>
            <c:bubble3D val="0"/>
            <c:spPr>
              <a:solidFill>
                <a:srgbClr val="66FFFF"/>
              </a:solidFill>
              <a:ln w="19050">
                <a:solidFill>
                  <a:schemeClr val="lt1"/>
                </a:solidFill>
              </a:ln>
              <a:effectLst/>
            </c:spPr>
          </c:dPt>
          <c:dPt>
            <c:idx val="6"/>
            <c:bubble3D val="0"/>
            <c:spPr>
              <a:solidFill>
                <a:srgbClr val="CC99FF"/>
              </a:solidFill>
              <a:ln w="19050">
                <a:solidFill>
                  <a:schemeClr val="lt1"/>
                </a:solidFill>
              </a:ln>
              <a:effectLst/>
            </c:spPr>
          </c:dPt>
          <c:dPt>
            <c:idx val="7"/>
            <c:bubble3D val="0"/>
            <c:spPr>
              <a:solidFill>
                <a:srgbClr val="FF0000"/>
              </a:solidFill>
              <a:ln w="19050">
                <a:solidFill>
                  <a:schemeClr val="lt1"/>
                </a:solidFill>
              </a:ln>
              <a:effectLst/>
            </c:spPr>
          </c:dPt>
          <c:dPt>
            <c:idx val="8"/>
            <c:bubble3D val="0"/>
            <c:spPr>
              <a:solidFill>
                <a:srgbClr val="F4B084"/>
              </a:solidFill>
              <a:ln w="19050">
                <a:solidFill>
                  <a:schemeClr val="lt1"/>
                </a:solidFill>
              </a:ln>
              <a:effectLst/>
            </c:spPr>
          </c:dPt>
          <c:dPt>
            <c:idx val="9"/>
            <c:bubble3D val="0"/>
            <c:spPr>
              <a:solidFill>
                <a:srgbClr val="00B0F0"/>
              </a:solidFill>
              <a:ln w="19050">
                <a:solidFill>
                  <a:schemeClr val="lt1"/>
                </a:solidFill>
              </a:ln>
              <a:effectLst/>
            </c:spPr>
          </c:dPt>
          <c:dPt>
            <c:idx val="10"/>
            <c:bubble3D val="0"/>
            <c:spPr>
              <a:solidFill>
                <a:srgbClr val="0070C0"/>
              </a:solidFill>
              <a:ln w="19050">
                <a:solidFill>
                  <a:schemeClr val="lt1"/>
                </a:solidFill>
              </a:ln>
              <a:effectLst/>
            </c:spPr>
          </c:dPt>
          <c:dPt>
            <c:idx val="11"/>
            <c:bubble3D val="0"/>
            <c:spPr>
              <a:solidFill>
                <a:srgbClr val="00B0F0"/>
              </a:solidFill>
              <a:ln w="19050">
                <a:solidFill>
                  <a:schemeClr val="lt1"/>
                </a:solidFill>
              </a:ln>
              <a:effectLst/>
            </c:spPr>
          </c:dPt>
          <c:dPt>
            <c:idx val="12"/>
            <c:bubble3D val="0"/>
            <c:spPr>
              <a:solidFill>
                <a:srgbClr val="00B050"/>
              </a:solidFill>
              <a:ln w="19050">
                <a:solidFill>
                  <a:schemeClr val="lt1"/>
                </a:solidFill>
              </a:ln>
              <a:effectLst/>
            </c:spPr>
          </c:dPt>
          <c:dPt>
            <c:idx val="13"/>
            <c:bubble3D val="0"/>
            <c:spPr>
              <a:solidFill>
                <a:srgbClr val="FFC000"/>
              </a:solidFill>
              <a:ln w="19050">
                <a:solidFill>
                  <a:schemeClr val="lt1"/>
                </a:solidFill>
              </a:ln>
              <a:effectLst/>
            </c:spPr>
          </c:dPt>
          <c:dPt>
            <c:idx val="14"/>
            <c:bubble3D val="0"/>
            <c:spPr>
              <a:solidFill>
                <a:srgbClr val="7030A0"/>
              </a:solidFill>
              <a:ln w="19050">
                <a:solidFill>
                  <a:schemeClr val="lt1"/>
                </a:solidFill>
              </a:ln>
              <a:effectLst/>
            </c:spPr>
          </c:dPt>
          <c:dPt>
            <c:idx val="15"/>
            <c:bubble3D val="0"/>
            <c:spPr>
              <a:solidFill>
                <a:srgbClr val="FF0000"/>
              </a:solidFill>
              <a:ln w="19050">
                <a:solidFill>
                  <a:schemeClr val="lt1"/>
                </a:solidFill>
              </a:ln>
              <a:effectLst/>
            </c:spPr>
          </c:dPt>
          <c:dPt>
            <c:idx val="16"/>
            <c:bubble3D val="0"/>
            <c:spPr>
              <a:solidFill>
                <a:srgbClr val="C00000"/>
              </a:solidFill>
              <a:ln w="19050">
                <a:solidFill>
                  <a:schemeClr val="lt1"/>
                </a:solidFill>
              </a:ln>
              <a:effectLst/>
            </c:spPr>
          </c:dPt>
          <c:dPt>
            <c:idx val="17"/>
            <c:bubble3D val="0"/>
            <c:spPr>
              <a:solidFill>
                <a:srgbClr val="92D050"/>
              </a:solidFill>
              <a:ln w="19050">
                <a:solidFill>
                  <a:schemeClr val="lt1"/>
                </a:solidFill>
              </a:ln>
              <a:effectLst/>
            </c:spPr>
          </c:dPt>
          <c:dPt>
            <c:idx val="18"/>
            <c:bubble3D val="0"/>
            <c:spPr>
              <a:solidFill>
                <a:srgbClr val="FF0000"/>
              </a:solidFill>
              <a:ln w="19050">
                <a:solidFill>
                  <a:schemeClr val="lt1"/>
                </a:solidFill>
              </a:ln>
              <a:effectLst/>
            </c:spPr>
          </c:dPt>
          <c:dPt>
            <c:idx val="19"/>
            <c:bubble3D val="0"/>
            <c:spPr>
              <a:solidFill>
                <a:srgbClr val="FFFF0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3E7E756E-C35B-4C3B-9A96-7F425336D52D}" type="CELLRANGE">
                      <a:rPr lang="en-US"/>
                      <a:pPr/>
                      <a:t>[CELLRANGE]</a:t>
                    </a:fld>
                    <a:r>
                      <a:rPr lang="en-US" baseline="0"/>
                      <a:t> </a:t>
                    </a:r>
                    <a:fld id="{6F32F91D-967D-4307-B58E-927826D5241B}" type="CATEGORYNAME">
                      <a:rPr lang="en-US" baseline="0"/>
                      <a:pPr/>
                      <a:t>[CATEGORY NAME]</a:t>
                    </a:fld>
                    <a:r>
                      <a:rPr lang="en-US" baseline="0"/>
                      <a:t> </a:t>
                    </a:r>
                    <a:fld id="{1BEC954F-BC2D-4350-B96A-635B5163263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0F2A4902-8E27-4050-8AB6-FFDAA356511B}" type="CATEGORYNAME">
                      <a:rPr lang="en-US" baseline="0"/>
                      <a:pPr/>
                      <a:t>[CATEGORY NAME]</a:t>
                    </a:fld>
                    <a:r>
                      <a:rPr lang="en-US" baseline="0"/>
                      <a:t> </a:t>
                    </a:r>
                    <a:fld id="{2A22EC74-18FC-452B-8D84-556AA912C65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4573C039-70CF-464A-BCEB-39F4CB3B5021}" type="CELLRANGE">
                      <a:rPr lang="en-US"/>
                      <a:pPr/>
                      <a:t>[CELLRANGE]</a:t>
                    </a:fld>
                    <a:r>
                      <a:rPr lang="en-US" baseline="0"/>
                      <a:t> </a:t>
                    </a:r>
                    <a:fld id="{FC756352-3ED5-48D5-A59E-019B0F9DCD0F}" type="CATEGORYNAME">
                      <a:rPr lang="en-US" baseline="0"/>
                      <a:pPr/>
                      <a:t>[CATEGORY NAME]</a:t>
                    </a:fld>
                    <a:r>
                      <a:rPr lang="en-US" baseline="0"/>
                      <a:t> </a:t>
                    </a:r>
                    <a:fld id="{0638FBCB-0D6C-4093-8A2F-1B38BB53347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912092A0-BF8C-4760-808D-C3EC4379AABA}" type="CELLRANGE">
                      <a:rPr lang="en-US"/>
                      <a:pPr/>
                      <a:t>[CELLRANGE]</a:t>
                    </a:fld>
                    <a:r>
                      <a:rPr lang="en-US" baseline="0"/>
                      <a:t> </a:t>
                    </a:r>
                    <a:fld id="{4C687444-5D3A-4E1C-A26A-D8E297CF3A9E}" type="CATEGORYNAME">
                      <a:rPr lang="en-US" baseline="0"/>
                      <a:pPr/>
                      <a:t>[CATEGORY NAME]</a:t>
                    </a:fld>
                    <a:r>
                      <a:rPr lang="en-US" baseline="0"/>
                      <a:t> </a:t>
                    </a:r>
                    <a:fld id="{1839C6D2-F244-4D16-A82B-AA7FFD32605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BFE84797-A3EC-4FD0-86D6-9385082A57EA}" type="CELLRANGE">
                      <a:rPr lang="en-US"/>
                      <a:pPr/>
                      <a:t>[CELLRANGE]</a:t>
                    </a:fld>
                    <a:r>
                      <a:rPr lang="en-US" baseline="0"/>
                      <a:t> </a:t>
                    </a:r>
                    <a:fld id="{DE21590F-363B-4C0E-9781-38BC1DE5450E}" type="CATEGORYNAME">
                      <a:rPr lang="en-US" baseline="0"/>
                      <a:pPr/>
                      <a:t>[CATEGORY NAME]</a:t>
                    </a:fld>
                    <a:r>
                      <a:rPr lang="en-US" baseline="0"/>
                      <a:t> </a:t>
                    </a:r>
                    <a:fld id="{E4C19E09-F1ED-4121-BD08-52C777320C8D}"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5"/>
              <c:layout/>
              <c:tx>
                <c:rich>
                  <a:bodyPr/>
                  <a:lstStyle/>
                  <a:p>
                    <a:fld id="{4ED13A5A-CD3A-44C3-BA02-90A71CBCBA8F}" type="CELLRANGE">
                      <a:rPr lang="en-US"/>
                      <a:pPr/>
                      <a:t>[CELLRANGE]</a:t>
                    </a:fld>
                    <a:r>
                      <a:rPr lang="en-US" baseline="0"/>
                      <a:t> </a:t>
                    </a:r>
                    <a:fld id="{150F100B-9DB3-414E-B307-CA53DEF2923F}" type="CATEGORYNAME">
                      <a:rPr lang="en-US" baseline="0"/>
                      <a:pPr/>
                      <a:t>[CATEGORY NAME]</a:t>
                    </a:fld>
                    <a:r>
                      <a:rPr lang="en-US" baseline="0"/>
                      <a:t> </a:t>
                    </a:r>
                    <a:fld id="{B4A0DD4F-C6C7-45AF-BEFC-74031984923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tx>
                <c:rich>
                  <a:bodyPr/>
                  <a:lstStyle/>
                  <a:p>
                    <a:fld id="{E9FBC8CC-A484-4BF5-B122-6E8917B024D5}" type="CELLRANGE">
                      <a:rPr lang="en-US"/>
                      <a:pPr/>
                      <a:t>[CELLRANGE]</a:t>
                    </a:fld>
                    <a:r>
                      <a:rPr lang="en-US" baseline="0"/>
                      <a:t> </a:t>
                    </a:r>
                    <a:fld id="{84F28DB4-D009-4361-8E3C-6468BB4156AE}" type="CATEGORYNAME">
                      <a:rPr lang="en-US" baseline="0"/>
                      <a:pPr/>
                      <a:t>[CATEGORY NAME]</a:t>
                    </a:fld>
                    <a:r>
                      <a:rPr lang="en-US" baseline="0"/>
                      <a:t> </a:t>
                    </a:r>
                    <a:fld id="{349B5C62-E9DF-4916-83FF-7F9936FF9E1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7"/>
              <c:layout/>
              <c:tx>
                <c:rich>
                  <a:bodyPr/>
                  <a:lstStyle/>
                  <a:p>
                    <a:fld id="{E5CC643F-9326-4170-BD13-60274D154C65}" type="CELLRANGE">
                      <a:rPr lang="en-US"/>
                      <a:pPr/>
                      <a:t>[CELLRANGE]</a:t>
                    </a:fld>
                    <a:r>
                      <a:rPr lang="en-US" baseline="0"/>
                      <a:t> </a:t>
                    </a:r>
                    <a:fld id="{60EA62BC-169C-4399-AF10-BDC33EE720DB}" type="CATEGORYNAME">
                      <a:rPr lang="en-US" baseline="0"/>
                      <a:pPr/>
                      <a:t>[CATEGORY NAME]</a:t>
                    </a:fld>
                    <a:r>
                      <a:rPr lang="en-US" baseline="0"/>
                      <a:t> </a:t>
                    </a:r>
                    <a:fld id="{1D2473FB-3B33-4151-B793-51CE7DFC131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8"/>
              <c:layout/>
              <c:tx>
                <c:rich>
                  <a:bodyPr/>
                  <a:lstStyle/>
                  <a:p>
                    <a:fld id="{CFC0BC9D-8850-4F40-865C-BF5ABDD5A4FC}" type="CELLRANGE">
                      <a:rPr lang="en-US"/>
                      <a:pPr/>
                      <a:t>[CELLRANGE]</a:t>
                    </a:fld>
                    <a:r>
                      <a:rPr lang="en-US" baseline="0"/>
                      <a:t> </a:t>
                    </a:r>
                    <a:fld id="{9290B0F2-F288-4B37-A2A4-7C16F4E289E5}" type="CATEGORYNAME">
                      <a:rPr lang="en-US" baseline="0"/>
                      <a:pPr/>
                      <a:t>[CATEGORY NAME]</a:t>
                    </a:fld>
                    <a:r>
                      <a:rPr lang="en-US" baseline="0"/>
                      <a:t> </a:t>
                    </a:r>
                    <a:fld id="{C118ADA6-8278-4935-A6E5-FB4627598C9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3198A985-7B5C-45BC-A005-C37FCDD02FC3}" type="CELLRANGE">
                      <a:rPr lang="en-US"/>
                      <a:pPr/>
                      <a:t>[CELLRANGE]</a:t>
                    </a:fld>
                    <a:r>
                      <a:rPr lang="en-US" baseline="0"/>
                      <a:t> </a:t>
                    </a:r>
                    <a:fld id="{2DC4ED69-A29F-4184-91FC-AC05F7DD5096}" type="CATEGORYNAME">
                      <a:rPr lang="en-US" baseline="0"/>
                      <a:pPr/>
                      <a:t>[CATEGORY NAME]</a:t>
                    </a:fld>
                    <a:r>
                      <a:rPr lang="en-US" baseline="0"/>
                      <a:t> </a:t>
                    </a:r>
                    <a:fld id="{9C6776A0-3500-491C-9AB4-03224AD76CDD}"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0"/>
              <c:layout/>
              <c:tx>
                <c:rich>
                  <a:bodyPr/>
                  <a:lstStyle/>
                  <a:p>
                    <a:fld id="{E8CEB15B-F552-4160-8151-8ADC10A0F3B2}" type="CELLRANGE">
                      <a:rPr lang="en-US"/>
                      <a:pPr/>
                      <a:t>[CELLRANGE]</a:t>
                    </a:fld>
                    <a:r>
                      <a:rPr lang="en-US" baseline="0"/>
                      <a:t> </a:t>
                    </a:r>
                    <a:fld id="{2D418D12-B9D8-4860-B05B-3F03914329EF}" type="CATEGORYNAME">
                      <a:rPr lang="en-US" baseline="0"/>
                      <a:pPr/>
                      <a:t>[CATEGORY NAME]</a:t>
                    </a:fld>
                    <a:r>
                      <a:rPr lang="en-US" baseline="0"/>
                      <a:t> </a:t>
                    </a:r>
                    <a:fld id="{EBBA998F-0583-4A31-8779-8D9BE8A2D3C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1"/>
              <c:layout/>
              <c:tx>
                <c:rich>
                  <a:bodyPr/>
                  <a:lstStyle/>
                  <a:p>
                    <a:fld id="{558780C6-E3E9-4FC7-A6DA-36FAC5756872}" type="CELLRANGE">
                      <a:rPr lang="en-US"/>
                      <a:pPr/>
                      <a:t>[CELLRANGE]</a:t>
                    </a:fld>
                    <a:r>
                      <a:rPr lang="en-US" baseline="0"/>
                      <a:t> </a:t>
                    </a:r>
                    <a:fld id="{C02D0948-316E-4709-885D-1B118550496A}" type="CATEGORYNAME">
                      <a:rPr lang="en-US" baseline="0"/>
                      <a:pPr/>
                      <a:t>[CATEGORY NAME]</a:t>
                    </a:fld>
                    <a:r>
                      <a:rPr lang="en-US" baseline="0"/>
                      <a:t> </a:t>
                    </a:r>
                    <a:fld id="{FA521C22-59D9-44D0-8F0A-1F3E4AF0113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13A673F1-7DFA-46A1-9B4C-53B0AE149679}" type="CELLRANGE">
                      <a:rPr lang="en-US"/>
                      <a:pPr/>
                      <a:t>[CELLRANGE]</a:t>
                    </a:fld>
                    <a:r>
                      <a:rPr lang="en-US" baseline="0"/>
                      <a:t> </a:t>
                    </a:r>
                    <a:fld id="{271CC901-333D-4380-88B5-93F579A4BDF4}" type="CATEGORYNAME">
                      <a:rPr lang="en-US" baseline="0"/>
                      <a:pPr/>
                      <a:t>[CATEGORY NAME]</a:t>
                    </a:fld>
                    <a:r>
                      <a:rPr lang="en-US" baseline="0"/>
                      <a:t> </a:t>
                    </a:r>
                    <a:fld id="{69CCF115-677F-4ECC-8059-86E1A66FB30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tx>
                <c:rich>
                  <a:bodyPr/>
                  <a:lstStyle/>
                  <a:p>
                    <a:fld id="{1DD26FE3-86A8-4393-AAE1-32B78F5D71A6}" type="CELLRANGE">
                      <a:rPr lang="en-US"/>
                      <a:pPr/>
                      <a:t>[CELLRANGE]</a:t>
                    </a:fld>
                    <a:r>
                      <a:rPr lang="en-US" baseline="0"/>
                      <a:t> </a:t>
                    </a:r>
                    <a:fld id="{E63B53BC-788D-4F09-B679-658E2B5E1C69}" type="CATEGORYNAME">
                      <a:rPr lang="en-US" baseline="0"/>
                      <a:pPr/>
                      <a:t>[CATEGORY NAME]</a:t>
                    </a:fld>
                    <a:r>
                      <a:rPr lang="en-US" baseline="0"/>
                      <a:t> </a:t>
                    </a:r>
                    <a:fld id="{58D54422-5B5A-4D9C-B081-A4A102237AD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4"/>
              <c:layout/>
              <c:tx>
                <c:rich>
                  <a:bodyPr/>
                  <a:lstStyle/>
                  <a:p>
                    <a:fld id="{2CC20B6F-BCD3-44B9-9949-870915DC76D9}" type="CELLRANGE">
                      <a:rPr lang="en-US"/>
                      <a:pPr/>
                      <a:t>[CELLRANGE]</a:t>
                    </a:fld>
                    <a:r>
                      <a:rPr lang="en-US" baseline="0"/>
                      <a:t> </a:t>
                    </a:r>
                    <a:fld id="{B9E09EEB-CE7D-4DB6-B716-5A231FD0E3BB}" type="CATEGORYNAME">
                      <a:rPr lang="en-US" baseline="0"/>
                      <a:pPr/>
                      <a:t>[CATEGORY NAME]</a:t>
                    </a:fld>
                    <a:r>
                      <a:rPr lang="en-US" baseline="0"/>
                      <a:t> </a:t>
                    </a:r>
                    <a:fld id="{906EFCED-3DCA-4894-9AEB-A0BA6FC07B3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99BE82F1-B41D-4823-A742-EDFBD82F69D0}" type="CELLRANGE">
                      <a:rPr lang="en-US"/>
                      <a:pPr/>
                      <a:t>[CELLRANGE]</a:t>
                    </a:fld>
                    <a:r>
                      <a:rPr lang="en-US" baseline="0"/>
                      <a:t> </a:t>
                    </a:r>
                    <a:fld id="{1DE26E92-BC2F-48AF-95F6-56C1336C082C}" type="CATEGORYNAME">
                      <a:rPr lang="en-US" baseline="0"/>
                      <a:pPr/>
                      <a:t>[CATEGORY NAME]</a:t>
                    </a:fld>
                    <a:r>
                      <a:rPr lang="en-US" baseline="0"/>
                      <a:t> </a:t>
                    </a:r>
                    <a:fld id="{5C30AEB0-5FFD-4568-B1EB-F1EDF87EFC6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064D23E1-EAE7-44D7-BEB5-9FFAE4C51A5E}" type="CELLRANGE">
                      <a:rPr lang="en-US"/>
                      <a:pPr/>
                      <a:t>[CELLRANGE]</a:t>
                    </a:fld>
                    <a:r>
                      <a:rPr lang="en-US" baseline="0"/>
                      <a:t> </a:t>
                    </a:r>
                    <a:fld id="{DF1DEB38-77CB-4C8C-B69C-3D1CF07811B7}" type="CATEGORYNAME">
                      <a:rPr lang="en-US" baseline="0"/>
                      <a:pPr/>
                      <a:t>[CATEGORY NAME]</a:t>
                    </a:fld>
                    <a:r>
                      <a:rPr lang="en-US" baseline="0"/>
                      <a:t> </a:t>
                    </a:r>
                    <a:fld id="{9CBEF546-4954-4F03-8045-D00200DD425D}"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tx>
                <c:rich>
                  <a:bodyPr/>
                  <a:lstStyle/>
                  <a:p>
                    <a:fld id="{DC402824-9ADB-4169-A5BF-E6A62D5C05D3}" type="CELLRANGE">
                      <a:rPr lang="en-US"/>
                      <a:pPr/>
                      <a:t>[CELLRANGE]</a:t>
                    </a:fld>
                    <a:r>
                      <a:rPr lang="en-US" baseline="0"/>
                      <a:t> </a:t>
                    </a:r>
                    <a:fld id="{EE94C7D1-79C7-47E7-BD9E-F87E6CA6F146}" type="CATEGORYNAME">
                      <a:rPr lang="en-US" baseline="0"/>
                      <a:pPr/>
                      <a:t>[CATEGORY NAME]</a:t>
                    </a:fld>
                    <a:r>
                      <a:rPr lang="en-US" baseline="0"/>
                      <a:t> </a:t>
                    </a:r>
                    <a:fld id="{2B3BC3B2-6213-47FC-AB0A-81CD3E43E52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8"/>
              <c:layout/>
              <c:tx>
                <c:rich>
                  <a:bodyPr/>
                  <a:lstStyle/>
                  <a:p>
                    <a:fld id="{8077C6FA-CEBB-4C7A-B6AB-E05C93634710}" type="CELLRANGE">
                      <a:rPr lang="en-US"/>
                      <a:pPr/>
                      <a:t>[CELLRANGE]</a:t>
                    </a:fld>
                    <a:r>
                      <a:rPr lang="en-US" baseline="0"/>
                      <a:t> </a:t>
                    </a:r>
                    <a:fld id="{F183A983-3CDF-4E61-B952-7802BDF24C55}" type="CATEGORYNAME">
                      <a:rPr lang="en-US" baseline="0"/>
                      <a:pPr/>
                      <a:t>[CATEGORY NAME]</a:t>
                    </a:fld>
                    <a:r>
                      <a:rPr lang="en-US" baseline="0"/>
                      <a:t> </a:t>
                    </a:r>
                    <a:fld id="{DAC3D79E-BAE9-41A1-AE7F-9D5A963A948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B47E8196-964D-4213-9B28-0AD19532F93C}" type="CELLRANGE">
                      <a:rPr lang="en-US"/>
                      <a:pPr/>
                      <a:t>[CELLRANGE]</a:t>
                    </a:fld>
                    <a:r>
                      <a:rPr lang="en-US" baseline="0"/>
                      <a:t> </a:t>
                    </a:r>
                    <a:fld id="{BA81D44A-CC63-45A6-B269-5278C4C68C43}" type="CATEGORYNAME">
                      <a:rPr lang="en-US" baseline="0"/>
                      <a:pPr/>
                      <a:t>[CATEGORY NAME]</a:t>
                    </a:fld>
                    <a:r>
                      <a:rPr lang="en-US" baseline="0"/>
                      <a:t> </a:t>
                    </a:r>
                    <a:fld id="{38D56DF0-DACE-4224-8256-C9088A90430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7ABF13CD-79A4-4308-8761-C9184C121C03}" type="CELLRANGE">
                      <a:rPr lang="en-US"/>
                      <a:pPr/>
                      <a:t>[CELLRANGE]</a:t>
                    </a:fld>
                    <a:r>
                      <a:rPr lang="en-US" baseline="0"/>
                      <a:t> </a:t>
                    </a:r>
                    <a:fld id="{67EF67FA-E373-426B-A9C8-C6B302F878FA}" type="CATEGORYNAME">
                      <a:rPr lang="en-US" baseline="0"/>
                      <a:pPr/>
                      <a:t>[CATEGORY NAME]</a:t>
                    </a:fld>
                    <a:r>
                      <a:rPr lang="en-US" baseline="0"/>
                      <a:t> </a:t>
                    </a:r>
                    <a:fld id="{E8D28610-3CD3-4657-90A8-44DF825D04B0}"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'New Infects_0-14'!$B$43:$B$63</c:f>
              <c:strCache>
                <c:ptCount val="21"/>
                <c:pt idx="0">
                  <c:v>South Africa</c:v>
                </c:pt>
                <c:pt idx="1">
                  <c:v>Nigeria</c:v>
                </c:pt>
                <c:pt idx="2">
                  <c:v>Kenya</c:v>
                </c:pt>
                <c:pt idx="3">
                  <c:v>United Republic of Tanzania</c:v>
                </c:pt>
                <c:pt idx="4">
                  <c:v>Ethiopia</c:v>
                </c:pt>
                <c:pt idx="5">
                  <c:v>Zimbabwe</c:v>
                </c:pt>
                <c:pt idx="6">
                  <c:v>Malawi</c:v>
                </c:pt>
                <c:pt idx="7">
                  <c:v>India</c:v>
                </c:pt>
                <c:pt idx="8">
                  <c:v>Uganda</c:v>
                </c:pt>
                <c:pt idx="9">
                  <c:v>Zambia</c:v>
                </c:pt>
                <c:pt idx="10">
                  <c:v>Mozambique</c:v>
                </c:pt>
                <c:pt idx="11">
                  <c:v>Democratic Republic of the Congo</c:v>
                </c:pt>
                <c:pt idx="12">
                  <c:v>Côte d’Ivoire</c:v>
                </c:pt>
                <c:pt idx="13">
                  <c:v>Cameroon</c:v>
                </c:pt>
                <c:pt idx="14">
                  <c:v>Ghana</c:v>
                </c:pt>
                <c:pt idx="15">
                  <c:v>Rwanda</c:v>
                </c:pt>
                <c:pt idx="16">
                  <c:v>Haiti</c:v>
                </c:pt>
                <c:pt idx="17">
                  <c:v>Chad</c:v>
                </c:pt>
                <c:pt idx="18">
                  <c:v>Burkina Faso</c:v>
                </c:pt>
                <c:pt idx="19">
                  <c:v>Central African Republic</c:v>
                </c:pt>
                <c:pt idx="20">
                  <c:v>Rest of world</c:v>
                </c:pt>
              </c:strCache>
            </c:strRef>
          </c:cat>
          <c:val>
            <c:numRef>
              <c:f>'New Infects_0-14'!$C$43:$C$63</c:f>
              <c:numCache>
                <c:formatCode>General</c:formatCode>
                <c:ptCount val="21"/>
                <c:pt idx="0">
                  <c:v>78881</c:v>
                </c:pt>
                <c:pt idx="1">
                  <c:v>56037</c:v>
                </c:pt>
                <c:pt idx="2">
                  <c:v>39448</c:v>
                </c:pt>
                <c:pt idx="3">
                  <c:v>32374</c:v>
                </c:pt>
                <c:pt idx="4">
                  <c:v>31301</c:v>
                </c:pt>
                <c:pt idx="5">
                  <c:v>26111</c:v>
                </c:pt>
                <c:pt idx="6">
                  <c:v>24597</c:v>
                </c:pt>
                <c:pt idx="7">
                  <c:v>24422</c:v>
                </c:pt>
                <c:pt idx="8">
                  <c:v>24317</c:v>
                </c:pt>
                <c:pt idx="9">
                  <c:v>22893</c:v>
                </c:pt>
                <c:pt idx="10">
                  <c:v>17278</c:v>
                </c:pt>
                <c:pt idx="11">
                  <c:v>12524</c:v>
                </c:pt>
                <c:pt idx="12">
                  <c:v>9332</c:v>
                </c:pt>
                <c:pt idx="13">
                  <c:v>9284</c:v>
                </c:pt>
                <c:pt idx="14">
                  <c:v>5444</c:v>
                </c:pt>
                <c:pt idx="15">
                  <c:v>4846</c:v>
                </c:pt>
                <c:pt idx="16">
                  <c:v>4099</c:v>
                </c:pt>
                <c:pt idx="17">
                  <c:v>4021</c:v>
                </c:pt>
                <c:pt idx="18">
                  <c:v>3682</c:v>
                </c:pt>
                <c:pt idx="19">
                  <c:v>3633</c:v>
                </c:pt>
                <c:pt idx="20">
                  <c:v>55326.311099999999</c:v>
                </c:pt>
              </c:numCache>
            </c:numRef>
          </c:val>
          <c:extLst>
            <c:ext xmlns:c15="http://schemas.microsoft.com/office/drawing/2012/chart" uri="{02D57815-91ED-43cb-92C2-25804820EDAC}">
              <c15:datalabelsRange>
                <c15:f>'New Infects_0-14'!$D$43:$D$63</c15:f>
                <c15:dlblRangeCache>
                  <c:ptCount val="21"/>
                  <c:pt idx="0">
                    <c:v> 79,000 </c:v>
                  </c:pt>
                  <c:pt idx="1">
                    <c:v> 56,000 </c:v>
                  </c:pt>
                  <c:pt idx="2">
                    <c:v> 39,000 </c:v>
                  </c:pt>
                  <c:pt idx="3">
                    <c:v> 32,000 </c:v>
                  </c:pt>
                  <c:pt idx="5">
                    <c:v> 26,000 </c:v>
                  </c:pt>
                  <c:pt idx="6">
                    <c:v> 25,000 </c:v>
                  </c:pt>
                  <c:pt idx="8">
                    <c:v> 24,000 </c:v>
                  </c:pt>
                  <c:pt idx="9">
                    <c:v> 23,000 </c:v>
                  </c:pt>
                  <c:pt idx="10">
                    <c:v> 17,000 </c:v>
                  </c:pt>
                  <c:pt idx="11">
                    <c:v> 13,000 </c:v>
                  </c:pt>
                  <c:pt idx="12">
                    <c:v> 9,300 </c:v>
                  </c:pt>
                  <c:pt idx="13">
                    <c:v> 9,300 </c:v>
                  </c:pt>
                  <c:pt idx="14">
                    <c:v> 5,400 </c:v>
                  </c:pt>
                  <c:pt idx="15">
                    <c:v> 4,800 </c:v>
                  </c:pt>
                  <c:pt idx="16">
                    <c:v> 4,100 </c:v>
                  </c:pt>
                  <c:pt idx="17">
                    <c:v> 4,000 </c:v>
                  </c:pt>
                  <c:pt idx="18">
                    <c:v> 3,700 </c:v>
                  </c:pt>
                  <c:pt idx="19">
                    <c:v> 3,600 </c:v>
                  </c:pt>
                  <c:pt idx="20">
                    <c:v> 55,000 </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children aged 0–14, by UNICEF regions, 2015</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196712824690016"/>
          <c:y val="0.372544330315836"/>
          <c:w val="0.52836390623585849"/>
          <c:h val="0.56332907776299557"/>
        </c:manualLayout>
      </c:layout>
      <c:pieChart>
        <c:varyColors val="1"/>
        <c:ser>
          <c:idx val="0"/>
          <c:order val="0"/>
          <c:tx>
            <c:strRef>
              <c:f>'New Infections_0-14_All reg'!$B$38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16117054-BFDB-400B-AD6F-D2BCA56A5F8D}" type="CELLRANGE">
                      <a:rPr lang="en-US"/>
                      <a:pPr/>
                      <a:t>[CELLRANGE]</a:t>
                    </a:fld>
                    <a:r>
                      <a:rPr lang="en-US" baseline="0"/>
                      <a:t> </a:t>
                    </a:r>
                    <a:fld id="{3958AC4C-F313-430E-AB60-381E69A791C2}" type="CATEGORYNAME">
                      <a:rPr lang="en-US" baseline="0"/>
                      <a:pPr/>
                      <a:t>[CATEGORY NAME]</a:t>
                    </a:fld>
                    <a:r>
                      <a:rPr lang="en-US" baseline="0"/>
                      <a:t> </a:t>
                    </a:r>
                    <a:fld id="{681D4D09-C3FB-4E76-BE16-ABE0A7E3FF8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24B7B149-4207-4A6B-954B-8749AE4DF4F9}" type="CELLRANGE">
                      <a:rPr lang="en-US"/>
                      <a:pPr/>
                      <a:t>[CELLRANGE]</a:t>
                    </a:fld>
                    <a:r>
                      <a:rPr lang="en-US" baseline="0"/>
                      <a:t> </a:t>
                    </a:r>
                    <a:fld id="{AC986ED8-0030-47C5-9B4D-D00CD3595E99}" type="CATEGORYNAME">
                      <a:rPr lang="en-US" baseline="0"/>
                      <a:pPr/>
                      <a:t>[CATEGORY NAME]</a:t>
                    </a:fld>
                    <a:r>
                      <a:rPr lang="en-US" baseline="0"/>
                      <a:t> </a:t>
                    </a:r>
                    <a:fld id="{2435E2BE-ABD4-4217-8C74-606E1BD1329F}"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manualLayout>
                  <c:x val="-4.1388288532898908E-2"/>
                  <c:y val="6.0978530032649372E-2"/>
                </c:manualLayout>
              </c:layout>
              <c:tx>
                <c:rich>
                  <a:bodyPr/>
                  <a:lstStyle/>
                  <a:p>
                    <a:fld id="{98BE1584-4663-4A70-AB3B-A9126E8D03B9}" type="CELLRANGE">
                      <a:rPr lang="en-US" baseline="0"/>
                      <a:pPr/>
                      <a:t>[CELLRANGE]</a:t>
                    </a:fld>
                    <a:r>
                      <a:rPr lang="en-US" baseline="0"/>
                      <a:t> </a:t>
                    </a:r>
                    <a:fld id="{59664FC0-73EA-4052-9677-0353701675CC}" type="CATEGORYNAME">
                      <a:rPr lang="en-US" baseline="0"/>
                      <a:pPr/>
                      <a:t>[CATEGORY NAME]</a:t>
                    </a:fld>
                    <a:r>
                      <a:rPr lang="en-US" baseline="0"/>
                      <a:t> </a:t>
                    </a:r>
                    <a:fld id="{CA62FDB7-6994-4D11-AE5E-4FBC95D9695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3"/>
              <c:layout>
                <c:manualLayout>
                  <c:x val="-4.2960050683319755E-2"/>
                  <c:y val="2.8066230034548396E-2"/>
                </c:manualLayout>
              </c:layout>
              <c:tx>
                <c:rich>
                  <a:bodyPr/>
                  <a:lstStyle/>
                  <a:p>
                    <a:fld id="{5C0BAB1D-C762-4A11-9865-2FF17EA65EFC}" type="CELLRANGE">
                      <a:rPr lang="en-US" baseline="0"/>
                      <a:pPr/>
                      <a:t>[CELLRANGE]</a:t>
                    </a:fld>
                    <a:r>
                      <a:rPr lang="en-US" baseline="0"/>
                      <a:t> </a:t>
                    </a:r>
                    <a:fld id="{27078D36-DA80-45C3-8119-025E6217292F}" type="CATEGORYNAME">
                      <a:rPr lang="en-US" baseline="0"/>
                      <a:pPr/>
                      <a:t>[CATEGORY NAME]</a:t>
                    </a:fld>
                    <a:r>
                      <a:rPr lang="en-US" baseline="0"/>
                      <a:t> </a:t>
                    </a:r>
                    <a:fld id="{D379F952-E910-4CF3-BE41-430F804AD98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4"/>
              <c:layout>
                <c:manualLayout>
                  <c:x val="-7.0345334419404465E-2"/>
                  <c:y val="-2.1890069184797099E-2"/>
                </c:manualLayout>
              </c:layout>
              <c:tx>
                <c:rich>
                  <a:bodyPr/>
                  <a:lstStyle/>
                  <a:p>
                    <a:fld id="{2158C400-D9AC-4A5D-8858-1DFA5BAD673A}" type="CELLRANGE">
                      <a:rPr lang="en-US" baseline="0"/>
                      <a:pPr/>
                      <a:t>[CELLRANGE]</a:t>
                    </a:fld>
                    <a:r>
                      <a:rPr lang="en-US" baseline="0"/>
                      <a:t> </a:t>
                    </a:r>
                    <a:fld id="{4BED0BC9-5AB4-484A-9D50-46AE09C8FEC6}" type="CATEGORYNAME">
                      <a:rPr lang="en-US" baseline="0"/>
                      <a:pPr/>
                      <a:t>[CATEGORY NAME]</a:t>
                    </a:fld>
                    <a:r>
                      <a:rPr lang="en-US" baseline="0"/>
                      <a:t> </a:t>
                    </a:r>
                    <a:fld id="{7BDDB30C-D687-48C4-8CD9-94A6BEE7E69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5"/>
              <c:layout>
                <c:manualLayout>
                  <c:x val="-4.8707177120101364E-2"/>
                  <c:y val="-0.11679772783731236"/>
                </c:manualLayout>
              </c:layout>
              <c:tx>
                <c:rich>
                  <a:bodyPr/>
                  <a:lstStyle/>
                  <a:p>
                    <a:fld id="{DC2B6D46-4CA7-40D0-B1AA-574B4B7AAD0E}" type="CELLRANGE">
                      <a:rPr lang="en-US" baseline="0"/>
                      <a:pPr/>
                      <a:t>[CELLRANGE]</a:t>
                    </a:fld>
                    <a:r>
                      <a:rPr lang="en-US" baseline="0"/>
                      <a:t> </a:t>
                    </a:r>
                    <a:fld id="{6830799F-D820-4450-A177-9237E247AA3F}" type="CATEGORYNAME">
                      <a:rPr lang="en-US" baseline="0"/>
                      <a:pPr/>
                      <a:t>[CATEGORY NAME]</a:t>
                    </a:fld>
                    <a:r>
                      <a:rPr lang="en-US" baseline="0"/>
                      <a:t> </a:t>
                    </a:r>
                    <a:fld id="{D2501DF7-534D-4237-B12F-10103D39F18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6"/>
              <c:layout/>
              <c:tx>
                <c:rich>
                  <a:bodyPr/>
                  <a:lstStyle/>
                  <a:p>
                    <a:fld id="{C2255439-5D9D-4E2A-9DA3-9C10BF1C0FD8}" type="CELLRANGE">
                      <a:rPr lang="en-US"/>
                      <a:pPr/>
                      <a:t>[CELLRANGE]</a:t>
                    </a:fld>
                    <a:r>
                      <a:rPr lang="en-US" baseline="0"/>
                      <a:t> </a:t>
                    </a:r>
                    <a:fld id="{D3138F6A-0386-4718-9435-EC763284A54C}" type="CATEGORYNAME">
                      <a:rPr lang="en-US" baseline="0"/>
                      <a:pPr/>
                      <a:t>[CATEGORY NAME]</a:t>
                    </a:fld>
                    <a:r>
                      <a:rPr lang="en-US" baseline="0"/>
                      <a:t> </a:t>
                    </a:r>
                    <a:fld id="{142FC376-3B07-4A27-AF90-D150B030CD6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7"/>
              <c:layout>
                <c:manualLayout>
                  <c:x val="0.16841198298488544"/>
                  <c:y val="1.2825843318535847E-2"/>
                </c:manualLayout>
              </c:layout>
              <c:tx>
                <c:rich>
                  <a:bodyPr/>
                  <a:lstStyle/>
                  <a:p>
                    <a:fld id="{E7E53B46-1924-467A-B6CB-1B683997A85B}" type="CELLRANGE">
                      <a:rPr lang="en-US"/>
                      <a:pPr/>
                      <a:t>[CELLRANGE]</a:t>
                    </a:fld>
                    <a:r>
                      <a:rPr lang="en-US" baseline="0"/>
                      <a:t> </a:t>
                    </a:r>
                    <a:fld id="{95290162-84C8-4CF9-9D9D-EAA0851C57FF}" type="CATEGORYNAME">
                      <a:rPr lang="en-US" baseline="0"/>
                      <a:pPr/>
                      <a:t>[CATEGORY NAME]</a:t>
                    </a:fld>
                    <a:r>
                      <a:rPr lang="en-US" baseline="0"/>
                      <a:t> &lt;1%</a:t>
                    </a:r>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'New Infections_0-14_All reg'!$A$39:$A$46</c:f>
              <c:strCache>
                <c:ptCount val="8"/>
                <c:pt idx="0">
                  <c:v>Middle East and North Africa</c:v>
                </c:pt>
                <c:pt idx="1">
                  <c:v>Eastern and Southern Africa</c:v>
                </c:pt>
                <c:pt idx="2">
                  <c:v>South Asia</c:v>
                </c:pt>
                <c:pt idx="3">
                  <c:v>East Asia and the Pacific</c:v>
                </c:pt>
                <c:pt idx="4">
                  <c:v>Latin America and the Caribbean</c:v>
                </c:pt>
                <c:pt idx="5">
                  <c:v>Middle East and North Africa</c:v>
                </c:pt>
                <c:pt idx="6">
                  <c:v>CEE/CIS</c:v>
                </c:pt>
                <c:pt idx="7">
                  <c:v>Rest of World</c:v>
                </c:pt>
              </c:strCache>
            </c:strRef>
          </c:cat>
          <c:val>
            <c:numRef>
              <c:f>'New Infections_0-14_All reg'!$B$39:$B$46</c:f>
              <c:numCache>
                <c:formatCode>General</c:formatCode>
                <c:ptCount val="8"/>
                <c:pt idx="0">
                  <c:v>65244</c:v>
                </c:pt>
                <c:pt idx="1">
                  <c:v>56672.6126</c:v>
                </c:pt>
                <c:pt idx="2">
                  <c:v>11482.143099999999</c:v>
                </c:pt>
                <c:pt idx="3">
                  <c:v>7559.2217000000001</c:v>
                </c:pt>
                <c:pt idx="4">
                  <c:v>2126.5886999999998</c:v>
                </c:pt>
                <c:pt idx="5">
                  <c:v>1477</c:v>
                </c:pt>
                <c:pt idx="6">
                  <c:v>913.95979999999997</c:v>
                </c:pt>
                <c:pt idx="7">
                  <c:v>456.00580000000002</c:v>
                </c:pt>
              </c:numCache>
            </c:numRef>
          </c:val>
          <c:extLst>
            <c:ext xmlns:c15="http://schemas.microsoft.com/office/drawing/2012/chart" uri="{02D57815-91ED-43cb-92C2-25804820EDAC}">
              <c15:datalabelsRange>
                <c15:f>'New Infections_0-14_All reg'!$C$39:$C$46</c15:f>
                <c15:dlblRangeCache>
                  <c:ptCount val="8"/>
                  <c:pt idx="0">
                    <c:v> 65,000 </c:v>
                  </c:pt>
                  <c:pt idx="1">
                    <c:v> 57,000 </c:v>
                  </c:pt>
                  <c:pt idx="2">
                    <c:v> 11,000 </c:v>
                  </c:pt>
                  <c:pt idx="3">
                    <c:v> 7,600 </c:v>
                  </c:pt>
                  <c:pt idx="4">
                    <c:v> 2,100 </c:v>
                  </c:pt>
                  <c:pt idx="5">
                    <c:v> 1,500 </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2000</a:t>
            </a:r>
          </a:p>
        </c:rich>
      </c:tx>
      <c:layout>
        <c:manualLayout>
          <c:xMode val="edge"/>
          <c:yMode val="edge"/>
          <c:x val="0.50016766463552387"/>
          <c:y val="1.703551519271175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211289712168373"/>
          <c:y val="0.19673790004746811"/>
          <c:w val="0.67401770233439628"/>
          <c:h val="0.77043788148613412"/>
        </c:manualLayout>
      </c:layout>
      <c:pieChart>
        <c:varyColors val="1"/>
        <c:ser>
          <c:idx val="0"/>
          <c:order val="0"/>
          <c:dPt>
            <c:idx val="0"/>
            <c:bubble3D val="0"/>
            <c:spPr>
              <a:solidFill>
                <a:srgbClr val="FFC000"/>
              </a:solidFill>
              <a:ln w="19050">
                <a:solidFill>
                  <a:schemeClr val="lt1"/>
                </a:solidFill>
              </a:ln>
              <a:effectLst/>
            </c:spPr>
          </c:dPt>
          <c:dPt>
            <c:idx val="1"/>
            <c:bubble3D val="0"/>
            <c:spPr>
              <a:solidFill>
                <a:srgbClr val="FF0066"/>
              </a:solidFill>
              <a:ln w="19050">
                <a:solidFill>
                  <a:schemeClr val="lt1"/>
                </a:solidFill>
              </a:ln>
              <a:effectLst/>
            </c:spPr>
          </c:dPt>
          <c:dPt>
            <c:idx val="2"/>
            <c:bubble3D val="0"/>
            <c:spPr>
              <a:solidFill>
                <a:srgbClr val="FFFF00"/>
              </a:solidFill>
              <a:ln w="19050">
                <a:solidFill>
                  <a:schemeClr val="lt1"/>
                </a:solidFill>
              </a:ln>
              <a:effectLst/>
            </c:spPr>
          </c:dPt>
          <c:dPt>
            <c:idx val="3"/>
            <c:bubble3D val="0"/>
            <c:spPr>
              <a:solidFill>
                <a:srgbClr val="00B050"/>
              </a:solidFill>
              <a:ln w="19050">
                <a:solidFill>
                  <a:schemeClr val="lt1"/>
                </a:solidFill>
              </a:ln>
              <a:effectLst/>
            </c:spPr>
          </c:dPt>
          <c:dPt>
            <c:idx val="4"/>
            <c:bubble3D val="0"/>
            <c:spPr>
              <a:solidFill>
                <a:srgbClr val="F4B084"/>
              </a:solidFill>
              <a:ln w="19050">
                <a:solidFill>
                  <a:schemeClr val="lt1"/>
                </a:solidFill>
              </a:ln>
              <a:effectLst/>
            </c:spPr>
          </c:dPt>
          <c:dPt>
            <c:idx val="5"/>
            <c:bubble3D val="0"/>
            <c:spPr>
              <a:solidFill>
                <a:srgbClr val="66FFFF"/>
              </a:solidFill>
              <a:ln w="19050">
                <a:solidFill>
                  <a:schemeClr val="lt1"/>
                </a:solidFill>
              </a:ln>
              <a:effectLst/>
            </c:spPr>
          </c:dPt>
          <c:dPt>
            <c:idx val="6"/>
            <c:bubble3D val="0"/>
            <c:spPr>
              <a:solidFill>
                <a:srgbClr val="0070C0"/>
              </a:solidFill>
              <a:ln w="19050">
                <a:solidFill>
                  <a:schemeClr val="lt1"/>
                </a:solidFill>
              </a:ln>
              <a:effectLst/>
            </c:spPr>
          </c:dPt>
          <c:dPt>
            <c:idx val="7"/>
            <c:bubble3D val="0"/>
            <c:spPr>
              <a:solidFill>
                <a:srgbClr val="00B0F0"/>
              </a:solidFill>
              <a:ln w="19050">
                <a:solidFill>
                  <a:schemeClr val="lt1"/>
                </a:solidFill>
              </a:ln>
              <a:effectLst/>
            </c:spPr>
          </c:dPt>
          <c:dPt>
            <c:idx val="8"/>
            <c:bubble3D val="0"/>
            <c:spPr>
              <a:solidFill>
                <a:srgbClr val="CC99FF"/>
              </a:solidFill>
              <a:ln w="19050">
                <a:solidFill>
                  <a:schemeClr val="lt1"/>
                </a:solidFill>
              </a:ln>
              <a:effectLst/>
            </c:spPr>
          </c:dPt>
          <c:dPt>
            <c:idx val="9"/>
            <c:bubble3D val="0"/>
            <c:spPr>
              <a:solidFill>
                <a:srgbClr val="FF0000"/>
              </a:solidFill>
              <a:ln w="19050">
                <a:solidFill>
                  <a:schemeClr val="lt1"/>
                </a:solidFill>
              </a:ln>
              <a:effectLst/>
            </c:spPr>
          </c:dPt>
          <c:dPt>
            <c:idx val="10"/>
            <c:bubble3D val="0"/>
            <c:spPr>
              <a:solidFill>
                <a:srgbClr val="0070C0"/>
              </a:solidFill>
              <a:ln w="19050">
                <a:solidFill>
                  <a:schemeClr val="lt1"/>
                </a:solidFill>
              </a:ln>
              <a:effectLst/>
            </c:spPr>
          </c:dPt>
          <c:dPt>
            <c:idx val="11"/>
            <c:bubble3D val="0"/>
            <c:spPr>
              <a:solidFill>
                <a:srgbClr val="00B0F0"/>
              </a:solidFill>
              <a:ln w="19050">
                <a:solidFill>
                  <a:schemeClr val="lt1"/>
                </a:solidFill>
              </a:ln>
              <a:effectLst/>
            </c:spPr>
          </c:dPt>
          <c:dPt>
            <c:idx val="12"/>
            <c:bubble3D val="0"/>
            <c:spPr>
              <a:solidFill>
                <a:srgbClr val="00B050"/>
              </a:solidFill>
              <a:ln w="19050">
                <a:solidFill>
                  <a:schemeClr val="lt1"/>
                </a:solidFill>
              </a:ln>
              <a:effectLst/>
            </c:spPr>
          </c:dPt>
          <c:dPt>
            <c:idx val="13"/>
            <c:bubble3D val="0"/>
            <c:spPr>
              <a:solidFill>
                <a:srgbClr val="DBDBDB"/>
              </a:solidFill>
              <a:ln w="19050">
                <a:solidFill>
                  <a:schemeClr val="lt1"/>
                </a:solidFill>
              </a:ln>
              <a:effectLst/>
            </c:spPr>
          </c:dPt>
          <c:dPt>
            <c:idx val="14"/>
            <c:bubble3D val="0"/>
            <c:spPr>
              <a:solidFill>
                <a:srgbClr val="7030A0"/>
              </a:solidFill>
              <a:ln w="19050">
                <a:solidFill>
                  <a:schemeClr val="lt1"/>
                </a:solidFill>
              </a:ln>
              <a:effectLst/>
            </c:spPr>
          </c:dPt>
          <c:dPt>
            <c:idx val="15"/>
            <c:bubble3D val="0"/>
            <c:spPr>
              <a:solidFill>
                <a:srgbClr val="FF3399"/>
              </a:solidFill>
              <a:ln w="19050">
                <a:solidFill>
                  <a:schemeClr val="lt1"/>
                </a:solidFill>
              </a:ln>
              <a:effectLst/>
            </c:spPr>
          </c:dPt>
          <c:dPt>
            <c:idx val="16"/>
            <c:bubble3D val="0"/>
            <c:spPr>
              <a:solidFill>
                <a:srgbClr val="FF0000"/>
              </a:solidFill>
              <a:ln w="19050">
                <a:solidFill>
                  <a:schemeClr val="lt1"/>
                </a:solidFill>
              </a:ln>
              <a:effectLst/>
            </c:spPr>
          </c:dPt>
          <c:dPt>
            <c:idx val="17"/>
            <c:bubble3D val="0"/>
            <c:spPr>
              <a:solidFill>
                <a:srgbClr val="C00000"/>
              </a:solidFill>
              <a:ln w="19050">
                <a:solidFill>
                  <a:schemeClr val="lt1"/>
                </a:solidFill>
              </a:ln>
              <a:effectLst/>
            </c:spPr>
          </c:dPt>
          <c:dPt>
            <c:idx val="18"/>
            <c:bubble3D val="0"/>
            <c:spPr>
              <a:solidFill>
                <a:srgbClr val="FFFF00"/>
              </a:solidFill>
              <a:ln w="19050">
                <a:solidFill>
                  <a:schemeClr val="lt1"/>
                </a:solidFill>
              </a:ln>
              <a:effectLst/>
            </c:spPr>
          </c:dPt>
          <c:dPt>
            <c:idx val="19"/>
            <c:bubble3D val="0"/>
            <c:spPr>
              <a:solidFill>
                <a:srgbClr val="92D05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BC004801-2F4B-454A-8A6C-27593C654943}" type="CELLRANGE">
                      <a:rPr lang="en-US"/>
                      <a:pPr/>
                      <a:t>[CELLRANGE]</a:t>
                    </a:fld>
                    <a:r>
                      <a:rPr lang="en-US" baseline="0"/>
                      <a:t> </a:t>
                    </a:r>
                    <a:fld id="{EA0B06D0-676A-48D5-B7DC-E3FDA6600F1A}" type="CATEGORYNAME">
                      <a:rPr lang="en-US" baseline="0"/>
                      <a:pPr/>
                      <a:t>[CATEGORY NAME]</a:t>
                    </a:fld>
                    <a:r>
                      <a:rPr lang="en-US" baseline="0"/>
                      <a:t> </a:t>
                    </a:r>
                    <a:fld id="{444778BE-9A32-4C96-8486-048F10D3A6D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8589696C-2F01-4ACF-BA5C-3BA33B3A4423}" type="CATEGORYNAME">
                      <a:rPr lang="en-US" baseline="0"/>
                      <a:pPr/>
                      <a:t>[CATEGORY NAME]</a:t>
                    </a:fld>
                    <a:r>
                      <a:rPr lang="en-US" baseline="0"/>
                      <a:t> </a:t>
                    </a:r>
                    <a:fld id="{DCB023FC-6294-4BF1-95D9-9BBB7DC81C6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2"/>
              <c:layout/>
              <c:tx>
                <c:rich>
                  <a:bodyPr/>
                  <a:lstStyle/>
                  <a:p>
                    <a:fld id="{B2B4A6DF-B05C-4C27-BEDC-4187EE381BFC}" type="CELLRANGE">
                      <a:rPr lang="en-US"/>
                      <a:pPr/>
                      <a:t>[CELLRANGE]</a:t>
                    </a:fld>
                    <a:r>
                      <a:rPr lang="en-US" baseline="0"/>
                      <a:t> </a:t>
                    </a:r>
                    <a:fld id="{B4946154-90D1-4C7E-A7EB-87808BBBE980}" type="CATEGORYNAME">
                      <a:rPr lang="en-US" baseline="0"/>
                      <a:pPr/>
                      <a:t>[CATEGORY NAME]</a:t>
                    </a:fld>
                    <a:r>
                      <a:rPr lang="en-US" baseline="0"/>
                      <a:t> </a:t>
                    </a:r>
                    <a:fld id="{B688DF27-5980-42C0-818E-408CB977F74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manualLayout>
                  <c:x val="-7.1970892374370141E-2"/>
                  <c:y val="-7.0827069015647129E-2"/>
                </c:manualLayout>
              </c:layout>
              <c:tx>
                <c:rich>
                  <a:bodyPr/>
                  <a:lstStyle/>
                  <a:p>
                    <a:fld id="{42C396FD-B6F6-4DCB-9450-154B9DD73C90}" type="CELLRANGE">
                      <a:rPr lang="en-US" baseline="0"/>
                      <a:pPr/>
                      <a:t>[CELLRANGE]</a:t>
                    </a:fld>
                    <a:r>
                      <a:rPr lang="en-US" baseline="0"/>
                      <a:t> </a:t>
                    </a:r>
                    <a:fld id="{C6C87B02-8D0A-42B1-B648-F08FAA4F6AA0}" type="CATEGORYNAME">
                      <a:rPr lang="en-US" baseline="0"/>
                      <a:pPr/>
                      <a:t>[CATEGORY NAME]</a:t>
                    </a:fld>
                    <a:r>
                      <a:rPr lang="en-US" baseline="0"/>
                      <a:t> </a:t>
                    </a:r>
                    <a:fld id="{196C0083-8701-4E80-9E28-F71A638ACBD5}"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4"/>
              <c:layout/>
              <c:tx>
                <c:rich>
                  <a:bodyPr/>
                  <a:lstStyle/>
                  <a:p>
                    <a:fld id="{3A67D91B-DB4B-4067-92CF-C273800B56D6}" type="CELLRANGE">
                      <a:rPr lang="en-US"/>
                      <a:pPr/>
                      <a:t>[CELLRANGE]</a:t>
                    </a:fld>
                    <a:r>
                      <a:rPr lang="en-US" baseline="0"/>
                      <a:t> </a:t>
                    </a:r>
                    <a:fld id="{1C1A0EAD-7F47-45DE-8744-35729A1CD7A5}" type="CATEGORYNAME">
                      <a:rPr lang="en-US" baseline="0"/>
                      <a:pPr/>
                      <a:t>[CATEGORY NAME]</a:t>
                    </a:fld>
                    <a:r>
                      <a:rPr lang="en-US" baseline="0"/>
                      <a:t> </a:t>
                    </a:r>
                    <a:fld id="{36388B48-15BF-4A35-AC3D-1AB73278785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manualLayout>
                  <c:x val="-2.2631666917967294E-4"/>
                  <c:y val="0"/>
                </c:manualLayout>
              </c:layout>
              <c:tx>
                <c:rich>
                  <a:bodyPr/>
                  <a:lstStyle/>
                  <a:p>
                    <a:fld id="{50099163-D557-48A3-A18A-7B7C61C4611E}" type="CELLRANGE">
                      <a:rPr lang="en-US" baseline="0"/>
                      <a:pPr/>
                      <a:t>[CELLRANGE]</a:t>
                    </a:fld>
                    <a:r>
                      <a:rPr lang="en-US" baseline="0"/>
                      <a:t> </a:t>
                    </a:r>
                    <a:fld id="{D0168E07-B437-40FE-9981-EAF389583CC3}" type="CATEGORYNAME">
                      <a:rPr lang="en-US" baseline="0"/>
                      <a:pPr/>
                      <a:t>[CATEGORY NAME]</a:t>
                    </a:fld>
                    <a:r>
                      <a:rPr lang="en-US" baseline="0"/>
                      <a:t> </a:t>
                    </a:r>
                    <a:fld id="{6A044F28-6A82-4EDF-AC70-5BC76B91503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6"/>
              <c:layout/>
              <c:tx>
                <c:rich>
                  <a:bodyPr/>
                  <a:lstStyle/>
                  <a:p>
                    <a:fld id="{28087050-3DBE-4F1B-B714-CBF0816B79CA}" type="CELLRANGE">
                      <a:rPr lang="en-US"/>
                      <a:pPr/>
                      <a:t>[CELLRANGE]</a:t>
                    </a:fld>
                    <a:r>
                      <a:rPr lang="en-US" baseline="0"/>
                      <a:t> </a:t>
                    </a:r>
                    <a:fld id="{47BC6473-70D8-4013-BF55-AB459FCFD26B}" type="CATEGORYNAME">
                      <a:rPr lang="en-US" baseline="0"/>
                      <a:pPr/>
                      <a:t>[CATEGORY NAME]</a:t>
                    </a:fld>
                    <a:r>
                      <a:rPr lang="en-US" baseline="0"/>
                      <a:t> </a:t>
                    </a:r>
                    <a:fld id="{D768A0CB-A4BD-488A-9584-F20558ED800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7"/>
              <c:layout/>
              <c:tx>
                <c:rich>
                  <a:bodyPr/>
                  <a:lstStyle/>
                  <a:p>
                    <a:fld id="{AE88D753-07F4-4550-800E-1A91D71A663D}" type="CELLRANGE">
                      <a:rPr lang="en-US"/>
                      <a:pPr/>
                      <a:t>[CELLRANGE]</a:t>
                    </a:fld>
                    <a:r>
                      <a:rPr lang="en-US" baseline="0"/>
                      <a:t> </a:t>
                    </a:r>
                    <a:fld id="{9104451B-F3C4-4658-AA8F-252A92A40E27}" type="CATEGORYNAME">
                      <a:rPr lang="en-US" baseline="0"/>
                      <a:pPr/>
                      <a:t>[CATEGORY NAME]</a:t>
                    </a:fld>
                    <a:r>
                      <a:rPr lang="en-US" baseline="0"/>
                      <a:t> </a:t>
                    </a:r>
                    <a:fld id="{D753BB3E-2EF9-41CF-855E-1F86542E509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8"/>
              <c:layout/>
              <c:tx>
                <c:rich>
                  <a:bodyPr/>
                  <a:lstStyle/>
                  <a:p>
                    <a:fld id="{95C59907-1D29-4C03-8C55-8B19D369F731}" type="CELLRANGE">
                      <a:rPr lang="en-US"/>
                      <a:pPr/>
                      <a:t>[CELLRANGE]</a:t>
                    </a:fld>
                    <a:r>
                      <a:rPr lang="en-US" baseline="0"/>
                      <a:t> </a:t>
                    </a:r>
                    <a:fld id="{6A56CF1E-A371-40A6-989A-A6E06EB0F2E8}" type="CATEGORYNAME">
                      <a:rPr lang="en-US" baseline="0"/>
                      <a:pPr/>
                      <a:t>[CATEGORY NAME]</a:t>
                    </a:fld>
                    <a:r>
                      <a:rPr lang="en-US" baseline="0"/>
                      <a:t> </a:t>
                    </a:r>
                    <a:fld id="{E3757C89-989D-4CAB-A3E6-E342D00460F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9"/>
              <c:layout/>
              <c:tx>
                <c:rich>
                  <a:bodyPr/>
                  <a:lstStyle/>
                  <a:p>
                    <a:fld id="{886E6BEA-1C51-4A0D-9F61-9859FE0AE055}" type="CELLRANGE">
                      <a:rPr lang="en-US"/>
                      <a:pPr/>
                      <a:t>[CELLRANGE]</a:t>
                    </a:fld>
                    <a:r>
                      <a:rPr lang="en-US" baseline="0"/>
                      <a:t> </a:t>
                    </a:r>
                    <a:fld id="{09A4B25E-B0E6-4357-8475-21D048C436EB}" type="CATEGORYNAME">
                      <a:rPr lang="en-US" baseline="0"/>
                      <a:pPr/>
                      <a:t>[CATEGORY NAME]</a:t>
                    </a:fld>
                    <a:r>
                      <a:rPr lang="en-US" baseline="0"/>
                      <a:t> </a:t>
                    </a:r>
                    <a:fld id="{193CF6B6-792D-4F46-817F-67FDF1C32223}"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0"/>
              <c:layout>
                <c:manualLayout>
                  <c:x val="-1.1914864022984073E-3"/>
                  <c:y val="5.0249978586296887E-2"/>
                </c:manualLayout>
              </c:layout>
              <c:tx>
                <c:rich>
                  <a:bodyPr/>
                  <a:lstStyle/>
                  <a:p>
                    <a:fld id="{B4A8B11E-3623-4372-9CF5-E08DCC957D75}" type="CELLRANGE">
                      <a:rPr lang="en-US" baseline="0"/>
                      <a:pPr/>
                      <a:t>[CELLRANGE]</a:t>
                    </a:fld>
                    <a:r>
                      <a:rPr lang="en-US" baseline="0"/>
                      <a:t> </a:t>
                    </a:r>
                    <a:fld id="{723BB077-482D-4605-AAFB-83E0ED52F5C6}" type="CATEGORYNAME">
                      <a:rPr lang="en-US" baseline="0"/>
                      <a:pPr/>
                      <a:t>[CATEGORY NAME]</a:t>
                    </a:fld>
                    <a:r>
                      <a:rPr lang="en-US" baseline="0"/>
                      <a:t> </a:t>
                    </a:r>
                    <a:fld id="{D5E983EF-8A79-40B0-AC97-8BF80A63CDDA}"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1"/>
              <c:layout/>
              <c:tx>
                <c:rich>
                  <a:bodyPr/>
                  <a:lstStyle/>
                  <a:p>
                    <a:fld id="{951E17BF-5B4F-4760-B841-393BB3890391}" type="CELLRANGE">
                      <a:rPr lang="en-US"/>
                      <a:pPr/>
                      <a:t>[CELLRANGE]</a:t>
                    </a:fld>
                    <a:r>
                      <a:rPr lang="en-US" baseline="0"/>
                      <a:t> </a:t>
                    </a:r>
                    <a:fld id="{F79D2634-5274-481A-9BF4-B135DD07AA1E}" type="CATEGORYNAME">
                      <a:rPr lang="en-US" baseline="0"/>
                      <a:pPr/>
                      <a:t>[CATEGORY NAME]</a:t>
                    </a:fld>
                    <a:r>
                      <a:rPr lang="en-US" baseline="0"/>
                      <a:t> </a:t>
                    </a:r>
                    <a:fld id="{72B8F380-7D68-49A4-9FC0-79C5FD5DDF54}"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2"/>
              <c:layout/>
              <c:tx>
                <c:rich>
                  <a:bodyPr/>
                  <a:lstStyle/>
                  <a:p>
                    <a:fld id="{5EAF847F-DF41-431D-956F-A73236733D72}" type="CELLRANGE">
                      <a:rPr lang="en-US"/>
                      <a:pPr/>
                      <a:t>[CELLRANGE]</a:t>
                    </a:fld>
                    <a:r>
                      <a:rPr lang="en-US" baseline="0"/>
                      <a:t> </a:t>
                    </a:r>
                    <a:fld id="{4C65B7AB-C3C0-42D9-ACD4-67800B547B28}" type="CATEGORYNAME">
                      <a:rPr lang="en-US" baseline="0"/>
                      <a:pPr/>
                      <a:t>[CATEGORY NAME]</a:t>
                    </a:fld>
                    <a:r>
                      <a:rPr lang="en-US" baseline="0"/>
                      <a:t> </a:t>
                    </a:r>
                    <a:fld id="{0C0D007F-7AA1-4C48-BD45-821182CDFF3D}"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3"/>
              <c:layout>
                <c:manualLayout>
                  <c:x val="2.9776932706367535E-3"/>
                  <c:y val="-6.0407760832841845E-3"/>
                </c:manualLayout>
              </c:layout>
              <c:tx>
                <c:rich>
                  <a:bodyPr/>
                  <a:lstStyle/>
                  <a:p>
                    <a:fld id="{DF5DD433-5CD0-4923-BCB4-ABA3F633D41B}" type="CELLRANGE">
                      <a:rPr lang="en-US" baseline="0"/>
                      <a:pPr/>
                      <a:t>[CELLRANGE]</a:t>
                    </a:fld>
                    <a:r>
                      <a:rPr lang="en-US" baseline="0"/>
                      <a:t> </a:t>
                    </a:r>
                    <a:fld id="{1557A7CC-B2A4-49BC-987D-C2D1D4BD696D}" type="CATEGORYNAME">
                      <a:rPr lang="en-US" baseline="0"/>
                      <a:pPr/>
                      <a:t>[CATEGORY NAME]</a:t>
                    </a:fld>
                    <a:r>
                      <a:rPr lang="en-US" baseline="0"/>
                      <a:t> </a:t>
                    </a:r>
                    <a:fld id="{A328D74B-0530-4A2E-84E3-5DE5A8DCE67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4"/>
              <c:layout/>
              <c:tx>
                <c:rich>
                  <a:bodyPr/>
                  <a:lstStyle/>
                  <a:p>
                    <a:fld id="{773E957A-68E5-4BDB-91C2-B8B660A5D0F5}" type="CELLRANGE">
                      <a:rPr lang="en-US"/>
                      <a:pPr/>
                      <a:t>[CELLRANGE]</a:t>
                    </a:fld>
                    <a:r>
                      <a:rPr lang="en-US" baseline="0"/>
                      <a:t> </a:t>
                    </a:r>
                    <a:fld id="{D21278E3-2D33-4A51-A335-7B58125E10B2}" type="CATEGORYNAME">
                      <a:rPr lang="en-US" baseline="0"/>
                      <a:pPr/>
                      <a:t>[CATEGORY NAME]</a:t>
                    </a:fld>
                    <a:r>
                      <a:rPr lang="en-US" baseline="0"/>
                      <a:t> </a:t>
                    </a:r>
                    <a:fld id="{ABF04B02-ED08-4FB0-BB14-F879C5339DC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5"/>
              <c:layout/>
              <c:tx>
                <c:rich>
                  <a:bodyPr/>
                  <a:lstStyle/>
                  <a:p>
                    <a:fld id="{E8F63DBD-D98D-4752-BB6D-3E9D674037C5}" type="CELLRANGE">
                      <a:rPr lang="en-US"/>
                      <a:pPr/>
                      <a:t>[CELLRANGE]</a:t>
                    </a:fld>
                    <a:r>
                      <a:rPr lang="en-US" baseline="0"/>
                      <a:t> </a:t>
                    </a:r>
                    <a:fld id="{ADF32029-7D35-4FE3-AF02-A66EAE76A1BC}" type="CATEGORYNAME">
                      <a:rPr lang="en-US" baseline="0"/>
                      <a:pPr/>
                      <a:t>[CATEGORY NAME]</a:t>
                    </a:fld>
                    <a:r>
                      <a:rPr lang="en-US" baseline="0"/>
                      <a:t> </a:t>
                    </a:r>
                    <a:fld id="{E2FBC7B7-9D61-4CBF-B4B5-5AD2416C8881}"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6"/>
              <c:layout/>
              <c:tx>
                <c:rich>
                  <a:bodyPr/>
                  <a:lstStyle/>
                  <a:p>
                    <a:fld id="{5B8A7B9D-2020-4F70-914F-AEE8A5D73580}" type="CELLRANGE">
                      <a:rPr lang="en-US"/>
                      <a:pPr/>
                      <a:t>[CELLRANGE]</a:t>
                    </a:fld>
                    <a:r>
                      <a:rPr lang="en-US" baseline="0"/>
                      <a:t> </a:t>
                    </a:r>
                    <a:fld id="{EF52F5C9-07B4-4219-9728-7DF571551976}" type="CATEGORYNAME">
                      <a:rPr lang="en-US" baseline="0"/>
                      <a:pPr/>
                      <a:t>[CATEGORY NAME]</a:t>
                    </a:fld>
                    <a:r>
                      <a:rPr lang="en-US" baseline="0"/>
                      <a:t> </a:t>
                    </a:r>
                    <a:fld id="{89E3E5E7-679B-4210-9243-352C3DC42519}"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7"/>
              <c:layout>
                <c:manualLayout>
                  <c:x val="-8.1323343591217012E-2"/>
                  <c:y val="-6.0515204911392777E-2"/>
                </c:manualLayout>
              </c:layout>
              <c:tx>
                <c:rich>
                  <a:bodyPr/>
                  <a:lstStyle/>
                  <a:p>
                    <a:fld id="{24A244E8-A642-4034-8529-29088736FF41}" type="CELLRANGE">
                      <a:rPr lang="en-US" baseline="0"/>
                      <a:pPr/>
                      <a:t>[CELLRANGE]</a:t>
                    </a:fld>
                    <a:r>
                      <a:rPr lang="en-US" baseline="0"/>
                      <a:t> </a:t>
                    </a:r>
                    <a:fld id="{75EDCE0E-136D-4B7A-9231-847CD0D09A59}" type="CATEGORYNAME">
                      <a:rPr lang="en-US" baseline="0"/>
                      <a:pPr/>
                      <a:t>[CATEGORY NAME]</a:t>
                    </a:fld>
                    <a:r>
                      <a:rPr lang="en-US" baseline="0"/>
                      <a:t> </a:t>
                    </a:r>
                    <a:fld id="{FB68D749-7818-4D46-B475-8D6D0D1056B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18"/>
              <c:layout/>
              <c:tx>
                <c:rich>
                  <a:bodyPr/>
                  <a:lstStyle/>
                  <a:p>
                    <a:fld id="{EFB45F99-9F10-4366-BCF8-257025B06C2A}" type="CELLRANGE">
                      <a:rPr lang="en-US"/>
                      <a:pPr/>
                      <a:t>[CELLRANGE]</a:t>
                    </a:fld>
                    <a:r>
                      <a:rPr lang="en-US" baseline="0"/>
                      <a:t> </a:t>
                    </a:r>
                    <a:fld id="{A815C64C-332E-4BA8-88A2-A783F6C09A82}" type="CATEGORYNAME">
                      <a:rPr lang="en-US" baseline="0"/>
                      <a:pPr/>
                      <a:t>[CATEGORY NAME]</a:t>
                    </a:fld>
                    <a:r>
                      <a:rPr lang="en-US" baseline="0"/>
                      <a:t> </a:t>
                    </a:r>
                    <a:fld id="{DB36026B-C76E-45B8-BCA7-2D110F86E34B}"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9"/>
              <c:layout/>
              <c:tx>
                <c:rich>
                  <a:bodyPr/>
                  <a:lstStyle/>
                  <a:p>
                    <a:fld id="{85C1D6DF-A9B3-4D23-9C81-ECACFA4C0D76}" type="CELLRANGE">
                      <a:rPr lang="en-US"/>
                      <a:pPr/>
                      <a:t>[CELLRANGE]</a:t>
                    </a:fld>
                    <a:r>
                      <a:rPr lang="en-US" baseline="0"/>
                      <a:t> </a:t>
                    </a:r>
                    <a:fld id="{6326C0FA-69EB-4BFE-96D0-B0B0AFE27B8F}" type="CATEGORYNAME">
                      <a:rPr lang="en-US" baseline="0"/>
                      <a:pPr/>
                      <a:t>[CATEGORY NAME]</a:t>
                    </a:fld>
                    <a:r>
                      <a:rPr lang="en-US" baseline="0"/>
                      <a:t> </a:t>
                    </a:r>
                    <a:fld id="{2C73C17A-9D36-49FF-9986-3CA62E89654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0"/>
              <c:layout/>
              <c:tx>
                <c:rich>
                  <a:bodyPr/>
                  <a:lstStyle/>
                  <a:p>
                    <a:fld id="{435D64EB-C63B-4BB8-B91F-89D4EDEE6343}" type="CELLRANGE">
                      <a:rPr lang="en-US"/>
                      <a:pPr/>
                      <a:t>[CELLRANGE]</a:t>
                    </a:fld>
                    <a:r>
                      <a:rPr lang="en-US" baseline="0"/>
                      <a:t> </a:t>
                    </a:r>
                    <a:fld id="{102EB7B9-FCF8-4E48-94DA-A1501D5366B0}" type="CATEGORYNAME">
                      <a:rPr lang="en-US" baseline="0"/>
                      <a:pPr/>
                      <a:t>[CATEGORY NAME]</a:t>
                    </a:fld>
                    <a:r>
                      <a:rPr lang="en-US" baseline="0"/>
                      <a:t> </a:t>
                    </a:r>
                    <a:fld id="{C9B16F25-0D25-4E3F-9BDA-123B1E2198C8}"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'AIDS Deaths_0-14'!$B$40:$B$60</c:f>
              <c:strCache>
                <c:ptCount val="21"/>
                <c:pt idx="0">
                  <c:v>South Africa</c:v>
                </c:pt>
                <c:pt idx="1">
                  <c:v>Nigeria</c:v>
                </c:pt>
                <c:pt idx="2">
                  <c:v>Kenya</c:v>
                </c:pt>
                <c:pt idx="3">
                  <c:v>United Republic of Tanzania</c:v>
                </c:pt>
                <c:pt idx="4">
                  <c:v>Uganda</c:v>
                </c:pt>
                <c:pt idx="5">
                  <c:v>Zimbabwe</c:v>
                </c:pt>
                <c:pt idx="6">
                  <c:v>Ethiopia</c:v>
                </c:pt>
                <c:pt idx="7">
                  <c:v>Zambia</c:v>
                </c:pt>
                <c:pt idx="8">
                  <c:v>Malawi</c:v>
                </c:pt>
                <c:pt idx="9">
                  <c:v>India</c:v>
                </c:pt>
                <c:pt idx="10">
                  <c:v>Mozambique</c:v>
                </c:pt>
                <c:pt idx="11">
                  <c:v>Democratic Republic of the Congo</c:v>
                </c:pt>
                <c:pt idx="12">
                  <c:v>Côte d’Ivoire</c:v>
                </c:pt>
                <c:pt idx="13">
                  <c:v>Cameroon</c:v>
                </c:pt>
                <c:pt idx="14">
                  <c:v>Ghana</c:v>
                </c:pt>
                <c:pt idx="15">
                  <c:v>Rwanda</c:v>
                </c:pt>
                <c:pt idx="16">
                  <c:v>Burkina Faso</c:v>
                </c:pt>
                <c:pt idx="17">
                  <c:v>Haiti</c:v>
                </c:pt>
                <c:pt idx="18">
                  <c:v>Central African Republic</c:v>
                </c:pt>
                <c:pt idx="19">
                  <c:v>Botswana</c:v>
                </c:pt>
                <c:pt idx="20">
                  <c:v>Rest of World</c:v>
                </c:pt>
              </c:strCache>
            </c:strRef>
          </c:cat>
          <c:val>
            <c:numRef>
              <c:f>'AIDS Deaths_0-14'!$C$40:$C$60</c:f>
              <c:numCache>
                <c:formatCode>General</c:formatCode>
                <c:ptCount val="21"/>
                <c:pt idx="0">
                  <c:v>34503</c:v>
                </c:pt>
                <c:pt idx="1">
                  <c:v>26057</c:v>
                </c:pt>
                <c:pt idx="2">
                  <c:v>22938</c:v>
                </c:pt>
                <c:pt idx="3">
                  <c:v>16984</c:v>
                </c:pt>
                <c:pt idx="4">
                  <c:v>15586</c:v>
                </c:pt>
                <c:pt idx="5">
                  <c:v>15405</c:v>
                </c:pt>
                <c:pt idx="6">
                  <c:v>15062</c:v>
                </c:pt>
                <c:pt idx="7">
                  <c:v>12326</c:v>
                </c:pt>
                <c:pt idx="8">
                  <c:v>12277</c:v>
                </c:pt>
                <c:pt idx="9">
                  <c:v>9624</c:v>
                </c:pt>
                <c:pt idx="10">
                  <c:v>6796</c:v>
                </c:pt>
                <c:pt idx="11">
                  <c:v>6107</c:v>
                </c:pt>
                <c:pt idx="12">
                  <c:v>4809</c:v>
                </c:pt>
                <c:pt idx="13">
                  <c:v>4701</c:v>
                </c:pt>
                <c:pt idx="14">
                  <c:v>2791</c:v>
                </c:pt>
                <c:pt idx="15">
                  <c:v>2621</c:v>
                </c:pt>
                <c:pt idx="16">
                  <c:v>2338</c:v>
                </c:pt>
                <c:pt idx="17">
                  <c:v>2141</c:v>
                </c:pt>
                <c:pt idx="18">
                  <c:v>1850</c:v>
                </c:pt>
                <c:pt idx="19">
                  <c:v>1799</c:v>
                </c:pt>
                <c:pt idx="20" formatCode="0">
                  <c:v>26225.201100000002</c:v>
                </c:pt>
              </c:numCache>
            </c:numRef>
          </c:val>
          <c:extLst>
            <c:ext xmlns:c15="http://schemas.microsoft.com/office/drawing/2012/chart" uri="{02D57815-91ED-43cb-92C2-25804820EDAC}">
              <c15:datalabelsRange>
                <c15:f>'AIDS Deaths_0-14'!$D$40:$D$60</c15:f>
                <c15:dlblRangeCache>
                  <c:ptCount val="21"/>
                  <c:pt idx="0">
                    <c:v>35,000</c:v>
                  </c:pt>
                  <c:pt idx="1">
                    <c:v>26,000</c:v>
                  </c:pt>
                  <c:pt idx="2">
                    <c:v>23,000</c:v>
                  </c:pt>
                  <c:pt idx="3">
                    <c:v>17,000</c:v>
                  </c:pt>
                  <c:pt idx="4">
                    <c:v>16,000</c:v>
                  </c:pt>
                  <c:pt idx="5">
                    <c:v>15,000</c:v>
                  </c:pt>
                  <c:pt idx="7">
                    <c:v>12,000</c:v>
                  </c:pt>
                  <c:pt idx="8">
                    <c:v>12,000</c:v>
                  </c:pt>
                  <c:pt idx="10">
                    <c:v>6,800</c:v>
                  </c:pt>
                  <c:pt idx="11">
                    <c:v>6,100</c:v>
                  </c:pt>
                  <c:pt idx="12">
                    <c:v>4,800</c:v>
                  </c:pt>
                  <c:pt idx="13">
                    <c:v>4,700</c:v>
                  </c:pt>
                  <c:pt idx="14">
                    <c:v>2,800</c:v>
                  </c:pt>
                  <c:pt idx="15">
                    <c:v>2,600</c:v>
                  </c:pt>
                  <c:pt idx="16">
                    <c:v>2,300</c:v>
                  </c:pt>
                  <c:pt idx="17">
                    <c:v>2,100</c:v>
                  </c:pt>
                  <c:pt idx="18">
                    <c:v>1,900</c:v>
                  </c:pt>
                  <c:pt idx="19">
                    <c:v>1,800</c:v>
                  </c:pt>
                  <c:pt idx="20">
                    <c:v>26,000</c:v>
                  </c:pt>
                </c15:dlblRangeCache>
              </c15:datalabelsRange>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2015</a:t>
            </a:r>
          </a:p>
        </c:rich>
      </c:tx>
      <c:layout>
        <c:manualLayout>
          <c:xMode val="edge"/>
          <c:yMode val="edge"/>
          <c:x val="0.49828259306766998"/>
          <c:y val="1.2785387208471779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978258476320743"/>
          <c:y val="0.17702895453955911"/>
          <c:w val="0.67883468843053152"/>
          <c:h val="0.77492533887568127"/>
        </c:manualLayout>
      </c:layout>
      <c:pieChart>
        <c:varyColors val="1"/>
        <c:ser>
          <c:idx val="0"/>
          <c:order val="0"/>
          <c:dPt>
            <c:idx val="0"/>
            <c:bubble3D val="0"/>
            <c:spPr>
              <a:solidFill>
                <a:srgbClr val="FF0066"/>
              </a:solidFill>
              <a:ln w="19050">
                <a:solidFill>
                  <a:schemeClr val="lt1"/>
                </a:solidFill>
              </a:ln>
              <a:effectLst/>
            </c:spPr>
          </c:dPt>
          <c:dPt>
            <c:idx val="1"/>
            <c:bubble3D val="0"/>
            <c:spPr>
              <a:solidFill>
                <a:srgbClr val="FFC000"/>
              </a:solidFill>
              <a:ln w="19050">
                <a:solidFill>
                  <a:schemeClr val="lt1"/>
                </a:solidFill>
              </a:ln>
              <a:effectLst/>
            </c:spPr>
          </c:dPt>
          <c:dPt>
            <c:idx val="2"/>
            <c:bubble3D val="0"/>
            <c:spPr>
              <a:solidFill>
                <a:srgbClr val="FF0000"/>
              </a:solidFill>
              <a:ln w="19050">
                <a:solidFill>
                  <a:schemeClr val="lt1"/>
                </a:solidFill>
              </a:ln>
              <a:effectLst/>
            </c:spPr>
          </c:dPt>
          <c:dPt>
            <c:idx val="3"/>
            <c:bubble3D val="0"/>
            <c:spPr>
              <a:solidFill>
                <a:srgbClr val="00B050"/>
              </a:solidFill>
              <a:ln w="19050">
                <a:solidFill>
                  <a:schemeClr val="lt1"/>
                </a:solidFill>
              </a:ln>
              <a:effectLst/>
            </c:spPr>
          </c:dPt>
          <c:dPt>
            <c:idx val="4"/>
            <c:bubble3D val="0"/>
            <c:spPr>
              <a:solidFill>
                <a:srgbClr val="FFFF00"/>
              </a:solidFill>
              <a:ln w="19050">
                <a:solidFill>
                  <a:schemeClr val="lt1"/>
                </a:solidFill>
              </a:ln>
              <a:effectLst/>
            </c:spPr>
          </c:dPt>
          <c:dPt>
            <c:idx val="5"/>
            <c:bubble3D val="0"/>
            <c:spPr>
              <a:solidFill>
                <a:srgbClr val="0070C0"/>
              </a:solidFill>
              <a:ln w="19050">
                <a:solidFill>
                  <a:schemeClr val="lt1"/>
                </a:solidFill>
              </a:ln>
              <a:effectLst/>
            </c:spPr>
          </c:dPt>
          <c:dPt>
            <c:idx val="6"/>
            <c:bubble3D val="0"/>
            <c:spPr>
              <a:solidFill>
                <a:srgbClr val="F4B084"/>
              </a:solidFill>
              <a:ln w="19050">
                <a:solidFill>
                  <a:schemeClr val="lt1"/>
                </a:solidFill>
              </a:ln>
              <a:effectLst/>
            </c:spPr>
          </c:dPt>
          <c:dPt>
            <c:idx val="7"/>
            <c:bubble3D val="0"/>
            <c:spPr>
              <a:solidFill>
                <a:srgbClr val="00B0F0"/>
              </a:solidFill>
              <a:ln w="19050">
                <a:solidFill>
                  <a:schemeClr val="lt1"/>
                </a:solidFill>
              </a:ln>
              <a:effectLst/>
            </c:spPr>
          </c:dPt>
          <c:dPt>
            <c:idx val="8"/>
            <c:bubble3D val="0"/>
            <c:spPr>
              <a:solidFill>
                <a:srgbClr val="CC99FF"/>
              </a:solidFill>
              <a:ln w="19050">
                <a:solidFill>
                  <a:schemeClr val="lt1"/>
                </a:solidFill>
              </a:ln>
              <a:effectLst/>
            </c:spPr>
          </c:dPt>
          <c:dPt>
            <c:idx val="9"/>
            <c:bubble3D val="0"/>
            <c:spPr>
              <a:solidFill>
                <a:srgbClr val="66FFFF"/>
              </a:solidFill>
              <a:ln w="19050">
                <a:solidFill>
                  <a:schemeClr val="lt1"/>
                </a:solidFill>
              </a:ln>
              <a:effectLst/>
            </c:spPr>
          </c:dPt>
          <c:dPt>
            <c:idx val="10"/>
            <c:bubble3D val="0"/>
            <c:spPr>
              <a:solidFill>
                <a:srgbClr val="0070C0"/>
              </a:solidFill>
              <a:ln w="19050">
                <a:solidFill>
                  <a:schemeClr val="lt1"/>
                </a:solidFill>
              </a:ln>
              <a:effectLst/>
            </c:spPr>
          </c:dPt>
          <c:dPt>
            <c:idx val="11"/>
            <c:bubble3D val="0"/>
            <c:spPr>
              <a:solidFill>
                <a:srgbClr val="DBDBDB"/>
              </a:solidFill>
              <a:ln w="19050">
                <a:solidFill>
                  <a:schemeClr val="lt1"/>
                </a:solidFill>
              </a:ln>
              <a:effectLst/>
            </c:spPr>
          </c:dPt>
          <c:dPt>
            <c:idx val="12"/>
            <c:bubble3D val="0"/>
            <c:spPr>
              <a:solidFill>
                <a:srgbClr val="00B0F0"/>
              </a:solidFill>
              <a:ln w="19050">
                <a:solidFill>
                  <a:schemeClr val="lt1"/>
                </a:solidFill>
              </a:ln>
              <a:effectLst/>
            </c:spPr>
          </c:dPt>
          <c:dPt>
            <c:idx val="13"/>
            <c:bubble3D val="0"/>
            <c:spPr>
              <a:solidFill>
                <a:srgbClr val="C00000"/>
              </a:solidFill>
              <a:ln w="19050">
                <a:solidFill>
                  <a:schemeClr val="lt1"/>
                </a:solidFill>
              </a:ln>
              <a:effectLst/>
            </c:spPr>
          </c:dPt>
          <c:dPt>
            <c:idx val="14"/>
            <c:bubble3D val="0"/>
            <c:spPr>
              <a:solidFill>
                <a:srgbClr val="FFC000"/>
              </a:solidFill>
              <a:ln w="19050">
                <a:solidFill>
                  <a:schemeClr val="lt1"/>
                </a:solidFill>
              </a:ln>
              <a:effectLst/>
            </c:spPr>
          </c:dPt>
          <c:dPt>
            <c:idx val="15"/>
            <c:bubble3D val="0"/>
            <c:spPr>
              <a:solidFill>
                <a:srgbClr val="00B050"/>
              </a:solidFill>
              <a:ln w="19050">
                <a:solidFill>
                  <a:schemeClr val="lt1"/>
                </a:solidFill>
              </a:ln>
              <a:effectLst/>
            </c:spPr>
          </c:dPt>
          <c:dPt>
            <c:idx val="16"/>
            <c:bubble3D val="0"/>
            <c:spPr>
              <a:solidFill>
                <a:srgbClr val="92D050"/>
              </a:solidFill>
              <a:ln w="19050">
                <a:solidFill>
                  <a:schemeClr val="lt1"/>
                </a:solidFill>
              </a:ln>
              <a:effectLst/>
            </c:spPr>
          </c:dPt>
          <c:dPt>
            <c:idx val="17"/>
            <c:bubble3D val="0"/>
            <c:spPr>
              <a:solidFill>
                <a:srgbClr val="FFFF00"/>
              </a:solidFill>
              <a:ln w="19050">
                <a:solidFill>
                  <a:schemeClr val="lt1"/>
                </a:solidFill>
              </a:ln>
              <a:effectLst/>
            </c:spPr>
          </c:dPt>
          <c:dPt>
            <c:idx val="18"/>
            <c:bubble3D val="0"/>
            <c:spPr>
              <a:solidFill>
                <a:srgbClr val="7030A0"/>
              </a:solidFill>
              <a:ln w="19050">
                <a:solidFill>
                  <a:schemeClr val="lt1"/>
                </a:solidFill>
              </a:ln>
              <a:effectLst/>
            </c:spPr>
          </c:dPt>
          <c:dPt>
            <c:idx val="19"/>
            <c:bubble3D val="0"/>
            <c:spPr>
              <a:solidFill>
                <a:srgbClr val="00B0F0"/>
              </a:solidFill>
              <a:ln w="19050">
                <a:solidFill>
                  <a:schemeClr val="lt1"/>
                </a:solidFill>
              </a:ln>
              <a:effectLst/>
            </c:spPr>
          </c:dPt>
          <c:dPt>
            <c:idx val="20"/>
            <c:bubble3D val="0"/>
            <c:spPr>
              <a:solidFill>
                <a:srgbClr val="969696"/>
              </a:solidFill>
              <a:ln w="19050">
                <a:solidFill>
                  <a:schemeClr val="lt1"/>
                </a:solidFill>
              </a:ln>
              <a:effectLst/>
            </c:spPr>
          </c:dPt>
          <c:dLbls>
            <c:dLbl>
              <c:idx val="0"/>
              <c:layout/>
              <c:tx>
                <c:rich>
                  <a:bodyPr/>
                  <a:lstStyle/>
                  <a:p>
                    <a:fld id="{D361F0C7-15A1-4631-A6FE-B70CC24BB838}" type="CATEGORYNAME">
                      <a:rPr lang="en-US" baseline="0"/>
                      <a:pPr/>
                      <a:t>[CATEGORY NAME]</a:t>
                    </a:fld>
                    <a:r>
                      <a:rPr lang="en-US" baseline="0"/>
                      <a:t>
</a:t>
                    </a:r>
                    <a:fld id="{6E39E066-6506-4013-AA21-6746A209F175}"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1"/>
              <c:layout/>
              <c:tx>
                <c:rich>
                  <a:bodyPr/>
                  <a:lstStyle/>
                  <a:p>
                    <a:fld id="{BF775A8B-BC1D-4A8C-82C2-ADF341AD5F55}" type="CELLRANGE">
                      <a:rPr lang="en-US"/>
                      <a:pPr/>
                      <a:t>[CELLRANGE]</a:t>
                    </a:fld>
                    <a:r>
                      <a:rPr lang="en-US" baseline="0"/>
                      <a:t>
</a:t>
                    </a:r>
                    <a:fld id="{94F7A943-ED52-4A5C-9F08-0BCC0EACF499}" type="CATEGORYNAME">
                      <a:rPr lang="en-US" baseline="0"/>
                      <a:pPr/>
                      <a:t>[CATEGORY NAME]</a:t>
                    </a:fld>
                    <a:r>
                      <a:rPr lang="en-US" baseline="0"/>
                      <a:t>
</a:t>
                    </a:r>
                    <a:fld id="{659D1003-1101-4E11-A6C6-D3ECC413F54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2"/>
              <c:layout/>
              <c:tx>
                <c:rich>
                  <a:bodyPr/>
                  <a:lstStyle/>
                  <a:p>
                    <a:fld id="{AEE0D94C-0F31-4D5A-9DF8-A63CE0DFB14C}" type="CELLRANGE">
                      <a:rPr lang="en-US"/>
                      <a:pPr/>
                      <a:t>[CELLRANGE]</a:t>
                    </a:fld>
                    <a:r>
                      <a:rPr lang="en-US" baseline="0"/>
                      <a:t>
</a:t>
                    </a:r>
                    <a:fld id="{C4040506-4D52-4323-9812-78D0BB9C2BE3}" type="CATEGORYNAME">
                      <a:rPr lang="en-US" baseline="0"/>
                      <a:pPr/>
                      <a:t>[CATEGORY NAME]</a:t>
                    </a:fld>
                    <a:r>
                      <a:rPr lang="en-US" baseline="0"/>
                      <a:t>
</a:t>
                    </a:r>
                    <a:fld id="{3EA8F9DF-C67B-4A41-823A-7C64AEA7DD32}"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3"/>
              <c:layout>
                <c:manualLayout>
                  <c:x val="-6.2682964578454459E-2"/>
                  <c:y val="-5.6067410168459536E-2"/>
                </c:manualLayout>
              </c:layout>
              <c:tx>
                <c:rich>
                  <a:bodyPr/>
                  <a:lstStyle/>
                  <a:p>
                    <a:fld id="{6128DCD4-24D8-46C8-AE58-2FA1D63C2EE4}" type="CELLRANGE">
                      <a:rPr lang="en-US" baseline="0"/>
                      <a:pPr/>
                      <a:t>[CELLRANGE]</a:t>
                    </a:fld>
                    <a:r>
                      <a:rPr lang="en-US" baseline="0"/>
                      <a:t>
</a:t>
                    </a:r>
                    <a:fld id="{6E8B2C32-E200-4902-B298-FFFC0895902F}" type="CATEGORYNAME">
                      <a:rPr lang="en-US" baseline="0"/>
                      <a:pPr/>
                      <a:t>[CATEGORY NAME]</a:t>
                    </a:fld>
                    <a:r>
                      <a:rPr lang="en-US" baseline="0"/>
                      <a:t>
</a:t>
                    </a:r>
                    <a:fld id="{9F3852BE-12BA-417B-888E-B87E96A028D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4"/>
              <c:layout/>
              <c:tx>
                <c:rich>
                  <a:bodyPr/>
                  <a:lstStyle/>
                  <a:p>
                    <a:fld id="{4F529B18-F670-41C0-A74C-1E87F6C55AE3}" type="CELLRANGE">
                      <a:rPr lang="en-US"/>
                      <a:pPr/>
                      <a:t>[CELLRANGE]</a:t>
                    </a:fld>
                    <a:r>
                      <a:rPr lang="en-US" baseline="0"/>
                      <a:t>
</a:t>
                    </a:r>
                    <a:fld id="{7AFF8B5C-AF39-47D6-B550-2946E0D0C216}" type="CATEGORYNAME">
                      <a:rPr lang="en-US" baseline="0"/>
                      <a:pPr/>
                      <a:t>[CATEGORY NAME]</a:t>
                    </a:fld>
                    <a:r>
                      <a:rPr lang="en-US" baseline="0"/>
                      <a:t>
</a:t>
                    </a:r>
                    <a:fld id="{355B25EB-8571-40F6-9779-DEAAFC1A902D}"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5"/>
              <c:layout>
                <c:manualLayout>
                  <c:x val="7.7575437957507903E-3"/>
                  <c:y val="-1.0988481877418334E-2"/>
                </c:manualLayout>
              </c:layout>
              <c:tx>
                <c:rich>
                  <a:bodyPr/>
                  <a:lstStyle/>
                  <a:p>
                    <a:fld id="{C4081D74-E8CD-459B-883E-ADA352193B5A}" type="CELLRANGE">
                      <a:rPr lang="en-US" baseline="0"/>
                      <a:pPr/>
                      <a:t>[CELLRANGE]</a:t>
                    </a:fld>
                    <a:r>
                      <a:rPr lang="en-US" baseline="0"/>
                      <a:t>
</a:t>
                    </a:r>
                    <a:fld id="{DD158153-5E90-4054-ADA0-BBD1198F72BF}" type="CATEGORYNAME">
                      <a:rPr lang="en-US" baseline="0"/>
                      <a:pPr/>
                      <a:t>[CATEGORY NAME]</a:t>
                    </a:fld>
                    <a:r>
                      <a:rPr lang="en-US" baseline="0"/>
                      <a:t>
</a:t>
                    </a:r>
                    <a:fld id="{5DF89A7D-07EA-4FDE-9B77-89933815766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6"/>
              <c:layout/>
              <c:tx>
                <c:rich>
                  <a:bodyPr/>
                  <a:lstStyle/>
                  <a:p>
                    <a:fld id="{02703A3D-C8B3-4AF5-9927-04A1D04C0763}" type="CELLRANGE">
                      <a:rPr lang="en-US"/>
                      <a:pPr/>
                      <a:t>[CELLRANGE]</a:t>
                    </a:fld>
                    <a:r>
                      <a:rPr lang="en-US" baseline="0"/>
                      <a:t>
</a:t>
                    </a:r>
                    <a:fld id="{883AC683-2D9E-47CB-8B7A-BF554ED2B0DD}" type="CATEGORYNAME">
                      <a:rPr lang="en-US" baseline="0"/>
                      <a:pPr/>
                      <a:t>[CATEGORY NAME]</a:t>
                    </a:fld>
                    <a:r>
                      <a:rPr lang="en-US" baseline="0"/>
                      <a:t>
</a:t>
                    </a:r>
                    <a:fld id="{A9CD2A0E-B3FB-44DF-8CA5-97F366D10CF1}"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7"/>
              <c:layout>
                <c:manualLayout>
                  <c:x val="1.7038772726851826E-2"/>
                  <c:y val="-2.8153233249542539E-2"/>
                </c:manualLayout>
              </c:layout>
              <c:tx>
                <c:rich>
                  <a:bodyPr/>
                  <a:lstStyle/>
                  <a:p>
                    <a:fld id="{A3485D04-5476-4DBC-ABAC-61FFB15D3A54}" type="CELLRANGE">
                      <a:rPr lang="en-US" baseline="0"/>
                      <a:pPr/>
                      <a:t>[CELLRANGE]</a:t>
                    </a:fld>
                    <a:r>
                      <a:rPr lang="en-US" baseline="0"/>
                      <a:t>
</a:t>
                    </a:r>
                    <a:fld id="{97FC02CC-29CF-4AC1-8475-339B202E577E}" type="CATEGORYNAME">
                      <a:rPr lang="en-US" baseline="0"/>
                      <a:pPr/>
                      <a:t>[CATEGORY NAME]</a:t>
                    </a:fld>
                    <a:r>
                      <a:rPr lang="en-US" baseline="0"/>
                      <a:t>
</a:t>
                    </a:r>
                    <a:fld id="{84F38E24-A2F3-44AB-AF61-4D9F619C84ED}"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8"/>
              <c:layout/>
              <c:tx>
                <c:rich>
                  <a:bodyPr/>
                  <a:lstStyle/>
                  <a:p>
                    <a:fld id="{ABB6B011-D6CE-469A-87BD-573587CF08A5}" type="CELLRANGE">
                      <a:rPr lang="en-US"/>
                      <a:pPr/>
                      <a:t>[CELLRANGE]</a:t>
                    </a:fld>
                    <a:r>
                      <a:rPr lang="en-US" baseline="0"/>
                      <a:t>
</a:t>
                    </a:r>
                    <a:fld id="{E3AB8E3C-46F0-42D2-B6F8-3F4B99FF83CE}" type="CATEGORYNAME">
                      <a:rPr lang="en-US" baseline="0"/>
                      <a:pPr/>
                      <a:t>[CATEGORY NAME]</a:t>
                    </a:fld>
                    <a:r>
                      <a:rPr lang="en-US" baseline="0"/>
                      <a:t>
</a:t>
                    </a:r>
                    <a:fld id="{CB36B851-83FE-4B29-A442-8F72DA6EBFA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9"/>
              <c:layout/>
              <c:tx>
                <c:rich>
                  <a:bodyPr/>
                  <a:lstStyle/>
                  <a:p>
                    <a:fld id="{819D2530-9A2B-4A89-AC86-80DD3143DD3D}" type="CELLRANGE">
                      <a:rPr lang="en-US"/>
                      <a:pPr/>
                      <a:t>[CELLRANGE]</a:t>
                    </a:fld>
                    <a:r>
                      <a:rPr lang="en-US" baseline="0"/>
                      <a:t>
</a:t>
                    </a:r>
                    <a:fld id="{C406AD4A-7D80-4DCF-9A85-CD5842B3F3B9}" type="CATEGORYNAME">
                      <a:rPr lang="en-US" baseline="0"/>
                      <a:pPr/>
                      <a:t>[CATEGORY NAME]</a:t>
                    </a:fld>
                    <a:r>
                      <a:rPr lang="en-US" baseline="0"/>
                      <a:t>
</a:t>
                    </a:r>
                    <a:fld id="{F349BF76-8E09-4FB6-B150-0403C5320E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0"/>
              <c:layout/>
              <c:tx>
                <c:rich>
                  <a:bodyPr/>
                  <a:lstStyle/>
                  <a:p>
                    <a:fld id="{FE272298-E6AF-48E8-A5FB-9E93A2101B17}" type="CELLRANGE">
                      <a:rPr lang="en-US"/>
                      <a:pPr/>
                      <a:t>[CELLRANGE]</a:t>
                    </a:fld>
                    <a:r>
                      <a:rPr lang="en-US" baseline="0"/>
                      <a:t>
</a:t>
                    </a:r>
                    <a:fld id="{23AE860B-5C51-47AC-BE0C-3060862AAA84}" type="CATEGORYNAME">
                      <a:rPr lang="en-US" baseline="0"/>
                      <a:pPr/>
                      <a:t>[CATEGORY NAME]</a:t>
                    </a:fld>
                    <a:r>
                      <a:rPr lang="en-US" baseline="0"/>
                      <a:t>
</a:t>
                    </a:r>
                    <a:fld id="{ACC9887E-1D38-4854-93D3-E6844FB7D0E3}"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11"/>
              <c:layout/>
              <c:tx>
                <c:rich>
                  <a:bodyPr/>
                  <a:lstStyle/>
                  <a:p>
                    <a:fld id="{2F49D231-B050-47CB-B01E-F2DFE57D7C00}" type="CELLRANGE">
                      <a:rPr lang="en-US"/>
                      <a:pPr/>
                      <a:t>[CELLRANGE]</a:t>
                    </a:fld>
                    <a:r>
                      <a:rPr lang="en-US" baseline="0"/>
                      <a:t>
</a:t>
                    </a:r>
                    <a:fld id="{47DD7ADC-AE99-4B7F-986C-63770FF675E4}" type="CATEGORYNAME">
                      <a:rPr lang="en-US" baseline="0"/>
                      <a:pPr/>
                      <a:t>[CATEGORY NAME]</a:t>
                    </a:fld>
                    <a:r>
                      <a:rPr lang="en-US" baseline="0"/>
                      <a:t>
</a:t>
                    </a:r>
                    <a:fld id="{1F955E8B-CC04-4D51-97AB-512D0527C533}"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2"/>
              <c:layout/>
              <c:tx>
                <c:rich>
                  <a:bodyPr/>
                  <a:lstStyle/>
                  <a:p>
                    <a:fld id="{38595AA3-F776-486D-A9E7-6E4E048832B4}" type="CELLRANGE">
                      <a:rPr lang="en-US"/>
                      <a:pPr/>
                      <a:t>[CELLRANGE]</a:t>
                    </a:fld>
                    <a:r>
                      <a:rPr lang="en-US" baseline="0"/>
                      <a:t>
</a:t>
                    </a:r>
                    <a:fld id="{D842DA3C-AD4B-4BE8-9BE5-45D019950AC0}" type="CATEGORYNAME">
                      <a:rPr lang="en-US" baseline="0"/>
                      <a:pPr/>
                      <a:t>[CATEGORY NAME]</a:t>
                    </a:fld>
                    <a:r>
                      <a:rPr lang="en-US" baseline="0"/>
                      <a:t>
</a:t>
                    </a:r>
                    <a:fld id="{2E1D55D9-533B-449E-8D65-F7A53F5C8822}"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3"/>
              <c:layout/>
              <c:tx>
                <c:rich>
                  <a:bodyPr/>
                  <a:lstStyle/>
                  <a:p>
                    <a:fld id="{5245E0AF-E579-41B7-8B1B-EE4FFD1BA24A}" type="CELLRANGE">
                      <a:rPr lang="en-US"/>
                      <a:pPr/>
                      <a:t>[CELLRANGE]</a:t>
                    </a:fld>
                    <a:r>
                      <a:rPr lang="en-US" baseline="0"/>
                      <a:t>
</a:t>
                    </a:r>
                    <a:fld id="{57083601-D9CB-4B36-AE93-519ADE0F411C}" type="CATEGORYNAME">
                      <a:rPr lang="en-US" baseline="0"/>
                      <a:pPr/>
                      <a:t>[CATEGORY NAME]</a:t>
                    </a:fld>
                    <a:r>
                      <a:rPr lang="en-US" baseline="0"/>
                      <a:t>
</a:t>
                    </a:r>
                    <a:fld id="{C51561D3-2BEA-4054-8517-30CF8CD8E44A}"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4"/>
              <c:layout/>
              <c:tx>
                <c:rich>
                  <a:bodyPr/>
                  <a:lstStyle/>
                  <a:p>
                    <a:fld id="{784FA2C7-6BF7-4552-8C49-249B5DAAC889}" type="CELLRANGE">
                      <a:rPr lang="en-US"/>
                      <a:pPr/>
                      <a:t>[CELLRANGE]</a:t>
                    </a:fld>
                    <a:r>
                      <a:rPr lang="en-US" baseline="0"/>
                      <a:t>
</a:t>
                    </a:r>
                    <a:fld id="{B6EA1D7D-4E44-4E72-BBCB-B7073FC7AC51}" type="CATEGORYNAME">
                      <a:rPr lang="en-US" baseline="0"/>
                      <a:pPr/>
                      <a:t>[CATEGORY NAME]</a:t>
                    </a:fld>
                    <a:r>
                      <a:rPr lang="en-US" baseline="0"/>
                      <a:t>
</a:t>
                    </a:r>
                    <a:fld id="{464BA0B8-EE0B-4D04-9B5D-0EADF6C219C3}"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5"/>
              <c:layout/>
              <c:tx>
                <c:rich>
                  <a:bodyPr/>
                  <a:lstStyle/>
                  <a:p>
                    <a:fld id="{B581507B-7E2E-4CCC-96E7-3764AA1AB336}" type="CELLRANGE">
                      <a:rPr lang="en-US"/>
                      <a:pPr/>
                      <a:t>[CELLRANGE]</a:t>
                    </a:fld>
                    <a:r>
                      <a:rPr lang="en-US" baseline="0"/>
                      <a:t>
</a:t>
                    </a:r>
                    <a:fld id="{70E002BB-836A-4E1E-A337-65852CAD404F}" type="CATEGORYNAME">
                      <a:rPr lang="en-US" baseline="0"/>
                      <a:pPr/>
                      <a:t>[CATEGORY NAME]</a:t>
                    </a:fld>
                    <a:r>
                      <a:rPr lang="en-US" baseline="0"/>
                      <a:t>
</a:t>
                    </a:r>
                    <a:fld id="{D86E341C-BD48-4DD4-9F05-E5D9FD643880}"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6"/>
              <c:layout/>
              <c:tx>
                <c:rich>
                  <a:bodyPr/>
                  <a:lstStyle/>
                  <a:p>
                    <a:fld id="{0791D8C6-A240-41DC-9532-2A6680571F36}" type="CELLRANGE">
                      <a:rPr lang="en-US"/>
                      <a:pPr/>
                      <a:t>[CELLRANGE]</a:t>
                    </a:fld>
                    <a:r>
                      <a:rPr lang="en-US" baseline="0"/>
                      <a:t>
</a:t>
                    </a:r>
                    <a:fld id="{28D1911A-EDA2-44BF-B39F-6073EED4058E}" type="CATEGORYNAME">
                      <a:rPr lang="en-US" baseline="0"/>
                      <a:pPr/>
                      <a:t>[CATEGORY NAME]</a:t>
                    </a:fld>
                    <a:r>
                      <a:rPr lang="en-US" baseline="0"/>
                      <a:t>
</a:t>
                    </a:r>
                    <a:fld id="{BBA02764-3321-49B1-91D9-12287165A0CB}"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7"/>
              <c:layout/>
              <c:tx>
                <c:rich>
                  <a:bodyPr/>
                  <a:lstStyle/>
                  <a:p>
                    <a:fld id="{A34CBBB7-C536-4BC8-BA0C-8FCFD2C781DB}" type="CELLRANGE">
                      <a:rPr lang="en-US"/>
                      <a:pPr/>
                      <a:t>[CELLRANGE]</a:t>
                    </a:fld>
                    <a:r>
                      <a:rPr lang="en-US" baseline="0"/>
                      <a:t>
</a:t>
                    </a:r>
                    <a:fld id="{03F218D7-4D63-42A9-A4C8-F3204A865C72}" type="CATEGORYNAME">
                      <a:rPr lang="en-US" baseline="0"/>
                      <a:pPr/>
                      <a:t>[CATEGORY NAME]</a:t>
                    </a:fld>
                    <a:r>
                      <a:rPr lang="en-US" baseline="0"/>
                      <a:t>
</a:t>
                    </a:r>
                    <a:fld id="{8D1C2B05-A22E-41D1-A93A-F8EF1E395A72}"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8"/>
              <c:layout/>
              <c:tx>
                <c:rich>
                  <a:bodyPr/>
                  <a:lstStyle/>
                  <a:p>
                    <a:fld id="{999F6C17-7376-4E6C-87D0-20CCE704E0A9}" type="CELLRANGE">
                      <a:rPr lang="en-US"/>
                      <a:pPr/>
                      <a:t>[CELLRANGE]</a:t>
                    </a:fld>
                    <a:r>
                      <a:rPr lang="en-US" baseline="0"/>
                      <a:t>
</a:t>
                    </a:r>
                    <a:fld id="{4F9BCB2E-09B6-4599-80B6-C491FE0D654C}" type="CATEGORYNAME">
                      <a:rPr lang="en-US" baseline="0"/>
                      <a:pPr/>
                      <a:t>[CATEGORY NAME]</a:t>
                    </a:fld>
                    <a:r>
                      <a:rPr lang="en-US" baseline="0"/>
                      <a:t>
</a:t>
                    </a:r>
                    <a:fld id="{9BD20EBB-9D5C-40AB-B5E5-78A4E16D80C5}"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dLbl>
              <c:idx val="19"/>
              <c:layout>
                <c:manualLayout>
                  <c:x val="5.2478764460604621E-2"/>
                  <c:y val="-8.4247843466928374E-2"/>
                </c:manualLayout>
              </c:layout>
              <c:tx>
                <c:rich>
                  <a:bodyPr/>
                  <a:lstStyle/>
                  <a:p>
                    <a:fld id="{DDF726C7-B26F-4721-A54B-93712017FF4A}" type="CELLRANGE">
                      <a:rPr lang="en-US" baseline="0"/>
                      <a:pPr/>
                      <a:t>[CELLRANGE]</a:t>
                    </a:fld>
                    <a:r>
                      <a:rPr lang="en-US" baseline="0"/>
                      <a:t>
</a:t>
                    </a:r>
                    <a:fld id="{8E5D1A9A-14C8-4F28-9172-29DBA86118AB}" type="CATEGORYNAME">
                      <a:rPr lang="en-US" baseline="0"/>
                      <a:pPr/>
                      <a:t>[CATEGORY NAME]</a:t>
                    </a:fld>
                    <a:r>
                      <a:rPr lang="en-US" baseline="0"/>
                      <a:t>
</a:t>
                    </a:r>
                    <a:fld id="{A6BBFE18-9839-44AC-BF6D-E5D12C066CF4}"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1"/>
                </c:ext>
              </c:extLst>
            </c:dLbl>
            <c:dLbl>
              <c:idx val="20"/>
              <c:layout/>
              <c:tx>
                <c:rich>
                  <a:bodyPr/>
                  <a:lstStyle/>
                  <a:p>
                    <a:fld id="{ED407BD5-11E5-4853-BFFB-1982B487F951}" type="CELLRANGE">
                      <a:rPr lang="en-US"/>
                      <a:pPr/>
                      <a:t>[CELLRANGE]</a:t>
                    </a:fld>
                    <a:r>
                      <a:rPr lang="en-US" baseline="0"/>
                      <a:t>
</a:t>
                    </a:r>
                    <a:fld id="{4194E511-F465-4FF1-B952-3D6DA84612D3}" type="CATEGORYNAME">
                      <a:rPr lang="en-US" baseline="0"/>
                      <a:pPr/>
                      <a:t>[CATEGORY NAME]</a:t>
                    </a:fld>
                    <a:r>
                      <a:rPr lang="en-US" baseline="0"/>
                      <a:t>
</a:t>
                    </a:r>
                    <a:fld id="{771DB8CD-B5D2-4746-BBE4-94C0BD6AFD6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'AIDS Deaths_0-14'!$G$40:$G$60</c:f>
              <c:strCache>
                <c:ptCount val="21"/>
                <c:pt idx="0">
                  <c:v>Nigeria</c:v>
                </c:pt>
                <c:pt idx="1">
                  <c:v>South Africa</c:v>
                </c:pt>
                <c:pt idx="2">
                  <c:v>India</c:v>
                </c:pt>
                <c:pt idx="3">
                  <c:v>United Republic of Tanzania</c:v>
                </c:pt>
                <c:pt idx="4">
                  <c:v>Kenya</c:v>
                </c:pt>
                <c:pt idx="5">
                  <c:v>Mozambique</c:v>
                </c:pt>
                <c:pt idx="6">
                  <c:v>Uganda</c:v>
                </c:pt>
                <c:pt idx="7">
                  <c:v>Zambia</c:v>
                </c:pt>
                <c:pt idx="8">
                  <c:v>Malawi</c:v>
                </c:pt>
                <c:pt idx="9">
                  <c:v>Zimbabwe</c:v>
                </c:pt>
                <c:pt idx="10">
                  <c:v>Ethiopia</c:v>
                </c:pt>
                <c:pt idx="11">
                  <c:v>Cameroon</c:v>
                </c:pt>
                <c:pt idx="12">
                  <c:v>Democratic Republic of the Congo</c:v>
                </c:pt>
                <c:pt idx="13">
                  <c:v>Angola</c:v>
                </c:pt>
                <c:pt idx="14">
                  <c:v>Indonesia</c:v>
                </c:pt>
                <c:pt idx="15">
                  <c:v>Côte d’Ivoire</c:v>
                </c:pt>
                <c:pt idx="16">
                  <c:v>Chad</c:v>
                </c:pt>
                <c:pt idx="17">
                  <c:v>South Sudan</c:v>
                </c:pt>
                <c:pt idx="18">
                  <c:v>Ghana</c:v>
                </c:pt>
                <c:pt idx="19">
                  <c:v>Mali</c:v>
                </c:pt>
                <c:pt idx="20">
                  <c:v>Rest of World</c:v>
                </c:pt>
              </c:strCache>
            </c:strRef>
          </c:cat>
          <c:val>
            <c:numRef>
              <c:f>'AIDS Deaths_0-14'!$H$40:$H$60</c:f>
              <c:numCache>
                <c:formatCode>General</c:formatCode>
                <c:ptCount val="21"/>
                <c:pt idx="0">
                  <c:v>25611</c:v>
                </c:pt>
                <c:pt idx="1">
                  <c:v>7811</c:v>
                </c:pt>
                <c:pt idx="2">
                  <c:v>7557</c:v>
                </c:pt>
                <c:pt idx="3">
                  <c:v>5105</c:v>
                </c:pt>
                <c:pt idx="4">
                  <c:v>4959</c:v>
                </c:pt>
                <c:pt idx="5">
                  <c:v>4864</c:v>
                </c:pt>
                <c:pt idx="6">
                  <c:v>4714</c:v>
                </c:pt>
                <c:pt idx="7">
                  <c:v>3641</c:v>
                </c:pt>
                <c:pt idx="8" formatCode="0">
                  <c:v>3519</c:v>
                </c:pt>
                <c:pt idx="9">
                  <c:v>3310</c:v>
                </c:pt>
                <c:pt idx="10">
                  <c:v>3226</c:v>
                </c:pt>
                <c:pt idx="11">
                  <c:v>2973</c:v>
                </c:pt>
                <c:pt idx="12">
                  <c:v>2678</c:v>
                </c:pt>
                <c:pt idx="13">
                  <c:v>2429</c:v>
                </c:pt>
                <c:pt idx="14">
                  <c:v>2209</c:v>
                </c:pt>
                <c:pt idx="15">
                  <c:v>2176</c:v>
                </c:pt>
                <c:pt idx="16">
                  <c:v>1532</c:v>
                </c:pt>
                <c:pt idx="17">
                  <c:v>1435</c:v>
                </c:pt>
                <c:pt idx="18">
                  <c:v>1423</c:v>
                </c:pt>
                <c:pt idx="19">
                  <c:v>988</c:v>
                </c:pt>
                <c:pt idx="20" formatCode="0">
                  <c:v>13443.479499999999</c:v>
                </c:pt>
              </c:numCache>
            </c:numRef>
          </c:val>
          <c:extLst>
            <c:ext xmlns:c15="http://schemas.microsoft.com/office/drawing/2012/chart" uri="{02D57815-91ED-43cb-92C2-25804820EDAC}">
              <c15:datalabelsRange>
                <c15:f>'AIDS Deaths_0-14'!$I$40:$I$60</c15:f>
                <c15:dlblRangeCache>
                  <c:ptCount val="21"/>
                  <c:pt idx="0">
                    <c:v>26,000</c:v>
                  </c:pt>
                  <c:pt idx="1">
                    <c:v>7,800</c:v>
                  </c:pt>
                  <c:pt idx="3">
                    <c:v>5,100</c:v>
                  </c:pt>
                  <c:pt idx="4">
                    <c:v>5,000</c:v>
                  </c:pt>
                  <c:pt idx="5">
                    <c:v>4,900</c:v>
                  </c:pt>
                  <c:pt idx="6">
                    <c:v>4,700</c:v>
                  </c:pt>
                  <c:pt idx="7">
                    <c:v>3,600</c:v>
                  </c:pt>
                  <c:pt idx="8">
                    <c:v>3,500</c:v>
                  </c:pt>
                  <c:pt idx="9">
                    <c:v>3,300</c:v>
                  </c:pt>
                  <c:pt idx="11">
                    <c:v>3,000</c:v>
                  </c:pt>
                  <c:pt idx="12">
                    <c:v>2,700</c:v>
                  </c:pt>
                  <c:pt idx="13">
                    <c:v>2,400</c:v>
                  </c:pt>
                  <c:pt idx="14">
                    <c:v>2,200</c:v>
                  </c:pt>
                  <c:pt idx="15">
                    <c:v>2,200</c:v>
                  </c:pt>
                  <c:pt idx="16">
                    <c:v>1,500</c:v>
                  </c:pt>
                  <c:pt idx="17">
                    <c:v>1,400</c:v>
                  </c:pt>
                  <c:pt idx="18">
                    <c:v>1,400</c:v>
                  </c:pt>
                  <c:pt idx="19">
                    <c:v>&lt;1,000</c:v>
                  </c:pt>
                  <c:pt idx="20">
                    <c:v>13,000</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children aged 0–14, by UNICEF regions, 2015</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4851885238483121"/>
          <c:y val="0.372544330315836"/>
          <c:w val="0.52836390623585849"/>
          <c:h val="0.56332907776299557"/>
        </c:manualLayout>
      </c:layout>
      <c:pieChart>
        <c:varyColors val="1"/>
        <c:ser>
          <c:idx val="0"/>
          <c:order val="0"/>
          <c:tx>
            <c:strRef>
              <c:f>'AIDS Death_0-14_All 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54DEE58E-9958-4CD1-A367-B957489DEDB9}" type="CELLRANGE">
                      <a:rPr lang="en-US"/>
                      <a:pPr/>
                      <a:t>[CELLRANGE]</a:t>
                    </a:fld>
                    <a:r>
                      <a:rPr lang="en-US" baseline="0"/>
                      <a:t> </a:t>
                    </a:r>
                    <a:fld id="{65EAA681-3C9D-4A40-A8E1-F16AB58F83F0}" type="CATEGORYNAME">
                      <a:rPr lang="en-US" baseline="0"/>
                      <a:pPr/>
                      <a:t>[CATEGORY NAME]</a:t>
                    </a:fld>
                    <a:r>
                      <a:rPr lang="en-US" baseline="0"/>
                      <a:t> </a:t>
                    </a:r>
                    <a:fld id="{2722C127-CBBB-4412-9E9D-0F0F9F53640D}"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1"/>
              <c:layout/>
              <c:tx>
                <c:rich>
                  <a:bodyPr/>
                  <a:lstStyle/>
                  <a:p>
                    <a:fld id="{BBEEC721-DA40-4051-A953-E8F546D1F584}" type="CELLRANGE">
                      <a:rPr lang="en-US"/>
                      <a:pPr/>
                      <a:t>[CELLRANGE]</a:t>
                    </a:fld>
                    <a:r>
                      <a:rPr lang="en-US" baseline="0"/>
                      <a:t> </a:t>
                    </a:r>
                    <a:fld id="{B3A2A305-B9D8-4E3F-9B8C-432CDDE31E26}" type="CATEGORYNAME">
                      <a:rPr lang="en-US" baseline="0"/>
                      <a:pPr/>
                      <a:t>[CATEGORY NAME]</a:t>
                    </a:fld>
                    <a:r>
                      <a:rPr lang="en-US" baseline="0"/>
                      <a:t> </a:t>
                    </a:r>
                    <a:fld id="{D7D119F7-4688-48E8-844C-DE6B99F63786}"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2"/>
              <c:layout/>
              <c:tx>
                <c:rich>
                  <a:bodyPr/>
                  <a:lstStyle/>
                  <a:p>
                    <a:fld id="{88382A2A-DE73-41BE-B6CF-2E494DA8662B}" type="CELLRANGE">
                      <a:rPr lang="en-US"/>
                      <a:pPr/>
                      <a:t>[CELLRANGE]</a:t>
                    </a:fld>
                    <a:r>
                      <a:rPr lang="en-US" baseline="0"/>
                      <a:t> </a:t>
                    </a:r>
                    <a:fld id="{8B45AF14-5B10-4B1D-B4E0-533C63E85891}" type="CATEGORYNAME">
                      <a:rPr lang="en-US" baseline="0"/>
                      <a:pPr/>
                      <a:t>[CATEGORY NAME]</a:t>
                    </a:fld>
                    <a:r>
                      <a:rPr lang="en-US" baseline="0"/>
                      <a:t> </a:t>
                    </a:r>
                    <a:fld id="{6F0A87AF-7524-42AE-BD6F-44E3175C4EFC}"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3"/>
              <c:layout/>
              <c:tx>
                <c:rich>
                  <a:bodyPr/>
                  <a:lstStyle/>
                  <a:p>
                    <a:fld id="{9FD2634F-A0F2-4578-8A5D-7EB2A735344E}" type="CELLRANGE">
                      <a:rPr lang="en-US"/>
                      <a:pPr/>
                      <a:t>[CELLRANGE]</a:t>
                    </a:fld>
                    <a:r>
                      <a:rPr lang="en-US" baseline="0"/>
                      <a:t> </a:t>
                    </a:r>
                    <a:fld id="{4D480DC8-012A-40A5-86D8-67F0E4F6CE5C}" type="CATEGORYNAME">
                      <a:rPr lang="en-US" baseline="0"/>
                      <a:pPr/>
                      <a:t>[CATEGORY NAME]</a:t>
                    </a:fld>
                    <a:r>
                      <a:rPr lang="en-US" baseline="0"/>
                      <a:t> </a:t>
                    </a:r>
                    <a:fld id="{35656BFF-51B2-4325-B4D4-1DEAC8DDD11E}"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7445EF47-0044-4D1F-AC45-703A5BD94EFE}" type="CELLRANGE">
                      <a:rPr lang="en-US"/>
                      <a:pPr/>
                      <a:t>[CELLRANGE]</a:t>
                    </a:fld>
                    <a:r>
                      <a:rPr lang="en-US" baseline="0"/>
                      <a:t> </a:t>
                    </a:r>
                    <a:fld id="{8EB6E08C-A55D-4713-82E3-128148592D14}" type="CATEGORYNAME">
                      <a:rPr lang="en-US" baseline="0"/>
                      <a:pPr/>
                      <a:t>[CATEGORY NAME]</a:t>
                    </a:fld>
                    <a:r>
                      <a:rPr lang="en-US" baseline="0"/>
                      <a:t> </a:t>
                    </a:r>
                    <a:fld id="{343FF51E-9B96-45D9-AAAD-24A7A5925FE7}"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5"/>
              <c:layout/>
              <c:tx>
                <c:rich>
                  <a:bodyPr/>
                  <a:lstStyle/>
                  <a:p>
                    <a:fld id="{49644F6D-167B-40D3-B5A8-D11FACDF6D43}" type="CELLRANGE">
                      <a:rPr lang="en-US"/>
                      <a:pPr/>
                      <a:t>[CELLRANGE]</a:t>
                    </a:fld>
                    <a:r>
                      <a:rPr lang="en-US" baseline="0"/>
                      <a:t> </a:t>
                    </a:r>
                    <a:fld id="{F34ED47D-ED6E-4EFC-9FC9-92BFF85DEB4C}" type="CATEGORYNAME">
                      <a:rPr lang="en-US" baseline="0"/>
                      <a:pPr/>
                      <a:t>[CATEGORY NAME]</a:t>
                    </a:fld>
                    <a:r>
                      <a:rPr lang="en-US" baseline="0"/>
                      <a:t> </a:t>
                    </a:r>
                    <a:fld id="{9316EA9F-52C0-4A0C-9E3B-A1A837915B52}" type="PERCENTAGE">
                      <a:rPr lang="en-US" baseline="0"/>
                      <a:pPr/>
                      <a:t>[PERCENTAGE]</a:t>
                    </a:fld>
                    <a:endParaRPr lang="en-US"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xForSave val="1"/>
                  <c15:showDataLabelsRange val="1"/>
                </c:ext>
              </c:extLst>
            </c:dLbl>
            <c:dLbl>
              <c:idx val="6"/>
              <c:layout>
                <c:manualLayout>
                  <c:x val="0.1334195673816635"/>
                  <c:y val="-9.2951815199657992E-2"/>
                </c:manualLayout>
              </c:layout>
              <c:tx>
                <c:rich>
                  <a:bodyPr/>
                  <a:lstStyle/>
                  <a:p>
                    <a:fld id="{9971F514-F288-4189-84E6-7EECB23A045A}" type="CELLRANGE">
                      <a:rPr lang="en-US"/>
                      <a:pPr/>
                      <a:t>[CELLRANGE]</a:t>
                    </a:fld>
                    <a:r>
                      <a:rPr lang="en-US" baseline="0"/>
                      <a:t> </a:t>
                    </a:r>
                    <a:fld id="{625FD1EA-9FBF-4651-86A8-6E92F3340DE1}" type="CATEGORYNAME">
                      <a:rPr lang="en-US" baseline="0"/>
                      <a:pPr/>
                      <a:t>[CATEGORY NAME]</a:t>
                    </a:fld>
                    <a:r>
                      <a:rPr lang="en-US" baseline="0"/>
                      <a:t> &lt;1%</a:t>
                    </a:r>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dLbl>
              <c:idx val="7"/>
              <c:layout>
                <c:manualLayout>
                  <c:x val="0.13294502669924879"/>
                  <c:y val="-2.864211384250211E-2"/>
                </c:manualLayout>
              </c:layout>
              <c:tx>
                <c:rich>
                  <a:bodyPr/>
                  <a:lstStyle/>
                  <a:p>
                    <a:fld id="{5924F26F-D9AB-48E1-810C-FB7FAF731D15}" type="CELLRANGE">
                      <a:rPr lang="en-US"/>
                      <a:pPr/>
                      <a:t>[CELLRANGE]</a:t>
                    </a:fld>
                    <a:r>
                      <a:rPr lang="en-US" baseline="0"/>
                      <a:t> </a:t>
                    </a:r>
                    <a:fld id="{86D01B72-4575-41DC-A8A1-567D1AFF16CF}" type="CATEGORYNAME">
                      <a:rPr lang="en-US" baseline="0"/>
                      <a:pPr/>
                      <a:t>[CATEGORY NAME]</a:t>
                    </a:fld>
                    <a:r>
                      <a:rPr lang="en-US" baseline="0"/>
                      <a:t> &lt;1%</a:t>
                    </a:r>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15:showDataLabelsRange val="1"/>
              </c:ext>
            </c:extLst>
          </c:dLbls>
          <c:cat>
            <c:strRef>
              <c:f>'AIDS Death_0-14_All Regions'!$A$39:$A$46</c:f>
              <c:strCache>
                <c:ptCount val="8"/>
                <c:pt idx="0">
                  <c:v>Eastern and Southern Africa</c:v>
                </c:pt>
                <c:pt idx="1">
                  <c:v>Middle East and North Africa</c:v>
                </c:pt>
                <c:pt idx="2">
                  <c:v>South Asia</c:v>
                </c:pt>
                <c:pt idx="3">
                  <c:v>East Asia and the Pacific</c:v>
                </c:pt>
                <c:pt idx="4">
                  <c:v>Latin America and the Caribbean</c:v>
                </c:pt>
                <c:pt idx="5">
                  <c:v>Middle East and North Africa</c:v>
                </c:pt>
                <c:pt idx="6">
                  <c:v>Rest of World</c:v>
                </c:pt>
                <c:pt idx="7">
                  <c:v>CEE/CIS</c:v>
                </c:pt>
              </c:strCache>
            </c:strRef>
          </c:cat>
          <c:val>
            <c:numRef>
              <c:f>'AIDS Death_0-14_All Regions'!$B$39:$B$46</c:f>
              <c:numCache>
                <c:formatCode>General</c:formatCode>
                <c:ptCount val="8"/>
                <c:pt idx="0">
                  <c:v>48091</c:v>
                </c:pt>
                <c:pt idx="1">
                  <c:v>42759</c:v>
                </c:pt>
                <c:pt idx="2">
                  <c:v>8032.1013000000003</c:v>
                </c:pt>
                <c:pt idx="3">
                  <c:v>3502.3850000000002</c:v>
                </c:pt>
                <c:pt idx="4">
                  <c:v>1829.3811000000001</c:v>
                </c:pt>
                <c:pt idx="5">
                  <c:v>785</c:v>
                </c:pt>
                <c:pt idx="6">
                  <c:v>307.70569999999998</c:v>
                </c:pt>
                <c:pt idx="7">
                  <c:v>296.90640000000002</c:v>
                </c:pt>
              </c:numCache>
            </c:numRef>
          </c:val>
          <c:extLst>
            <c:ext xmlns:c15="http://schemas.microsoft.com/office/drawing/2012/chart" uri="{02D57815-91ED-43cb-92C2-25804820EDAC}">
              <c15:datalabelsRange>
                <c15:f>'AIDS Death_0-14_All Regions'!$C$39:$C$46</c15:f>
                <c15:dlblRangeCache>
                  <c:ptCount val="8"/>
                  <c:pt idx="0">
                    <c:v>48,000</c:v>
                  </c:pt>
                  <c:pt idx="1">
                    <c:v>43,000</c:v>
                  </c:pt>
                  <c:pt idx="2">
                    <c:v>8,000</c:v>
                  </c:pt>
                  <c:pt idx="3">
                    <c:v>3,500</c:v>
                  </c:pt>
                  <c:pt idx="4">
                    <c:v>1,800</c:v>
                  </c:pt>
                  <c:pt idx="5">
                    <c:v>&lt;1,000</c:v>
                  </c:pt>
                </c15:dlblRangeCache>
              </c15:datalabelsRang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withinLinearReversed" id="26">
  <a:schemeClr val="accent6"/>
</cs:colorStyle>
</file>

<file path=xl/charts/colors13.xml><?xml version="1.0" encoding="utf-8"?>
<cs:colorStyle xmlns:cs="http://schemas.microsoft.com/office/drawing/2012/chartStyle" xmlns:a="http://schemas.openxmlformats.org/drawingml/2006/main" meth="withinLinearReversed" id="26">
  <a:schemeClr val="accent6"/>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withinLinearReversed" id="24">
  <a:schemeClr val="accent4"/>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withinLinearReversed" id="22">
  <a:schemeClr val="accent2"/>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withinLinearReversed" id="25">
  <a:schemeClr val="accent5"/>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withinLinearReversed" id="22">
  <a:schemeClr val="accent2"/>
</cs:colorStyle>
</file>

<file path=xl/charts/colors39.xml><?xml version="1.0" encoding="utf-8"?>
<cs:colorStyle xmlns:cs="http://schemas.microsoft.com/office/drawing/2012/chartStyle" xmlns:a="http://schemas.openxmlformats.org/drawingml/2006/main" meth="withinLinearReversed" id="22">
  <a:schemeClr val="accent2"/>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withinLinearReversed" id="22">
  <a:schemeClr val="accent2"/>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4.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8.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8.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0.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11</xdr:col>
      <xdr:colOff>0</xdr:colOff>
      <xdr:row>2</xdr:row>
      <xdr:rowOff>0</xdr:rowOff>
    </xdr:from>
    <xdr:to>
      <xdr:col>23</xdr:col>
      <xdr:colOff>0</xdr:colOff>
      <xdr:row>34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11</xdr:col>
      <xdr:colOff>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0.80318</cdr:x>
      <cdr:y>0.92122</cdr:y>
    </cdr:from>
    <cdr:to>
      <cdr:x>0.98012</cdr:x>
      <cdr:y>0.95862</cdr:y>
    </cdr:to>
    <cdr:sp macro="" textlink="">
      <cdr:nvSpPr>
        <cdr:cNvPr id="2" name="TextBox 1"/>
        <cdr:cNvSpPr txBox="1"/>
      </cdr:nvSpPr>
      <cdr:spPr>
        <a:xfrm xmlns:a="http://schemas.openxmlformats.org/drawingml/2006/main">
          <a:off x="5497255" y="5452812"/>
          <a:ext cx="1211047" cy="221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a:t>
          </a:r>
          <a:r>
            <a:rPr lang="en-US" sz="1400" b="1"/>
            <a:t>240,000</a:t>
          </a:r>
          <a:r>
            <a:rPr lang="en-US" sz="1300" b="1" baseline="0"/>
            <a:t> </a:t>
          </a:r>
          <a:endParaRPr lang="en-US" sz="1300" b="1"/>
        </a:p>
      </cdr:txBody>
    </cdr:sp>
  </cdr:relSizeAnchor>
</c:userShapes>
</file>

<file path=xl/drawings/drawing11.xml><?xml version="1.0" encoding="utf-8"?>
<c:userShapes xmlns:c="http://schemas.openxmlformats.org/drawingml/2006/chart">
  <cdr:relSizeAnchor xmlns:cdr="http://schemas.openxmlformats.org/drawingml/2006/chartDrawing">
    <cdr:from>
      <cdr:x>0.794</cdr:x>
      <cdr:y>0.92583</cdr:y>
    </cdr:from>
    <cdr:to>
      <cdr:x>0.98</cdr:x>
      <cdr:y>0.97012</cdr:y>
    </cdr:to>
    <cdr:sp macro="" textlink="">
      <cdr:nvSpPr>
        <cdr:cNvPr id="2" name="TextBox 1"/>
        <cdr:cNvSpPr txBox="1"/>
      </cdr:nvSpPr>
      <cdr:spPr>
        <a:xfrm xmlns:a="http://schemas.openxmlformats.org/drawingml/2006/main">
          <a:off x="5402036" y="5480061"/>
          <a:ext cx="1265464" cy="2621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t>Total</a:t>
          </a:r>
          <a:r>
            <a:rPr lang="en-US" sz="1300" b="1"/>
            <a:t>: 110,000</a:t>
          </a:r>
          <a:r>
            <a:rPr lang="en-US" sz="1300" b="1" baseline="0"/>
            <a:t> </a:t>
          </a:r>
          <a:endParaRPr lang="en-US" sz="1300" b="1"/>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110,000</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666750</xdr:colOff>
      <xdr:row>3</xdr:row>
      <xdr:rowOff>31749</xdr:rowOff>
    </xdr:from>
    <xdr:to>
      <xdr:col>25</xdr:col>
      <xdr:colOff>666750</xdr:colOff>
      <xdr:row>35</xdr:row>
      <xdr:rowOff>206374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49211</xdr:rowOff>
    </xdr:from>
    <xdr:to>
      <xdr:col>13</xdr:col>
      <xdr:colOff>15875</xdr:colOff>
      <xdr:row>35</xdr:row>
      <xdr:rowOff>206374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0.41798</cdr:x>
      <cdr:y>0.51941</cdr:y>
    </cdr:from>
    <cdr:to>
      <cdr:x>0.60043</cdr:x>
      <cdr:y>0.63828</cdr:y>
    </cdr:to>
    <cdr:sp macro="" textlink="">
      <cdr:nvSpPr>
        <cdr:cNvPr id="2" name="TextBox 1"/>
        <cdr:cNvSpPr txBox="1"/>
      </cdr:nvSpPr>
      <cdr:spPr>
        <a:xfrm xmlns:a="http://schemas.openxmlformats.org/drawingml/2006/main">
          <a:off x="3726435" y="3568701"/>
          <a:ext cx="1626615" cy="81672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chemeClr val="tx1">
                  <a:lumMod val="50000"/>
                  <a:lumOff val="50000"/>
                </a:schemeClr>
              </a:solidFill>
            </a:rPr>
            <a:t>93,000 new HIV infections among children</a:t>
          </a:r>
        </a:p>
      </cdr:txBody>
    </cdr:sp>
  </cdr:relSizeAnchor>
</c:userShapes>
</file>

<file path=xl/drawings/drawing15.xml><?xml version="1.0" encoding="utf-8"?>
<c:userShapes xmlns:c="http://schemas.openxmlformats.org/drawingml/2006/chart">
  <cdr:relSizeAnchor xmlns:cdr="http://schemas.openxmlformats.org/drawingml/2006/chartDrawing">
    <cdr:from>
      <cdr:x>0.38393</cdr:x>
      <cdr:y>0.50151</cdr:y>
    </cdr:from>
    <cdr:to>
      <cdr:x>0.56606</cdr:x>
      <cdr:y>0.62069</cdr:y>
    </cdr:to>
    <cdr:sp macro="" textlink="">
      <cdr:nvSpPr>
        <cdr:cNvPr id="2" name="TextBox 1"/>
        <cdr:cNvSpPr txBox="1"/>
      </cdr:nvSpPr>
      <cdr:spPr>
        <a:xfrm xmlns:a="http://schemas.openxmlformats.org/drawingml/2006/main">
          <a:off x="3429000" y="3436939"/>
          <a:ext cx="1626635" cy="816788"/>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chemeClr val="tx1">
                  <a:lumMod val="50000"/>
                  <a:lumOff val="50000"/>
                </a:schemeClr>
              </a:solidFill>
            </a:rPr>
            <a:t>350,000 new HIV infections among children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345281</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0.77903</cdr:x>
      <cdr:y>0.9197</cdr:y>
    </cdr:from>
    <cdr:to>
      <cdr:x>0.97286</cdr:x>
      <cdr:y>0.96013</cdr:y>
    </cdr:to>
    <cdr:sp macro="" textlink="">
      <cdr:nvSpPr>
        <cdr:cNvPr id="4" name="TextBox 1"/>
        <cdr:cNvSpPr txBox="1"/>
      </cdr:nvSpPr>
      <cdr:spPr>
        <a:xfrm xmlns:a="http://schemas.openxmlformats.org/drawingml/2006/main">
          <a:off x="6628778" y="6102915"/>
          <a:ext cx="1649299" cy="268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Total:</a:t>
          </a:r>
          <a:r>
            <a:rPr lang="en-US" sz="1600" b="1" baseline="0"/>
            <a:t> 1,800,000</a:t>
          </a:r>
          <a:endParaRPr lang="en-US" sz="1600" b="1"/>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32657</xdr:colOff>
      <xdr:row>27</xdr:row>
      <xdr:rowOff>189820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9525</xdr:rowOff>
    </xdr:from>
    <xdr:to>
      <xdr:col>11</xdr:col>
      <xdr:colOff>4763</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0</xdr:colOff>
      <xdr:row>2</xdr:row>
      <xdr:rowOff>1</xdr:rowOff>
    </xdr:from>
    <xdr:to>
      <xdr:col>24</xdr:col>
      <xdr:colOff>0</xdr:colOff>
      <xdr:row>34</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12</xdr:col>
      <xdr:colOff>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0.77903</cdr:x>
      <cdr:y>0.9197</cdr:y>
    </cdr:from>
    <cdr:to>
      <cdr:x>0.97286</cdr:x>
      <cdr:y>0.96013</cdr:y>
    </cdr:to>
    <cdr:sp macro="" textlink="">
      <cdr:nvSpPr>
        <cdr:cNvPr id="4" name="TextBox 1"/>
        <cdr:cNvSpPr txBox="1"/>
      </cdr:nvSpPr>
      <cdr:spPr>
        <a:xfrm xmlns:a="http://schemas.openxmlformats.org/drawingml/2006/main">
          <a:off x="6628778" y="6102915"/>
          <a:ext cx="1649299" cy="268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Total:</a:t>
          </a:r>
          <a:r>
            <a:rPr lang="en-US" sz="1600" b="1" baseline="0"/>
            <a:t> 1,800,000</a:t>
          </a:r>
          <a:endParaRPr lang="en-US" sz="1600" b="1"/>
        </a:p>
      </cdr:txBody>
    </cdr:sp>
  </cdr:relSizeAnchor>
</c:userShapes>
</file>

<file path=xl/drawings/drawing3.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Total: 1,700,000</a:t>
          </a:r>
          <a:r>
            <a:rPr lang="en-US" sz="1600" b="1" baseline="0"/>
            <a:t> </a:t>
          </a:r>
          <a:endParaRPr lang="en-US" sz="1600" b="1"/>
        </a:p>
      </cdr:txBody>
    </cdr:sp>
  </cdr:relSizeAnchor>
</c:userShapes>
</file>

<file path=xl/drawings/drawing30.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Total: 1,400,000</a:t>
          </a:r>
          <a:r>
            <a:rPr lang="en-US" sz="1600" b="1" baseline="0"/>
            <a:t> </a:t>
          </a:r>
          <a:endParaRPr lang="en-US" sz="1600" b="1"/>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Global Total:</a:t>
          </a:r>
          <a:r>
            <a:rPr lang="en-US" sz="1400" b="1" baseline="0"/>
            <a:t>  1,800,000</a:t>
          </a:r>
          <a:endParaRPr lang="en-US" sz="1400" b="1"/>
        </a:p>
      </cdr:txBody>
    </cdr:sp>
  </cdr:relSizeAnchor>
</c:userShapes>
</file>

<file path=xl/drawings/drawing33.xml><?xml version="1.0" encoding="utf-8"?>
<xdr:wsDr xmlns:xdr="http://schemas.openxmlformats.org/drawingml/2006/spreadsheetDrawing" xmlns:a="http://schemas.openxmlformats.org/drawingml/2006/main">
  <xdr:twoCellAnchor>
    <xdr:from>
      <xdr:col>12</xdr:col>
      <xdr:colOff>0</xdr:colOff>
      <xdr:row>1</xdr:row>
      <xdr:rowOff>0</xdr:rowOff>
    </xdr:from>
    <xdr:to>
      <xdr:col>24</xdr:col>
      <xdr:colOff>0</xdr:colOff>
      <xdr:row>34</xdr:row>
      <xdr:rowOff>0</xdr:rowOff>
    </xdr:to>
    <xdr:grpSp>
      <xdr:nvGrpSpPr>
        <xdr:cNvPr id="2" name="Group 1"/>
        <xdr:cNvGrpSpPr/>
      </xdr:nvGrpSpPr>
      <xdr:grpSpPr>
        <a:xfrm>
          <a:off x="8327571" y="272143"/>
          <a:ext cx="8286750" cy="6735536"/>
          <a:chOff x="8247254" y="176211"/>
          <a:chExt cx="7798597" cy="6762750"/>
        </a:xfrm>
      </xdr:grpSpPr>
      <xdr:graphicFrame macro="">
        <xdr:nvGraphicFramePr>
          <xdr:cNvPr id="3" name="Chart 2"/>
          <xdr:cNvGraphicFramePr>
            <a:graphicFrameLocks/>
          </xdr:cNvGraphicFramePr>
        </xdr:nvGraphicFramePr>
        <xdr:xfrm>
          <a:off x="8247254" y="176211"/>
          <a:ext cx="7798597" cy="67627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14344267" y="6286500"/>
            <a:ext cx="1403274" cy="3016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500" b="1"/>
              <a:t>Total: 250,000</a:t>
            </a:r>
          </a:p>
        </xdr:txBody>
      </xdr:sp>
    </xdr:grpSp>
    <xdr:clientData/>
  </xdr:twoCellAnchor>
  <xdr:twoCellAnchor>
    <xdr:from>
      <xdr:col>0</xdr:col>
      <xdr:colOff>0</xdr:colOff>
      <xdr:row>1</xdr:row>
      <xdr:rowOff>0</xdr:rowOff>
    </xdr:from>
    <xdr:to>
      <xdr:col>12</xdr:col>
      <xdr:colOff>0</xdr:colOff>
      <xdr:row>34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500" b="1"/>
            <a:t>Total:</a:t>
          </a:r>
          <a:r>
            <a:rPr lang="en-US" sz="1500" b="1" baseline="0"/>
            <a:t> 420,000</a:t>
          </a:r>
          <a:endParaRPr lang="en-US" sz="1500" b="1"/>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11907</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250,000</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11907</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666750</xdr:colOff>
      <xdr:row>27</xdr:row>
      <xdr:rowOff>190500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666750</xdr:colOff>
      <xdr:row>27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680356</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653143</xdr:colOff>
      <xdr:row>1</xdr:row>
      <xdr:rowOff>0</xdr:rowOff>
    </xdr:from>
    <xdr:to>
      <xdr:col>19</xdr:col>
      <xdr:colOff>653143</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0.82306</cdr:x>
      <cdr:y>0.92352</cdr:y>
    </cdr:from>
    <cdr:to>
      <cdr:x>1</cdr:x>
      <cdr:y>0.96092</cdr:y>
    </cdr:to>
    <cdr:sp macro="" textlink="">
      <cdr:nvSpPr>
        <cdr:cNvPr id="2" name="TextBox 1"/>
        <cdr:cNvSpPr txBox="1"/>
      </cdr:nvSpPr>
      <cdr:spPr>
        <a:xfrm xmlns:a="http://schemas.openxmlformats.org/drawingml/2006/main">
          <a:off x="5633357" y="5466443"/>
          <a:ext cx="1211035" cy="2213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18,000</a:t>
          </a:r>
          <a:r>
            <a:rPr lang="en-US" sz="1300" b="1" baseline="0"/>
            <a:t> </a:t>
          </a:r>
          <a:endParaRPr lang="en-US" sz="1300" b="1"/>
        </a:p>
      </cdr:txBody>
    </cdr:sp>
  </cdr:relSizeAnchor>
</c:userShapes>
</file>

<file path=xl/drawings/drawing42.xml><?xml version="1.0" encoding="utf-8"?>
<c:userShapes xmlns:c="http://schemas.openxmlformats.org/drawingml/2006/chart">
  <cdr:relSizeAnchor xmlns:cdr="http://schemas.openxmlformats.org/drawingml/2006/chartDrawing">
    <cdr:from>
      <cdr:x>0.814</cdr:x>
      <cdr:y>0.92812</cdr:y>
    </cdr:from>
    <cdr:to>
      <cdr:x>1</cdr:x>
      <cdr:y>0.97241</cdr:y>
    </cdr:to>
    <cdr:sp macro="" textlink="">
      <cdr:nvSpPr>
        <cdr:cNvPr id="2" name="TextBox 1"/>
        <cdr:cNvSpPr txBox="1"/>
      </cdr:nvSpPr>
      <cdr:spPr>
        <a:xfrm xmlns:a="http://schemas.openxmlformats.org/drawingml/2006/main">
          <a:off x="5538107" y="5493657"/>
          <a:ext cx="1265464" cy="2621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41,000</a:t>
          </a:r>
          <a:r>
            <a:rPr lang="en-US" sz="1300" b="1" baseline="0"/>
            <a:t> </a:t>
          </a:r>
          <a:endParaRPr lang="en-US" sz="1300" b="1"/>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41,000</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685799</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21</xdr:row>
      <xdr:rowOff>130419</xdr:rowOff>
    </xdr:from>
    <xdr:to>
      <xdr:col>10</xdr:col>
      <xdr:colOff>561975</xdr:colOff>
      <xdr:row>21</xdr:row>
      <xdr:rowOff>130419</xdr:rowOff>
    </xdr:to>
    <xdr:cxnSp macro="">
      <xdr:nvCxnSpPr>
        <xdr:cNvPr id="3" name="Straight Connector 2"/>
        <xdr:cNvCxnSpPr/>
      </xdr:nvCxnSpPr>
      <xdr:spPr>
        <a:xfrm>
          <a:off x="438150" y="4330944"/>
          <a:ext cx="84010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476249</xdr:colOff>
      <xdr:row>20</xdr:row>
      <xdr:rowOff>50647</xdr:rowOff>
    </xdr:from>
    <xdr:to>
      <xdr:col>2</xdr:col>
      <xdr:colOff>485774</xdr:colOff>
      <xdr:row>21</xdr:row>
      <xdr:rowOff>92319</xdr:rowOff>
    </xdr:to>
    <xdr:sp macro="" textlink="">
      <xdr:nvSpPr>
        <xdr:cNvPr id="4" name="TextBox 3"/>
        <xdr:cNvSpPr txBox="1"/>
      </xdr:nvSpPr>
      <xdr:spPr>
        <a:xfrm>
          <a:off x="476249" y="4051147"/>
          <a:ext cx="1381125" cy="241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Median</a:t>
          </a:r>
          <a:r>
            <a:rPr lang="en-US" sz="1400" b="1" baseline="0"/>
            <a:t> = 20%</a:t>
          </a:r>
          <a:endParaRPr lang="en-US" sz="1400" b="1"/>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690561</xdr:colOff>
      <xdr:row>28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690561</xdr:colOff>
      <xdr:row>28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690561</xdr:colOff>
      <xdr:row>28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Total:</a:t>
          </a:r>
          <a:r>
            <a:rPr lang="en-US" sz="1400" b="1" baseline="0"/>
            <a:t>  1,800,000</a:t>
          </a:r>
          <a:endParaRPr lang="en-US" sz="1400" b="1"/>
        </a:p>
      </cdr:txBody>
    </cdr:sp>
  </cdr:relSizeAnchor>
</c:userShapes>
</file>

<file path=xl/drawings/drawing6.xml><?xml version="1.0" encoding="utf-8"?>
<xdr:wsDr xmlns:xdr="http://schemas.openxmlformats.org/drawingml/2006/spreadsheetDrawing" xmlns:a="http://schemas.openxmlformats.org/drawingml/2006/main">
  <xdr:twoCellAnchor>
    <xdr:from>
      <xdr:col>11</xdr:col>
      <xdr:colOff>619125</xdr:colOff>
      <xdr:row>1</xdr:row>
      <xdr:rowOff>15875</xdr:rowOff>
    </xdr:from>
    <xdr:to>
      <xdr:col>23</xdr:col>
      <xdr:colOff>619125</xdr:colOff>
      <xdr:row>34</xdr:row>
      <xdr:rowOff>0</xdr:rowOff>
    </xdr:to>
    <xdr:grpSp>
      <xdr:nvGrpSpPr>
        <xdr:cNvPr id="2" name="Group 1"/>
        <xdr:cNvGrpSpPr/>
      </xdr:nvGrpSpPr>
      <xdr:grpSpPr>
        <a:xfrm>
          <a:off x="8334375" y="288018"/>
          <a:ext cx="8313964" cy="6719661"/>
          <a:chOff x="8247254" y="176211"/>
          <a:chExt cx="7798597" cy="6762750"/>
        </a:xfrm>
      </xdr:grpSpPr>
      <xdr:graphicFrame macro="">
        <xdr:nvGraphicFramePr>
          <xdr:cNvPr id="3" name="Chart 2"/>
          <xdr:cNvGraphicFramePr>
            <a:graphicFrameLocks/>
          </xdr:cNvGraphicFramePr>
        </xdr:nvGraphicFramePr>
        <xdr:xfrm>
          <a:off x="8247254" y="176211"/>
          <a:ext cx="7798597" cy="67627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14133267" y="6450446"/>
            <a:ext cx="1827395" cy="28358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500" b="1"/>
              <a:t>Total: 150,000</a:t>
            </a:r>
          </a:p>
        </xdr:txBody>
      </xdr:sp>
    </xdr:grpSp>
    <xdr:clientData/>
  </xdr:twoCellAnchor>
  <xdr:twoCellAnchor>
    <xdr:from>
      <xdr:col>0</xdr:col>
      <xdr:colOff>0</xdr:colOff>
      <xdr:row>1</xdr:row>
      <xdr:rowOff>0</xdr:rowOff>
    </xdr:from>
    <xdr:to>
      <xdr:col>12</xdr:col>
      <xdr:colOff>0</xdr:colOff>
      <xdr:row>34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0.73147</cdr:x>
      <cdr:y>0.92294</cdr:y>
    </cdr:from>
    <cdr:to>
      <cdr:x>0.97031</cdr:x>
      <cdr:y>0.96364</cdr:y>
    </cdr:to>
    <cdr:sp macro="" textlink="">
      <cdr:nvSpPr>
        <cdr:cNvPr id="2" name="TextBox 1"/>
        <cdr:cNvSpPr txBox="1"/>
      </cdr:nvSpPr>
      <cdr:spPr>
        <a:xfrm xmlns:a="http://schemas.openxmlformats.org/drawingml/2006/main">
          <a:off x="6041571" y="6216495"/>
          <a:ext cx="1972739" cy="2741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500" b="1"/>
            <a:t>Total:</a:t>
          </a:r>
          <a:r>
            <a:rPr lang="en-US" sz="1500" b="1" baseline="0"/>
            <a:t> 490,000</a:t>
          </a:r>
          <a:endParaRPr lang="en-US" sz="1500" b="1"/>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150,000</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680356</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20</xdr:col>
      <xdr:colOff>0</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murphy/Desktop/EDMS_2016/Chart%20Packages_2016/11JUL16_SciEng/surveyIndicators_p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vt"/>
      <sheetName val="raw"/>
    </sheetNames>
    <sheetDataSet>
      <sheetData sheetId="0">
        <row r="1">
          <cell r="E1" t="str">
            <v>Percentage of adolescent girls and boys (15-19) with multiple partners who used a condom at last sexual intercourse, Central and Eastern Europe and the Commonwealth of Independent States,  2010-2015</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A222"/>
  <sheetViews>
    <sheetView showGridLines="0" showRowColHeaders="0" tabSelected="1" zoomScale="60" zoomScaleNormal="60" zoomScaleSheetLayoutView="70" workbookViewId="0">
      <selection sqref="A1:W2"/>
    </sheetView>
  </sheetViews>
  <sheetFormatPr defaultRowHeight="15.75" x14ac:dyDescent="0.25"/>
  <cols>
    <col min="1" max="1" width="8.25" style="30" customWidth="1"/>
    <col min="2" max="2" width="9" style="30"/>
    <col min="3" max="3" width="9.875" style="30" customWidth="1"/>
    <col min="4" max="4" width="12.25" style="30" customWidth="1"/>
    <col min="5" max="5" width="12.375" style="30" customWidth="1"/>
    <col min="6" max="7" width="9" style="30"/>
    <col min="8" max="8" width="12.875" style="30" customWidth="1"/>
    <col min="9" max="9" width="12.625" style="30" bestFit="1" customWidth="1"/>
    <col min="10" max="15" width="9" style="30"/>
    <col min="16" max="16" width="11.125" style="30" bestFit="1" customWidth="1"/>
    <col min="17" max="17" width="9" style="30"/>
    <col min="18" max="18" width="11.125" style="30" bestFit="1" customWidth="1"/>
    <col min="19" max="16384" width="9" style="30"/>
  </cols>
  <sheetData>
    <row r="1" spans="1:27" ht="15.75" customHeight="1" x14ac:dyDescent="0.25">
      <c r="A1" s="127" t="s">
        <v>221</v>
      </c>
      <c r="B1" s="127"/>
      <c r="C1" s="127"/>
      <c r="D1" s="127"/>
      <c r="E1" s="127"/>
      <c r="F1" s="127"/>
      <c r="G1" s="127"/>
      <c r="H1" s="127"/>
      <c r="I1" s="127"/>
      <c r="J1" s="127"/>
      <c r="K1" s="127"/>
      <c r="L1" s="127"/>
      <c r="M1" s="127"/>
      <c r="N1" s="127"/>
      <c r="O1" s="127"/>
      <c r="P1" s="127"/>
      <c r="Q1" s="127"/>
      <c r="R1" s="127"/>
      <c r="S1" s="127"/>
      <c r="T1" s="127"/>
      <c r="U1" s="127"/>
      <c r="V1" s="127"/>
      <c r="W1" s="127"/>
      <c r="X1" s="128" t="s">
        <v>222</v>
      </c>
      <c r="Y1" s="128"/>
      <c r="Z1" s="128"/>
      <c r="AA1" s="37"/>
    </row>
    <row r="2" spans="1:27" ht="15.75" customHeight="1" x14ac:dyDescent="0.25">
      <c r="A2" s="127"/>
      <c r="B2" s="127"/>
      <c r="C2" s="127"/>
      <c r="D2" s="127"/>
      <c r="E2" s="127"/>
      <c r="F2" s="127"/>
      <c r="G2" s="127"/>
      <c r="H2" s="127"/>
      <c r="I2" s="127"/>
      <c r="J2" s="127"/>
      <c r="K2" s="127"/>
      <c r="L2" s="127"/>
      <c r="M2" s="127"/>
      <c r="N2" s="127"/>
      <c r="O2" s="127"/>
      <c r="P2" s="127"/>
      <c r="Q2" s="127"/>
      <c r="R2" s="127"/>
      <c r="S2" s="127"/>
      <c r="T2" s="127"/>
      <c r="U2" s="127"/>
      <c r="V2" s="127"/>
      <c r="W2" s="127"/>
      <c r="X2" s="128"/>
      <c r="Y2" s="128"/>
      <c r="Z2" s="128"/>
      <c r="AA2" s="37"/>
    </row>
    <row r="3" spans="1:27" ht="15.75" customHeight="1" x14ac:dyDescent="0.25">
      <c r="X3" s="128"/>
      <c r="Y3" s="128"/>
      <c r="Z3" s="128"/>
      <c r="AA3" s="37"/>
    </row>
    <row r="4" spans="1:27" ht="15.75" customHeight="1" x14ac:dyDescent="0.25">
      <c r="X4" s="128"/>
      <c r="Y4" s="128"/>
      <c r="Z4" s="128"/>
      <c r="AA4" s="37"/>
    </row>
    <row r="5" spans="1:27" ht="15.75" customHeight="1" x14ac:dyDescent="0.25">
      <c r="X5" s="128"/>
      <c r="Y5" s="128"/>
      <c r="Z5" s="128"/>
      <c r="AA5" s="37"/>
    </row>
    <row r="6" spans="1:27" ht="15.75" customHeight="1" x14ac:dyDescent="0.25">
      <c r="X6" s="128"/>
      <c r="Y6" s="128"/>
      <c r="Z6" s="128"/>
      <c r="AA6" s="37"/>
    </row>
    <row r="7" spans="1:27" ht="15.75" customHeight="1" x14ac:dyDescent="0.25">
      <c r="X7" s="128"/>
      <c r="Y7" s="128"/>
      <c r="Z7" s="128"/>
      <c r="AA7" s="37"/>
    </row>
    <row r="8" spans="1:27" ht="15.75" customHeight="1" x14ac:dyDescent="0.25">
      <c r="X8" s="128"/>
      <c r="Y8" s="128"/>
      <c r="Z8" s="128"/>
      <c r="AA8" s="37"/>
    </row>
    <row r="9" spans="1:27" ht="15.75" customHeight="1" x14ac:dyDescent="0.25">
      <c r="X9" s="128"/>
      <c r="Y9" s="128"/>
      <c r="Z9" s="128"/>
      <c r="AA9" s="37"/>
    </row>
    <row r="10" spans="1:27" ht="15.75" customHeight="1" x14ac:dyDescent="0.25">
      <c r="X10" s="128"/>
      <c r="Y10" s="128"/>
      <c r="Z10" s="128"/>
      <c r="AA10" s="37"/>
    </row>
    <row r="11" spans="1:27" ht="15.75" customHeight="1" x14ac:dyDescent="0.25">
      <c r="X11" s="128"/>
      <c r="Y11" s="128"/>
      <c r="Z11" s="128"/>
      <c r="AA11" s="37"/>
    </row>
    <row r="12" spans="1:27" ht="15.75" customHeight="1" x14ac:dyDescent="0.25">
      <c r="X12" s="35"/>
      <c r="Y12" s="37"/>
      <c r="Z12" s="37"/>
      <c r="AA12" s="37"/>
    </row>
    <row r="13" spans="1:27" ht="15.75" customHeight="1" x14ac:dyDescent="0.25">
      <c r="X13" s="35"/>
      <c r="Y13" s="37"/>
      <c r="Z13" s="37"/>
      <c r="AA13" s="37"/>
    </row>
    <row r="34" spans="1:14" ht="18.75" x14ac:dyDescent="0.25">
      <c r="A34" s="38" t="s">
        <v>178</v>
      </c>
    </row>
    <row r="35" spans="1:14" x14ac:dyDescent="0.25">
      <c r="A35" s="39" t="s">
        <v>267</v>
      </c>
    </row>
    <row r="38" spans="1:14" ht="15.75" customHeight="1" x14ac:dyDescent="0.25"/>
    <row r="39" spans="1:14" ht="15.75" hidden="1" customHeight="1" x14ac:dyDescent="0.25">
      <c r="B39" s="34">
        <v>2000</v>
      </c>
      <c r="G39" s="34">
        <v>2015</v>
      </c>
    </row>
    <row r="40" spans="1:14" ht="15.75" hidden="1" customHeight="1" x14ac:dyDescent="0.25">
      <c r="B40" s="40" t="s">
        <v>162</v>
      </c>
      <c r="C40" s="40" t="s">
        <v>214</v>
      </c>
      <c r="G40" s="40" t="s">
        <v>162</v>
      </c>
      <c r="H40" s="40" t="s">
        <v>214</v>
      </c>
    </row>
    <row r="41" spans="1:14" ht="15.75" hidden="1" customHeight="1" x14ac:dyDescent="0.25">
      <c r="A41" s="30">
        <v>1</v>
      </c>
      <c r="B41" t="s">
        <v>16</v>
      </c>
      <c r="C41" s="64">
        <v>197867</v>
      </c>
      <c r="D41" s="41">
        <v>200000</v>
      </c>
      <c r="E41" s="32">
        <f t="shared" ref="E41:E62" si="0">C41/$C$62</f>
        <v>0.11422724460697647</v>
      </c>
      <c r="F41" s="30">
        <v>1</v>
      </c>
      <c r="G41" s="30" t="s">
        <v>118</v>
      </c>
      <c r="H41" s="78">
        <v>260707</v>
      </c>
      <c r="I41" s="41">
        <v>260000</v>
      </c>
      <c r="J41" s="32">
        <f>H41/$H$62</f>
        <v>0.14540414890324577</v>
      </c>
      <c r="M41" s="30" t="s">
        <v>3</v>
      </c>
      <c r="N41" s="65">
        <v>25343</v>
      </c>
    </row>
    <row r="42" spans="1:14" ht="15.75" hidden="1" customHeight="1" x14ac:dyDescent="0.25">
      <c r="A42" s="30">
        <v>2</v>
      </c>
      <c r="B42" t="s">
        <v>8</v>
      </c>
      <c r="C42" s="67">
        <v>173519</v>
      </c>
      <c r="D42" s="41">
        <v>170000</v>
      </c>
      <c r="E42" s="32">
        <f t="shared" si="0"/>
        <v>0.10017131334157768</v>
      </c>
      <c r="F42" s="30">
        <v>2</v>
      </c>
      <c r="G42" s="30" t="s">
        <v>16</v>
      </c>
      <c r="H42" s="64">
        <v>235192</v>
      </c>
      <c r="I42" s="41">
        <v>240000</v>
      </c>
      <c r="J42" s="32">
        <f t="shared" ref="J42:J62" si="1">H42/$H$62</f>
        <v>0.1311736646459519</v>
      </c>
      <c r="M42" t="s">
        <v>42</v>
      </c>
      <c r="N42" s="66">
        <v>20425</v>
      </c>
    </row>
    <row r="43" spans="1:14" ht="15.75" hidden="1" customHeight="1" x14ac:dyDescent="0.25">
      <c r="A43" s="30">
        <v>3</v>
      </c>
      <c r="B43" t="s">
        <v>118</v>
      </c>
      <c r="C43" s="78">
        <v>166807</v>
      </c>
      <c r="D43" s="41">
        <v>170000</v>
      </c>
      <c r="E43" s="32">
        <f t="shared" si="0"/>
        <v>9.6296522366821777E-2</v>
      </c>
      <c r="F43" s="30">
        <v>3</v>
      </c>
      <c r="G43" s="30" t="s">
        <v>86</v>
      </c>
      <c r="H43" s="66">
        <v>139003</v>
      </c>
      <c r="I43" s="41"/>
      <c r="J43" s="32">
        <f t="shared" si="1"/>
        <v>7.7526161207784494E-2</v>
      </c>
      <c r="M43" s="30" t="s">
        <v>44</v>
      </c>
      <c r="N43" s="64">
        <v>38726</v>
      </c>
    </row>
    <row r="44" spans="1:14" ht="15.75" hidden="1" customHeight="1" x14ac:dyDescent="0.25">
      <c r="A44" s="30">
        <v>4</v>
      </c>
      <c r="B44" t="s">
        <v>19</v>
      </c>
      <c r="C44" s="73">
        <v>136377</v>
      </c>
      <c r="D44" s="41">
        <v>140000</v>
      </c>
      <c r="E44" s="32">
        <f t="shared" si="0"/>
        <v>7.8729494750340537E-2</v>
      </c>
      <c r="F44" s="30">
        <v>4</v>
      </c>
      <c r="G44" s="30" t="s">
        <v>12</v>
      </c>
      <c r="H44" s="71">
        <v>112593</v>
      </c>
      <c r="I44" s="41">
        <v>110000</v>
      </c>
      <c r="J44" s="32">
        <f t="shared" si="1"/>
        <v>6.2796508484479333E-2</v>
      </c>
      <c r="M44" t="s">
        <v>47</v>
      </c>
      <c r="N44" s="67">
        <v>13304</v>
      </c>
    </row>
    <row r="45" spans="1:14" ht="15.75" hidden="1" customHeight="1" x14ac:dyDescent="0.25">
      <c r="A45" s="30">
        <v>5</v>
      </c>
      <c r="B45" t="s">
        <v>20</v>
      </c>
      <c r="C45" s="69">
        <v>123646</v>
      </c>
      <c r="D45" s="41">
        <v>120000</v>
      </c>
      <c r="E45" s="32">
        <f t="shared" si="0"/>
        <v>7.1379976886869534E-2</v>
      </c>
      <c r="F45" s="30">
        <v>5</v>
      </c>
      <c r="G45" s="30" t="s">
        <v>8</v>
      </c>
      <c r="H45" s="67">
        <v>98140</v>
      </c>
      <c r="I45" s="41">
        <v>98000</v>
      </c>
      <c r="J45" s="32">
        <f t="shared" si="1"/>
        <v>5.4735634921059047E-2</v>
      </c>
      <c r="M45" s="30" t="s">
        <v>48</v>
      </c>
      <c r="N45" s="68">
        <v>17746</v>
      </c>
    </row>
    <row r="46" spans="1:14" ht="15.75" hidden="1" customHeight="1" x14ac:dyDescent="0.25">
      <c r="A46" s="30">
        <v>6</v>
      </c>
      <c r="B46" t="s">
        <v>7</v>
      </c>
      <c r="C46" s="71">
        <v>118972</v>
      </c>
      <c r="D46" s="41"/>
      <c r="E46" s="32">
        <f t="shared" si="0"/>
        <v>6.8681709155044582E-2</v>
      </c>
      <c r="F46" s="30">
        <v>6</v>
      </c>
      <c r="G46" s="30" t="s">
        <v>19</v>
      </c>
      <c r="H46" s="73">
        <v>95637</v>
      </c>
      <c r="I46" s="41">
        <v>96000</v>
      </c>
      <c r="J46" s="32">
        <f t="shared" si="1"/>
        <v>5.3339636406616306E-2</v>
      </c>
      <c r="M46" s="30" t="s">
        <v>223</v>
      </c>
      <c r="N46" s="69">
        <v>28992</v>
      </c>
    </row>
    <row r="47" spans="1:14" ht="15.75" hidden="1" customHeight="1" x14ac:dyDescent="0.25">
      <c r="A47" s="30">
        <v>7</v>
      </c>
      <c r="B47" t="s">
        <v>161</v>
      </c>
      <c r="C47" s="77">
        <v>115630</v>
      </c>
      <c r="D47" s="41">
        <v>120000</v>
      </c>
      <c r="E47" s="32">
        <f t="shared" si="0"/>
        <v>6.6752395770414918E-2</v>
      </c>
      <c r="F47" s="30">
        <v>7</v>
      </c>
      <c r="G47" s="30" t="s">
        <v>20</v>
      </c>
      <c r="H47" s="69">
        <v>91353</v>
      </c>
      <c r="I47" s="41">
        <v>91000</v>
      </c>
      <c r="J47" s="32">
        <f t="shared" si="1"/>
        <v>5.0950320531317574E-2</v>
      </c>
      <c r="M47" s="30" t="s">
        <v>59</v>
      </c>
      <c r="N47" s="70">
        <v>41954</v>
      </c>
    </row>
    <row r="48" spans="1:14" ht="15.75" hidden="1" customHeight="1" x14ac:dyDescent="0.25">
      <c r="A48" s="30">
        <v>8</v>
      </c>
      <c r="B48" t="s">
        <v>11</v>
      </c>
      <c r="C48" s="75">
        <v>92914</v>
      </c>
      <c r="D48" s="41">
        <v>93000</v>
      </c>
      <c r="E48" s="32">
        <f t="shared" si="0"/>
        <v>5.3638606768246409E-2</v>
      </c>
      <c r="F48" s="30">
        <v>8</v>
      </c>
      <c r="G48" s="30" t="s">
        <v>68</v>
      </c>
      <c r="H48" s="70">
        <v>85420</v>
      </c>
      <c r="I48" s="41">
        <v>85000</v>
      </c>
      <c r="J48" s="32">
        <f t="shared" si="1"/>
        <v>4.7641307672272912E-2</v>
      </c>
      <c r="M48" s="30" t="s">
        <v>7</v>
      </c>
      <c r="N48" s="71">
        <v>67033</v>
      </c>
    </row>
    <row r="49" spans="1:14" ht="15.75" hidden="1" customHeight="1" x14ac:dyDescent="0.25">
      <c r="A49" s="30">
        <v>9</v>
      </c>
      <c r="B49" t="s">
        <v>68</v>
      </c>
      <c r="C49" s="70">
        <v>92362</v>
      </c>
      <c r="D49" s="41">
        <v>92000</v>
      </c>
      <c r="E49" s="32">
        <f t="shared" si="0"/>
        <v>5.3319941002742052E-2</v>
      </c>
      <c r="F49" s="30">
        <v>9</v>
      </c>
      <c r="G49" s="30" t="s">
        <v>11</v>
      </c>
      <c r="H49" s="75">
        <v>83727</v>
      </c>
      <c r="I49" s="41">
        <v>84000</v>
      </c>
      <c r="J49" s="32">
        <f t="shared" si="1"/>
        <v>4.6697070562823628E-2</v>
      </c>
      <c r="M49" s="30" t="s">
        <v>76</v>
      </c>
      <c r="N49" s="72">
        <v>18577</v>
      </c>
    </row>
    <row r="50" spans="1:14" ht="15.75" hidden="1" customHeight="1" x14ac:dyDescent="0.25">
      <c r="A50" s="30">
        <v>10</v>
      </c>
      <c r="B50" t="s">
        <v>86</v>
      </c>
      <c r="C50" s="66">
        <v>69795</v>
      </c>
      <c r="D50" s="41"/>
      <c r="E50" s="32">
        <f t="shared" si="0"/>
        <v>4.0292168665537573E-2</v>
      </c>
      <c r="F50" s="30">
        <v>10</v>
      </c>
      <c r="G50" s="30" t="s">
        <v>161</v>
      </c>
      <c r="H50" s="77">
        <v>76693</v>
      </c>
      <c r="I50" s="41">
        <v>77000</v>
      </c>
      <c r="J50" s="32">
        <f t="shared" si="1"/>
        <v>4.2773996831065635E-2</v>
      </c>
      <c r="M50" t="s">
        <v>82</v>
      </c>
      <c r="N50" s="65">
        <v>14545</v>
      </c>
    </row>
    <row r="51" spans="1:14" ht="15.75" hidden="1" customHeight="1" x14ac:dyDescent="0.25">
      <c r="A51" s="30">
        <v>11</v>
      </c>
      <c r="B51" t="s">
        <v>59</v>
      </c>
      <c r="C51" s="70">
        <v>47750</v>
      </c>
      <c r="D51" s="41">
        <v>48000</v>
      </c>
      <c r="E51" s="32">
        <f t="shared" si="0"/>
        <v>2.7565743302233957E-2</v>
      </c>
      <c r="F51" s="30">
        <v>11</v>
      </c>
      <c r="G51" s="30" t="s">
        <v>7</v>
      </c>
      <c r="H51" s="71">
        <v>67033</v>
      </c>
      <c r="I51" s="41"/>
      <c r="J51" s="32">
        <f t="shared" si="1"/>
        <v>3.7386323778921447E-2</v>
      </c>
      <c r="M51" s="30" t="s">
        <v>86</v>
      </c>
      <c r="N51" s="66">
        <v>139003</v>
      </c>
    </row>
    <row r="52" spans="1:14" ht="15.75" hidden="1" customHeight="1" x14ac:dyDescent="0.25">
      <c r="A52" s="30">
        <v>12</v>
      </c>
      <c r="B52" t="s">
        <v>12</v>
      </c>
      <c r="C52" s="71">
        <v>43706</v>
      </c>
      <c r="D52" s="41">
        <v>44000</v>
      </c>
      <c r="E52" s="32">
        <f t="shared" si="0"/>
        <v>2.5231170194082459E-2</v>
      </c>
      <c r="F52" s="30">
        <v>12</v>
      </c>
      <c r="G52" s="30" t="s">
        <v>59</v>
      </c>
      <c r="H52" s="70">
        <v>41954</v>
      </c>
      <c r="I52" s="41">
        <v>42000</v>
      </c>
      <c r="J52" s="32">
        <f t="shared" si="1"/>
        <v>2.3399009858142562E-2</v>
      </c>
      <c r="M52" s="30" t="s">
        <v>87</v>
      </c>
      <c r="N52" s="64">
        <v>17268</v>
      </c>
    </row>
    <row r="53" spans="1:14" ht="15.75" hidden="1" customHeight="1" x14ac:dyDescent="0.25">
      <c r="A53" s="30">
        <v>13</v>
      </c>
      <c r="B53" t="s">
        <v>223</v>
      </c>
      <c r="C53" s="69">
        <v>32934</v>
      </c>
      <c r="D53" s="41">
        <v>33000</v>
      </c>
      <c r="E53" s="32">
        <f t="shared" si="0"/>
        <v>1.9012569422319856E-2</v>
      </c>
      <c r="F53" s="30">
        <v>13</v>
      </c>
      <c r="G53" s="30" t="s">
        <v>44</v>
      </c>
      <c r="H53" s="64">
        <v>38726</v>
      </c>
      <c r="I53" s="41">
        <v>39000</v>
      </c>
      <c r="J53" s="32">
        <f t="shared" si="1"/>
        <v>2.1598656999724197E-2</v>
      </c>
      <c r="M53" s="30" t="s">
        <v>8</v>
      </c>
      <c r="N53" s="67">
        <v>98140</v>
      </c>
    </row>
    <row r="54" spans="1:14" ht="15.75" hidden="1" customHeight="1" x14ac:dyDescent="0.25">
      <c r="A54" s="30">
        <v>14</v>
      </c>
      <c r="B54" t="s">
        <v>44</v>
      </c>
      <c r="C54" s="64">
        <v>31489</v>
      </c>
      <c r="D54" s="41">
        <v>31000</v>
      </c>
      <c r="E54" s="32">
        <f t="shared" si="0"/>
        <v>1.8178380960084714E-2</v>
      </c>
      <c r="F54" s="30">
        <v>14</v>
      </c>
      <c r="G54" s="30" t="s">
        <v>223</v>
      </c>
      <c r="H54" s="69">
        <v>28992</v>
      </c>
      <c r="I54" s="41">
        <v>29000</v>
      </c>
      <c r="J54" s="32">
        <f t="shared" si="1"/>
        <v>1.6169711917988015E-2</v>
      </c>
      <c r="M54" s="30" t="s">
        <v>9</v>
      </c>
      <c r="N54" s="74">
        <v>13262</v>
      </c>
    </row>
    <row r="55" spans="1:14" ht="15.75" hidden="1" customHeight="1" x14ac:dyDescent="0.25">
      <c r="A55" s="30">
        <v>15</v>
      </c>
      <c r="B55" t="s">
        <v>14</v>
      </c>
      <c r="C55" s="66">
        <v>24638</v>
      </c>
      <c r="D55" s="41">
        <v>25000</v>
      </c>
      <c r="E55" s="32">
        <f t="shared" si="0"/>
        <v>1.4223346250899273E-2</v>
      </c>
      <c r="F55" s="30">
        <v>15</v>
      </c>
      <c r="G55" s="30" t="s">
        <v>3</v>
      </c>
      <c r="H55" s="65">
        <v>25343</v>
      </c>
      <c r="I55" s="41">
        <v>25000</v>
      </c>
      <c r="J55" s="32">
        <f t="shared" si="1"/>
        <v>1.4134554674998976E-2</v>
      </c>
      <c r="M55" s="30" t="s">
        <v>11</v>
      </c>
      <c r="N55" s="75">
        <v>83727</v>
      </c>
    </row>
    <row r="56" spans="1:14" ht="15.75" hidden="1" customHeight="1" x14ac:dyDescent="0.25">
      <c r="A56" s="30">
        <v>16</v>
      </c>
      <c r="B56" t="s">
        <v>76</v>
      </c>
      <c r="C56" s="72">
        <v>20477</v>
      </c>
      <c r="D56" s="41">
        <v>20000</v>
      </c>
      <c r="E56" s="32">
        <f t="shared" si="0"/>
        <v>1.1821229855494131E-2</v>
      </c>
      <c r="F56" s="30">
        <v>16</v>
      </c>
      <c r="G56" s="30" t="s">
        <v>76</v>
      </c>
      <c r="H56" s="72">
        <v>18577</v>
      </c>
      <c r="I56" s="41">
        <v>19000</v>
      </c>
      <c r="J56" s="32">
        <f t="shared" si="1"/>
        <v>1.036095261797956E-2</v>
      </c>
      <c r="M56" t="s">
        <v>104</v>
      </c>
      <c r="N56" s="70">
        <v>12749</v>
      </c>
    </row>
    <row r="57" spans="1:14" ht="15.75" hidden="1" customHeight="1" x14ac:dyDescent="0.25">
      <c r="A57" s="30">
        <v>17</v>
      </c>
      <c r="B57" t="s">
        <v>42</v>
      </c>
      <c r="C57" s="66">
        <v>20425</v>
      </c>
      <c r="D57" s="41">
        <v>20000</v>
      </c>
      <c r="E57" s="32">
        <f t="shared" si="0"/>
        <v>1.1791210616714735E-2</v>
      </c>
      <c r="F57" s="30">
        <v>17</v>
      </c>
      <c r="G57" s="30" t="s">
        <v>48</v>
      </c>
      <c r="H57" s="68">
        <v>17746</v>
      </c>
      <c r="I57" s="41">
        <v>18000</v>
      </c>
      <c r="J57" s="32">
        <f t="shared" si="1"/>
        <v>9.8974788802640504E-3</v>
      </c>
      <c r="M57" s="30" t="s">
        <v>12</v>
      </c>
      <c r="N57" s="71">
        <v>112593</v>
      </c>
    </row>
    <row r="58" spans="1:14" ht="15.75" hidden="1" customHeight="1" x14ac:dyDescent="0.25">
      <c r="A58" s="30">
        <v>18</v>
      </c>
      <c r="B58" t="s">
        <v>82</v>
      </c>
      <c r="C58" s="65">
        <v>14545</v>
      </c>
      <c r="D58" s="41">
        <v>15000</v>
      </c>
      <c r="E58" s="32">
        <f t="shared" si="0"/>
        <v>8.396727462429171E-3</v>
      </c>
      <c r="F58" s="30">
        <v>18</v>
      </c>
      <c r="G58" s="30" t="s">
        <v>87</v>
      </c>
      <c r="H58" s="64">
        <v>17268</v>
      </c>
      <c r="I58" s="41">
        <v>17000</v>
      </c>
      <c r="J58" s="32">
        <f t="shared" si="1"/>
        <v>9.6308838783049477E-3</v>
      </c>
      <c r="M58" t="s">
        <v>118</v>
      </c>
      <c r="N58" s="78">
        <v>166807</v>
      </c>
    </row>
    <row r="59" spans="1:14" ht="15.75" hidden="1" customHeight="1" x14ac:dyDescent="0.25">
      <c r="A59" s="30">
        <v>19</v>
      </c>
      <c r="B59" t="s">
        <v>47</v>
      </c>
      <c r="C59" s="67">
        <v>13304</v>
      </c>
      <c r="D59" s="41">
        <v>13000</v>
      </c>
      <c r="E59" s="32">
        <f t="shared" si="0"/>
        <v>7.6803067830978136E-3</v>
      </c>
      <c r="F59" s="30">
        <v>19</v>
      </c>
      <c r="G59" s="30" t="s">
        <v>17</v>
      </c>
      <c r="H59" s="67">
        <v>14051</v>
      </c>
      <c r="I59" s="41">
        <v>14000</v>
      </c>
      <c r="J59" s="32">
        <f t="shared" si="1"/>
        <v>7.8366660513124169E-3</v>
      </c>
      <c r="M59" s="76" t="s">
        <v>213</v>
      </c>
      <c r="N59" s="79">
        <f>SUM(N81:N201)</f>
        <v>0</v>
      </c>
    </row>
    <row r="60" spans="1:14" ht="15.75" hidden="1" customHeight="1" x14ac:dyDescent="0.25">
      <c r="A60" s="30">
        <v>20</v>
      </c>
      <c r="B60" t="s">
        <v>104</v>
      </c>
      <c r="C60" s="70">
        <v>12749</v>
      </c>
      <c r="D60" s="41">
        <v>13000</v>
      </c>
      <c r="E60" s="32">
        <f t="shared" si="0"/>
        <v>7.3599091384331039E-3</v>
      </c>
      <c r="F60" s="30">
        <v>20</v>
      </c>
      <c r="G60" s="30" t="s">
        <v>9</v>
      </c>
      <c r="H60" s="74">
        <v>13262</v>
      </c>
      <c r="I60" s="41">
        <v>13000</v>
      </c>
      <c r="J60" s="32">
        <f t="shared" si="1"/>
        <v>7.3966169790410131E-3</v>
      </c>
      <c r="M60" t="s">
        <v>14</v>
      </c>
      <c r="N60" s="66">
        <v>24638</v>
      </c>
    </row>
    <row r="61" spans="1:14" ht="15.75" hidden="1" customHeight="1" x14ac:dyDescent="0.25">
      <c r="B61" s="30" t="s">
        <v>213</v>
      </c>
      <c r="C61" s="79">
        <f>SUM(C64:C203)</f>
        <v>182316.4718</v>
      </c>
      <c r="D61" s="41">
        <f t="shared" ref="D61:D62" si="2">(IF(ISNUMBER(C61),(IF(C61&lt;100,"&lt;100",IF(C61&lt;200,"&lt;200",IF(C61&lt;500,"&lt;500",IF(C61&lt;1000,"&lt;1,000",IF(C61&lt;10000,(ROUND(C61,-2)),IF(C61&lt;100000,(ROUND(C61,-3)),IF(C61&lt;1000000,(ROUND(C61,-4)),IF(C61&gt;=1000000,(ROUND(C61,-5))))))))))),"-"))</f>
        <v>180000</v>
      </c>
      <c r="E61" s="32">
        <f t="shared" si="0"/>
        <v>0.1052500326996393</v>
      </c>
      <c r="G61" s="76" t="s">
        <v>213</v>
      </c>
      <c r="H61" s="79">
        <f>SUM(H64:H203)</f>
        <v>231564.85070000001</v>
      </c>
      <c r="I61" s="41">
        <f t="shared" ref="I61:I62" si="3">(IF(ISNUMBER(H61),(IF(H61&lt;100,"&lt;100",IF(H61&lt;200,"&lt;200",IF(H61&lt;500,"&lt;500",IF(H61&lt;1000,"&lt;1,000",IF(H61&lt;10000,(ROUND(H61,-2)),IF(H61&lt;100000,(ROUND(H61,-3)),IF(H61&lt;1000000,(ROUND(H61,-4)),IF(H61&gt;=1000000,(ROUND(H61,-5))))))))))),"-"))</f>
        <v>230000</v>
      </c>
      <c r="J61" s="32">
        <f t="shared" si="1"/>
        <v>0.12915069419670619</v>
      </c>
      <c r="M61" s="30" t="s">
        <v>16</v>
      </c>
      <c r="N61" s="64">
        <v>235192</v>
      </c>
    </row>
    <row r="62" spans="1:14" ht="15.75" hidden="1" customHeight="1" x14ac:dyDescent="0.25">
      <c r="B62" s="30" t="s">
        <v>2</v>
      </c>
      <c r="C62" s="25">
        <v>1732222.4717999999</v>
      </c>
      <c r="D62" s="41">
        <f t="shared" si="2"/>
        <v>1700000</v>
      </c>
      <c r="E62" s="32">
        <f t="shared" si="0"/>
        <v>1</v>
      </c>
      <c r="G62" s="30" t="s">
        <v>2</v>
      </c>
      <c r="H62" s="30">
        <v>1792981.8507000001</v>
      </c>
      <c r="I62" s="41">
        <f t="shared" si="3"/>
        <v>1800000</v>
      </c>
      <c r="J62" s="32">
        <f t="shared" si="1"/>
        <v>1</v>
      </c>
      <c r="M62" s="30" t="s">
        <v>17</v>
      </c>
      <c r="N62" s="67">
        <v>14051</v>
      </c>
    </row>
    <row r="63" spans="1:14" ht="15.75" hidden="1" customHeight="1" x14ac:dyDescent="0.25">
      <c r="M63" s="30" t="s">
        <v>19</v>
      </c>
      <c r="N63" s="73">
        <v>95637</v>
      </c>
    </row>
    <row r="64" spans="1:14" ht="15.75" hidden="1" customHeight="1" x14ac:dyDescent="0.25">
      <c r="B64" s="30" t="s">
        <v>146</v>
      </c>
      <c r="C64" s="30">
        <v>12504</v>
      </c>
      <c r="G64" s="30" t="s">
        <v>104</v>
      </c>
      <c r="H64" s="30">
        <v>11787</v>
      </c>
      <c r="M64" s="30" t="s">
        <v>20</v>
      </c>
      <c r="N64" s="69">
        <v>91353</v>
      </c>
    </row>
    <row r="65" spans="2:14" ht="15.75" hidden="1" customHeight="1" x14ac:dyDescent="0.25">
      <c r="B65" s="30" t="s">
        <v>48</v>
      </c>
      <c r="C65" s="30">
        <v>11812</v>
      </c>
      <c r="G65" s="30" t="s">
        <v>14</v>
      </c>
      <c r="H65" s="30">
        <v>11233</v>
      </c>
      <c r="M65" s="30" t="s">
        <v>68</v>
      </c>
      <c r="N65" s="70">
        <v>85420</v>
      </c>
    </row>
    <row r="66" spans="2:14" ht="15.75" hidden="1" customHeight="1" x14ac:dyDescent="0.25">
      <c r="B66" s="30" t="s">
        <v>4</v>
      </c>
      <c r="C66" s="30">
        <v>11808</v>
      </c>
      <c r="G66" s="30" t="s">
        <v>13</v>
      </c>
      <c r="H66" s="30">
        <v>10470</v>
      </c>
      <c r="M66" s="30" t="s">
        <v>161</v>
      </c>
      <c r="N66" s="77">
        <v>76693</v>
      </c>
    </row>
    <row r="67" spans="2:14" ht="15.75" hidden="1" customHeight="1" x14ac:dyDescent="0.25">
      <c r="B67" s="30" t="s">
        <v>5</v>
      </c>
      <c r="C67" s="30">
        <v>10220</v>
      </c>
      <c r="G67" s="30" t="s">
        <v>18</v>
      </c>
      <c r="H67" s="30">
        <v>10303</v>
      </c>
    </row>
    <row r="68" spans="2:14" ht="15.75" hidden="1" customHeight="1" x14ac:dyDescent="0.25">
      <c r="B68" s="30" t="s">
        <v>3</v>
      </c>
      <c r="C68" s="30">
        <v>9980</v>
      </c>
      <c r="G68" s="30" t="s">
        <v>82</v>
      </c>
      <c r="H68" s="30">
        <v>9505</v>
      </c>
    </row>
    <row r="69" spans="2:14" ht="15.75" hidden="1" customHeight="1" x14ac:dyDescent="0.25">
      <c r="B69" s="30" t="s">
        <v>39</v>
      </c>
      <c r="C69" s="30">
        <v>9831</v>
      </c>
      <c r="G69" s="30" t="s">
        <v>112</v>
      </c>
      <c r="H69" s="30">
        <v>9483</v>
      </c>
    </row>
    <row r="70" spans="2:14" ht="15.75" hidden="1" customHeight="1" x14ac:dyDescent="0.25">
      <c r="B70" s="30" t="s">
        <v>149</v>
      </c>
      <c r="C70" s="30">
        <v>9104</v>
      </c>
      <c r="G70" s="30" t="s">
        <v>47</v>
      </c>
      <c r="H70" s="30">
        <v>9440</v>
      </c>
    </row>
    <row r="71" spans="2:14" ht="15.75" hidden="1" customHeight="1" x14ac:dyDescent="0.25">
      <c r="B71" s="30" t="s">
        <v>9</v>
      </c>
      <c r="C71" s="30">
        <v>8562</v>
      </c>
      <c r="G71" s="30" t="s">
        <v>5</v>
      </c>
      <c r="H71" s="30">
        <v>9116</v>
      </c>
    </row>
    <row r="72" spans="2:14" ht="15.75" hidden="1" customHeight="1" x14ac:dyDescent="0.25">
      <c r="B72" s="30" t="s">
        <v>13</v>
      </c>
      <c r="C72" s="30">
        <v>7199</v>
      </c>
      <c r="G72" s="30" t="s">
        <v>149</v>
      </c>
      <c r="H72" s="30">
        <v>9044</v>
      </c>
    </row>
    <row r="73" spans="2:14" ht="15.75" hidden="1" customHeight="1" x14ac:dyDescent="0.25">
      <c r="B73" s="30" t="s">
        <v>18</v>
      </c>
      <c r="C73" s="30">
        <v>6944</v>
      </c>
      <c r="G73" s="30" t="s">
        <v>4</v>
      </c>
      <c r="H73" s="30">
        <v>8538</v>
      </c>
    </row>
    <row r="74" spans="2:14" ht="15.75" hidden="1" customHeight="1" x14ac:dyDescent="0.25">
      <c r="B74" s="30" t="s">
        <v>79</v>
      </c>
      <c r="C74" s="30">
        <v>6580</v>
      </c>
      <c r="G74" s="30" t="s">
        <v>42</v>
      </c>
      <c r="H74" s="30">
        <v>7693</v>
      </c>
    </row>
    <row r="75" spans="2:14" ht="15.75" hidden="1" customHeight="1" x14ac:dyDescent="0.25">
      <c r="B75" s="30" t="s">
        <v>52</v>
      </c>
      <c r="C75" s="30">
        <v>6444</v>
      </c>
      <c r="G75" s="30" t="s">
        <v>39</v>
      </c>
      <c r="H75" s="30">
        <v>7488</v>
      </c>
    </row>
    <row r="76" spans="2:14" ht="15.75" hidden="1" customHeight="1" x14ac:dyDescent="0.25">
      <c r="B76" s="30" t="s">
        <v>17</v>
      </c>
      <c r="C76" s="30">
        <v>4916</v>
      </c>
      <c r="G76" s="30" t="s">
        <v>79</v>
      </c>
      <c r="H76" s="30">
        <v>7017</v>
      </c>
    </row>
    <row r="77" spans="2:14" ht="15.75" hidden="1" customHeight="1" x14ac:dyDescent="0.25">
      <c r="B77" s="30" t="s">
        <v>117</v>
      </c>
      <c r="C77" s="30">
        <v>4634</v>
      </c>
      <c r="G77" s="30" t="s">
        <v>117</v>
      </c>
      <c r="H77" s="30">
        <v>5917</v>
      </c>
    </row>
    <row r="78" spans="2:14" ht="15.75" hidden="1" customHeight="1" x14ac:dyDescent="0.25">
      <c r="B78" s="30" t="s">
        <v>43</v>
      </c>
      <c r="C78" s="30">
        <v>4301</v>
      </c>
      <c r="G78" s="30" t="s">
        <v>52</v>
      </c>
      <c r="H78" s="30">
        <v>5757</v>
      </c>
    </row>
    <row r="79" spans="2:14" ht="15.75" hidden="1" customHeight="1" x14ac:dyDescent="0.25">
      <c r="B79" s="30" t="s">
        <v>83</v>
      </c>
      <c r="C79" s="30">
        <v>3787</v>
      </c>
      <c r="G79" s="30" t="s">
        <v>159</v>
      </c>
      <c r="H79" s="30">
        <v>4893</v>
      </c>
    </row>
    <row r="80" spans="2:14" ht="15.75" hidden="1" customHeight="1" x14ac:dyDescent="0.25">
      <c r="B80" s="30" t="s">
        <v>112</v>
      </c>
      <c r="C80" s="30">
        <v>3588</v>
      </c>
      <c r="G80" s="30" t="s">
        <v>50</v>
      </c>
      <c r="H80" s="30">
        <v>4869</v>
      </c>
    </row>
    <row r="81" spans="2:8" ht="15.75" hidden="1" customHeight="1" x14ac:dyDescent="0.25">
      <c r="B81" s="30" t="s">
        <v>62</v>
      </c>
      <c r="C81" s="30">
        <v>3378</v>
      </c>
      <c r="G81" s="30" t="s">
        <v>133</v>
      </c>
      <c r="H81" s="30">
        <v>4773</v>
      </c>
    </row>
    <row r="82" spans="2:8" ht="15.75" hidden="1" customHeight="1" x14ac:dyDescent="0.25">
      <c r="B82" s="30" t="s">
        <v>35</v>
      </c>
      <c r="C82" s="30">
        <v>3282</v>
      </c>
      <c r="G82" s="30" t="s">
        <v>35</v>
      </c>
      <c r="H82" s="30">
        <v>4757</v>
      </c>
    </row>
    <row r="83" spans="2:8" ht="15.75" hidden="1" customHeight="1" x14ac:dyDescent="0.25">
      <c r="B83" s="30" t="s">
        <v>99</v>
      </c>
      <c r="C83" s="30">
        <v>3196</v>
      </c>
      <c r="G83" s="30" t="s">
        <v>135</v>
      </c>
      <c r="H83" s="30">
        <v>4395</v>
      </c>
    </row>
    <row r="84" spans="2:8" ht="15.75" hidden="1" customHeight="1" x14ac:dyDescent="0.25">
      <c r="B84" s="30" t="s">
        <v>155</v>
      </c>
      <c r="C84" s="30">
        <v>2542</v>
      </c>
      <c r="G84" s="30" t="s">
        <v>146</v>
      </c>
      <c r="H84" s="30">
        <v>4081</v>
      </c>
    </row>
    <row r="85" spans="2:8" ht="15.75" hidden="1" customHeight="1" x14ac:dyDescent="0.25">
      <c r="B85" s="30" t="s">
        <v>10</v>
      </c>
      <c r="C85" s="30">
        <v>2523</v>
      </c>
      <c r="G85" s="30" t="s">
        <v>43</v>
      </c>
      <c r="H85" s="30">
        <v>4000</v>
      </c>
    </row>
    <row r="86" spans="2:8" ht="15.75" hidden="1" customHeight="1" x14ac:dyDescent="0.25">
      <c r="B86" s="30" t="s">
        <v>125</v>
      </c>
      <c r="C86" s="30">
        <v>2363</v>
      </c>
      <c r="G86" s="30" t="s">
        <v>80</v>
      </c>
      <c r="H86" s="30">
        <v>3907</v>
      </c>
    </row>
    <row r="87" spans="2:8" ht="15.75" hidden="1" customHeight="1" x14ac:dyDescent="0.25">
      <c r="B87" s="30" t="s">
        <v>133</v>
      </c>
      <c r="C87" s="30">
        <v>2336</v>
      </c>
      <c r="G87" s="30" t="s">
        <v>99</v>
      </c>
      <c r="H87" s="30">
        <v>3860</v>
      </c>
    </row>
    <row r="88" spans="2:8" ht="15.75" hidden="1" customHeight="1" x14ac:dyDescent="0.25">
      <c r="B88" s="30" t="s">
        <v>50</v>
      </c>
      <c r="C88" s="30">
        <v>1996</v>
      </c>
      <c r="G88" s="30" t="s">
        <v>10</v>
      </c>
      <c r="H88" s="30">
        <v>3807</v>
      </c>
    </row>
    <row r="89" spans="2:8" ht="15.75" hidden="1" customHeight="1" x14ac:dyDescent="0.25">
      <c r="B89" s="30" t="s">
        <v>108</v>
      </c>
      <c r="C89" s="30">
        <v>1836</v>
      </c>
      <c r="G89" s="30" t="s">
        <v>141</v>
      </c>
      <c r="H89" s="30">
        <v>3502</v>
      </c>
    </row>
    <row r="90" spans="2:8" ht="15.75" hidden="1" customHeight="1" x14ac:dyDescent="0.25">
      <c r="B90" s="30" t="s">
        <v>72</v>
      </c>
      <c r="C90" s="30">
        <v>1761</v>
      </c>
      <c r="G90" s="30" t="s">
        <v>123</v>
      </c>
      <c r="H90" s="30">
        <v>3256</v>
      </c>
    </row>
    <row r="91" spans="2:8" ht="15.75" hidden="1" customHeight="1" x14ac:dyDescent="0.25">
      <c r="B91" s="30" t="s">
        <v>51</v>
      </c>
      <c r="C91" s="30">
        <v>1614</v>
      </c>
      <c r="G91" s="30" t="s">
        <v>153</v>
      </c>
      <c r="H91" s="30">
        <v>3212</v>
      </c>
    </row>
    <row r="92" spans="2:8" ht="15.75" hidden="1" customHeight="1" x14ac:dyDescent="0.25">
      <c r="B92" s="30" t="s">
        <v>123</v>
      </c>
      <c r="C92" s="30">
        <v>1582</v>
      </c>
      <c r="G92" s="30" t="s">
        <v>15</v>
      </c>
      <c r="H92" s="30">
        <v>3102</v>
      </c>
    </row>
    <row r="93" spans="2:8" ht="15.75" hidden="1" customHeight="1" x14ac:dyDescent="0.25">
      <c r="B93" s="30" t="s">
        <v>15</v>
      </c>
      <c r="C93" s="30">
        <v>1531</v>
      </c>
      <c r="G93" s="30" t="s">
        <v>72</v>
      </c>
      <c r="H93" s="30">
        <v>2642</v>
      </c>
    </row>
    <row r="94" spans="2:8" ht="15.75" hidden="1" customHeight="1" x14ac:dyDescent="0.25">
      <c r="B94" s="30" t="s">
        <v>6</v>
      </c>
      <c r="C94" s="30">
        <v>1517</v>
      </c>
      <c r="G94" s="30" t="s">
        <v>121</v>
      </c>
      <c r="H94" s="30">
        <v>2527</v>
      </c>
    </row>
    <row r="95" spans="2:8" ht="15.75" hidden="1" customHeight="1" x14ac:dyDescent="0.25">
      <c r="B95" s="30" t="s">
        <v>80</v>
      </c>
      <c r="C95" s="30">
        <v>1238</v>
      </c>
      <c r="G95" s="30" t="s">
        <v>66</v>
      </c>
      <c r="H95" s="30">
        <v>2364</v>
      </c>
    </row>
    <row r="96" spans="2:8" ht="15.75" hidden="1" customHeight="1" x14ac:dyDescent="0.25">
      <c r="B96" s="30" t="s">
        <v>135</v>
      </c>
      <c r="C96" s="30">
        <v>1001</v>
      </c>
      <c r="G96" s="30" t="s">
        <v>158</v>
      </c>
      <c r="H96" s="30">
        <v>2087</v>
      </c>
    </row>
    <row r="97" spans="2:8" ht="15.75" hidden="1" customHeight="1" x14ac:dyDescent="0.25">
      <c r="B97" s="30" t="s">
        <v>24</v>
      </c>
      <c r="C97" s="30">
        <v>952</v>
      </c>
      <c r="G97" s="30" t="s">
        <v>62</v>
      </c>
      <c r="H97" s="30">
        <v>2072</v>
      </c>
    </row>
    <row r="98" spans="2:8" ht="15.75" hidden="1" customHeight="1" x14ac:dyDescent="0.25">
      <c r="B98" s="30" t="s">
        <v>153</v>
      </c>
      <c r="C98" s="30">
        <v>931</v>
      </c>
      <c r="G98" s="30" t="s">
        <v>78</v>
      </c>
      <c r="H98" s="30">
        <v>1955</v>
      </c>
    </row>
    <row r="99" spans="2:8" ht="15.75" hidden="1" customHeight="1" x14ac:dyDescent="0.25">
      <c r="B99" s="30" t="s">
        <v>141</v>
      </c>
      <c r="C99" s="30">
        <v>890</v>
      </c>
      <c r="G99" s="30" t="s">
        <v>155</v>
      </c>
      <c r="H99" s="30">
        <v>1930</v>
      </c>
    </row>
    <row r="100" spans="2:8" ht="15.75" hidden="1" customHeight="1" x14ac:dyDescent="0.25">
      <c r="B100" s="30" t="s">
        <v>158</v>
      </c>
      <c r="C100" s="30">
        <v>756</v>
      </c>
      <c r="G100" s="30" t="s">
        <v>88</v>
      </c>
      <c r="H100" s="30">
        <v>1913</v>
      </c>
    </row>
    <row r="101" spans="2:8" ht="15.75" hidden="1" customHeight="1" x14ac:dyDescent="0.25">
      <c r="B101" s="30" t="s">
        <v>106</v>
      </c>
      <c r="C101" s="30">
        <v>722</v>
      </c>
      <c r="G101" s="30" t="s">
        <v>108</v>
      </c>
      <c r="H101" s="30">
        <v>1840</v>
      </c>
    </row>
    <row r="102" spans="2:8" ht="15.75" hidden="1" customHeight="1" x14ac:dyDescent="0.25">
      <c r="B102" s="30" t="s">
        <v>159</v>
      </c>
      <c r="C102" s="30">
        <v>716</v>
      </c>
      <c r="G102" s="30" t="s">
        <v>73</v>
      </c>
      <c r="H102" s="30">
        <v>1836</v>
      </c>
    </row>
    <row r="103" spans="2:8" ht="15.75" hidden="1" customHeight="1" x14ac:dyDescent="0.25">
      <c r="B103" s="30" t="s">
        <v>88</v>
      </c>
      <c r="C103" s="30">
        <v>713</v>
      </c>
      <c r="G103" s="30" t="s">
        <v>113</v>
      </c>
      <c r="H103" s="30">
        <v>1589</v>
      </c>
    </row>
    <row r="104" spans="2:8" ht="15.75" hidden="1" customHeight="1" x14ac:dyDescent="0.25">
      <c r="B104" s="30" t="s">
        <v>61</v>
      </c>
      <c r="C104" s="30">
        <v>707</v>
      </c>
      <c r="G104" s="30" t="s">
        <v>51</v>
      </c>
      <c r="H104" s="30">
        <v>1435</v>
      </c>
    </row>
    <row r="105" spans="2:8" ht="15.75" hidden="1" customHeight="1" x14ac:dyDescent="0.25">
      <c r="B105" s="30" t="s">
        <v>73</v>
      </c>
      <c r="C105" s="30">
        <v>641</v>
      </c>
      <c r="G105" s="30" t="s">
        <v>91</v>
      </c>
      <c r="H105" s="30">
        <v>1368</v>
      </c>
    </row>
    <row r="106" spans="2:8" ht="15.75" hidden="1" customHeight="1" x14ac:dyDescent="0.25">
      <c r="B106" s="30" t="s">
        <v>63</v>
      </c>
      <c r="C106" s="30">
        <v>638</v>
      </c>
      <c r="G106" s="30" t="s">
        <v>6</v>
      </c>
      <c r="H106" s="30">
        <v>1352</v>
      </c>
    </row>
    <row r="107" spans="2:8" ht="15.75" hidden="1" customHeight="1" x14ac:dyDescent="0.25">
      <c r="B107" s="30" t="s">
        <v>92</v>
      </c>
      <c r="C107" s="30">
        <v>626</v>
      </c>
      <c r="G107" s="30" t="s">
        <v>106</v>
      </c>
      <c r="H107" s="30">
        <v>1254</v>
      </c>
    </row>
    <row r="108" spans="2:8" ht="15.75" hidden="1" customHeight="1" x14ac:dyDescent="0.25">
      <c r="B108" s="30" t="s">
        <v>66</v>
      </c>
      <c r="C108" s="30">
        <v>563</v>
      </c>
      <c r="G108" s="30" t="s">
        <v>125</v>
      </c>
      <c r="H108" s="30">
        <v>1060</v>
      </c>
    </row>
    <row r="109" spans="2:8" ht="15.75" hidden="1" customHeight="1" x14ac:dyDescent="0.25">
      <c r="B109" s="30" t="s">
        <v>116</v>
      </c>
      <c r="C109" s="30">
        <v>560</v>
      </c>
      <c r="G109" s="30" t="s">
        <v>61</v>
      </c>
      <c r="H109" s="30">
        <v>889</v>
      </c>
    </row>
    <row r="110" spans="2:8" ht="15.75" hidden="1" customHeight="1" x14ac:dyDescent="0.25">
      <c r="B110" s="30" t="s">
        <v>113</v>
      </c>
      <c r="C110" s="30">
        <v>533</v>
      </c>
      <c r="G110" s="30" t="s">
        <v>24</v>
      </c>
      <c r="H110" s="30">
        <v>886</v>
      </c>
    </row>
    <row r="111" spans="2:8" ht="15.75" hidden="1" customHeight="1" x14ac:dyDescent="0.25">
      <c r="B111" s="30" t="s">
        <v>37</v>
      </c>
      <c r="C111" s="30">
        <v>498</v>
      </c>
      <c r="G111" s="30" t="s">
        <v>132</v>
      </c>
      <c r="H111" s="30">
        <v>804</v>
      </c>
    </row>
    <row r="112" spans="2:8" ht="15.75" hidden="1" customHeight="1" x14ac:dyDescent="0.25">
      <c r="B112" s="30" t="s">
        <v>132</v>
      </c>
      <c r="C112" s="30">
        <v>484</v>
      </c>
      <c r="G112" s="30" t="s">
        <v>83</v>
      </c>
      <c r="H112" s="30">
        <v>771</v>
      </c>
    </row>
    <row r="113" spans="2:8" ht="15.75" hidden="1" customHeight="1" x14ac:dyDescent="0.25">
      <c r="B113" s="30" t="s">
        <v>139</v>
      </c>
      <c r="C113" s="30">
        <v>410</v>
      </c>
      <c r="G113" s="30" t="s">
        <v>157</v>
      </c>
      <c r="H113" s="30">
        <v>646</v>
      </c>
    </row>
    <row r="114" spans="2:8" ht="15.75" hidden="1" customHeight="1" x14ac:dyDescent="0.25">
      <c r="B114" s="30" t="s">
        <v>87</v>
      </c>
      <c r="C114" s="30">
        <v>375</v>
      </c>
      <c r="G114" s="30" t="s">
        <v>102</v>
      </c>
      <c r="H114" s="30">
        <v>499</v>
      </c>
    </row>
    <row r="115" spans="2:8" ht="15.75" hidden="1" customHeight="1" x14ac:dyDescent="0.25">
      <c r="B115" s="30" t="s">
        <v>78</v>
      </c>
      <c r="C115" s="30">
        <v>320</v>
      </c>
      <c r="G115" s="30" t="s">
        <v>111</v>
      </c>
      <c r="H115" s="30">
        <v>454</v>
      </c>
    </row>
    <row r="116" spans="2:8" ht="15.75" hidden="1" customHeight="1" x14ac:dyDescent="0.25">
      <c r="B116" s="30" t="s">
        <v>65</v>
      </c>
      <c r="C116" s="30">
        <v>311</v>
      </c>
      <c r="G116" s="30" t="s">
        <v>63</v>
      </c>
      <c r="H116" s="30">
        <v>454</v>
      </c>
    </row>
    <row r="117" spans="2:8" ht="15.75" hidden="1" customHeight="1" x14ac:dyDescent="0.25">
      <c r="B117" s="30" t="s">
        <v>122</v>
      </c>
      <c r="C117" s="30">
        <v>276</v>
      </c>
      <c r="G117" s="30" t="s">
        <v>160</v>
      </c>
      <c r="H117" s="30">
        <v>437</v>
      </c>
    </row>
    <row r="118" spans="2:8" ht="15.75" hidden="1" customHeight="1" x14ac:dyDescent="0.25">
      <c r="B118" s="30" t="s">
        <v>121</v>
      </c>
      <c r="C118" s="30">
        <v>265</v>
      </c>
      <c r="G118" s="30" t="s">
        <v>96</v>
      </c>
      <c r="H118" s="30">
        <v>386</v>
      </c>
    </row>
    <row r="119" spans="2:8" ht="15.75" hidden="1" customHeight="1" x14ac:dyDescent="0.25">
      <c r="B119" s="30" t="s">
        <v>111</v>
      </c>
      <c r="C119" s="30">
        <v>232</v>
      </c>
      <c r="G119" s="30" t="s">
        <v>126</v>
      </c>
      <c r="H119" s="30">
        <v>382</v>
      </c>
    </row>
    <row r="120" spans="2:8" ht="15.75" hidden="1" customHeight="1" x14ac:dyDescent="0.25">
      <c r="B120" s="30" t="s">
        <v>124</v>
      </c>
      <c r="C120" s="30">
        <v>225</v>
      </c>
      <c r="G120" s="30" t="s">
        <v>37</v>
      </c>
      <c r="H120" s="30">
        <v>364</v>
      </c>
    </row>
    <row r="121" spans="2:8" ht="15.75" hidden="1" customHeight="1" x14ac:dyDescent="0.25">
      <c r="B121" s="30" t="s">
        <v>154</v>
      </c>
      <c r="C121" s="30">
        <v>224</v>
      </c>
      <c r="G121" s="30" t="s">
        <v>145</v>
      </c>
      <c r="H121" s="30">
        <v>360</v>
      </c>
    </row>
    <row r="122" spans="2:8" ht="15.75" hidden="1" customHeight="1" x14ac:dyDescent="0.25">
      <c r="B122" s="30" t="s">
        <v>46</v>
      </c>
      <c r="C122" s="30">
        <v>210</v>
      </c>
      <c r="G122" s="30" t="s">
        <v>65</v>
      </c>
      <c r="H122" s="30">
        <v>349</v>
      </c>
    </row>
    <row r="123" spans="2:8" ht="15.75" hidden="1" customHeight="1" x14ac:dyDescent="0.25">
      <c r="B123" s="30" t="s">
        <v>71</v>
      </c>
      <c r="C123" s="30">
        <v>196</v>
      </c>
      <c r="G123" s="30" t="s">
        <v>92</v>
      </c>
      <c r="H123" s="30">
        <v>335</v>
      </c>
    </row>
    <row r="124" spans="2:8" ht="15.75" hidden="1" customHeight="1" x14ac:dyDescent="0.25">
      <c r="B124" s="30" t="s">
        <v>157</v>
      </c>
      <c r="C124" s="30">
        <v>175</v>
      </c>
      <c r="G124" s="30" t="s">
        <v>152</v>
      </c>
      <c r="H124" s="30">
        <v>304</v>
      </c>
    </row>
    <row r="125" spans="2:8" ht="15.75" hidden="1" customHeight="1" x14ac:dyDescent="0.25">
      <c r="B125" s="30" t="s">
        <v>81</v>
      </c>
      <c r="C125" s="30">
        <v>161</v>
      </c>
      <c r="G125" s="30" t="s">
        <v>124</v>
      </c>
      <c r="H125" s="30">
        <v>303</v>
      </c>
    </row>
    <row r="126" spans="2:8" ht="15.75" hidden="1" customHeight="1" x14ac:dyDescent="0.25">
      <c r="B126" s="30" t="s">
        <v>160</v>
      </c>
      <c r="C126" s="30">
        <v>136</v>
      </c>
      <c r="G126" s="30" t="s">
        <v>30</v>
      </c>
      <c r="H126" s="30">
        <v>293</v>
      </c>
    </row>
    <row r="127" spans="2:8" ht="15.75" hidden="1" customHeight="1" x14ac:dyDescent="0.25">
      <c r="B127" s="30" t="s">
        <v>102</v>
      </c>
      <c r="C127" s="30">
        <v>128</v>
      </c>
      <c r="G127" s="30" t="s">
        <v>64</v>
      </c>
      <c r="H127" s="30">
        <v>273</v>
      </c>
    </row>
    <row r="128" spans="2:8" ht="15.75" hidden="1" customHeight="1" x14ac:dyDescent="0.25">
      <c r="B128" s="30" t="s">
        <v>45</v>
      </c>
      <c r="C128" s="30">
        <v>127</v>
      </c>
      <c r="G128" s="30" t="s">
        <v>94</v>
      </c>
      <c r="H128" s="30">
        <v>261</v>
      </c>
    </row>
    <row r="129" spans="2:8" ht="15.75" hidden="1" customHeight="1" x14ac:dyDescent="0.25">
      <c r="B129" s="30" t="s">
        <v>145</v>
      </c>
      <c r="C129" s="30">
        <v>111</v>
      </c>
      <c r="G129" s="30" t="s">
        <v>32</v>
      </c>
      <c r="H129" s="30">
        <v>237</v>
      </c>
    </row>
    <row r="130" spans="2:8" ht="15.75" hidden="1" customHeight="1" x14ac:dyDescent="0.25">
      <c r="B130" s="30" t="s">
        <v>150</v>
      </c>
      <c r="C130" s="30">
        <v>78</v>
      </c>
      <c r="G130" s="30" t="s">
        <v>23</v>
      </c>
      <c r="H130" s="30">
        <v>237</v>
      </c>
    </row>
    <row r="131" spans="2:8" ht="15.75" hidden="1" customHeight="1" x14ac:dyDescent="0.25">
      <c r="B131" s="30" t="s">
        <v>53</v>
      </c>
      <c r="C131" s="30">
        <v>75</v>
      </c>
      <c r="G131" s="30" t="s">
        <v>21</v>
      </c>
      <c r="H131" s="30">
        <v>233</v>
      </c>
    </row>
    <row r="132" spans="2:8" ht="15.75" hidden="1" customHeight="1" x14ac:dyDescent="0.25">
      <c r="B132" s="30" t="s">
        <v>156</v>
      </c>
      <c r="C132" s="30">
        <v>75</v>
      </c>
      <c r="G132" s="30" t="s">
        <v>71</v>
      </c>
      <c r="H132" s="30">
        <v>182</v>
      </c>
    </row>
    <row r="133" spans="2:8" ht="15.75" hidden="1" customHeight="1" x14ac:dyDescent="0.25">
      <c r="B133" s="30" t="s">
        <v>107</v>
      </c>
      <c r="C133" s="30">
        <v>72</v>
      </c>
      <c r="G133" s="30" t="s">
        <v>116</v>
      </c>
      <c r="H133" s="30">
        <v>177</v>
      </c>
    </row>
    <row r="134" spans="2:8" ht="15.75" hidden="1" customHeight="1" x14ac:dyDescent="0.25">
      <c r="B134" s="30" t="s">
        <v>131</v>
      </c>
      <c r="C134" s="30">
        <v>68</v>
      </c>
      <c r="G134" s="30" t="s">
        <v>122</v>
      </c>
      <c r="H134" s="30">
        <v>177</v>
      </c>
    </row>
    <row r="135" spans="2:8" ht="15.75" hidden="1" customHeight="1" x14ac:dyDescent="0.25">
      <c r="B135" s="30" t="s">
        <v>142</v>
      </c>
      <c r="C135" s="30">
        <v>66</v>
      </c>
      <c r="G135" s="30" t="s">
        <v>127</v>
      </c>
      <c r="H135" s="30">
        <v>151</v>
      </c>
    </row>
    <row r="136" spans="2:8" ht="15.75" hidden="1" customHeight="1" x14ac:dyDescent="0.25">
      <c r="B136" s="30" t="s">
        <v>152</v>
      </c>
      <c r="C136" s="30">
        <v>65</v>
      </c>
      <c r="G136" s="30" t="s">
        <v>75</v>
      </c>
      <c r="H136" s="30">
        <v>148</v>
      </c>
    </row>
    <row r="137" spans="2:8" ht="15.75" hidden="1" customHeight="1" x14ac:dyDescent="0.25">
      <c r="B137" s="30" t="s">
        <v>126</v>
      </c>
      <c r="C137" s="30">
        <v>64</v>
      </c>
      <c r="G137" s="30" t="s">
        <v>81</v>
      </c>
      <c r="H137" s="30">
        <v>148</v>
      </c>
    </row>
    <row r="138" spans="2:8" ht="15.75" hidden="1" customHeight="1" x14ac:dyDescent="0.25">
      <c r="B138" s="30" t="s">
        <v>21</v>
      </c>
      <c r="C138" s="30">
        <v>60</v>
      </c>
      <c r="G138" s="30" t="s">
        <v>130</v>
      </c>
      <c r="H138" s="30">
        <v>142</v>
      </c>
    </row>
    <row r="139" spans="2:8" ht="15.75" hidden="1" customHeight="1" x14ac:dyDescent="0.25">
      <c r="B139" s="30" t="s">
        <v>75</v>
      </c>
      <c r="C139" s="30">
        <v>58</v>
      </c>
      <c r="G139" s="30" t="s">
        <v>46</v>
      </c>
      <c r="H139" s="30">
        <v>137</v>
      </c>
    </row>
    <row r="140" spans="2:8" ht="15.75" hidden="1" customHeight="1" x14ac:dyDescent="0.25">
      <c r="B140" s="30" t="s">
        <v>120</v>
      </c>
      <c r="C140" s="30">
        <v>54</v>
      </c>
      <c r="G140" s="30" t="s">
        <v>95</v>
      </c>
      <c r="H140" s="30">
        <v>137</v>
      </c>
    </row>
    <row r="141" spans="2:8" ht="15.75" hidden="1" customHeight="1" x14ac:dyDescent="0.25">
      <c r="B141" s="30" t="s">
        <v>49</v>
      </c>
      <c r="C141" s="30">
        <v>50</v>
      </c>
      <c r="G141" s="30" t="s">
        <v>53</v>
      </c>
      <c r="H141" s="30">
        <v>122</v>
      </c>
    </row>
    <row r="142" spans="2:8" ht="15.75" hidden="1" customHeight="1" x14ac:dyDescent="0.25">
      <c r="B142" s="30" t="s">
        <v>130</v>
      </c>
      <c r="C142" s="30">
        <v>46</v>
      </c>
      <c r="G142" s="30" t="s">
        <v>34</v>
      </c>
      <c r="H142" s="30">
        <v>112</v>
      </c>
    </row>
    <row r="143" spans="2:8" ht="15.75" hidden="1" customHeight="1" x14ac:dyDescent="0.25">
      <c r="B143" s="30" t="s">
        <v>34</v>
      </c>
      <c r="C143" s="30">
        <v>45</v>
      </c>
      <c r="G143" s="30" t="s">
        <v>28</v>
      </c>
      <c r="H143" s="30">
        <v>88</v>
      </c>
    </row>
    <row r="144" spans="2:8" ht="15.75" hidden="1" customHeight="1" x14ac:dyDescent="0.25">
      <c r="B144" s="30" t="s">
        <v>91</v>
      </c>
      <c r="C144" s="30">
        <v>45</v>
      </c>
      <c r="G144" s="30" t="s">
        <v>45</v>
      </c>
      <c r="H144" s="30">
        <v>83</v>
      </c>
    </row>
    <row r="145" spans="2:8" ht="15.75" hidden="1" customHeight="1" x14ac:dyDescent="0.25">
      <c r="B145" s="30" t="s">
        <v>32</v>
      </c>
      <c r="C145" s="30">
        <v>44</v>
      </c>
      <c r="G145" s="30" t="s">
        <v>107</v>
      </c>
      <c r="H145" s="30">
        <v>81</v>
      </c>
    </row>
    <row r="146" spans="2:8" ht="15.75" hidden="1" customHeight="1" x14ac:dyDescent="0.25">
      <c r="B146" s="30" t="s">
        <v>23</v>
      </c>
      <c r="C146" s="30">
        <v>43</v>
      </c>
      <c r="G146" s="30" t="s">
        <v>140</v>
      </c>
      <c r="H146" s="30">
        <v>79</v>
      </c>
    </row>
    <row r="147" spans="2:8" ht="15.75" hidden="1" customHeight="1" x14ac:dyDescent="0.25">
      <c r="B147" s="30" t="s">
        <v>144</v>
      </c>
      <c r="C147" s="30">
        <v>39</v>
      </c>
      <c r="G147" s="30" t="s">
        <v>150</v>
      </c>
      <c r="H147" s="30">
        <v>79</v>
      </c>
    </row>
    <row r="148" spans="2:8" ht="15.75" hidden="1" customHeight="1" x14ac:dyDescent="0.25">
      <c r="B148" s="30" t="s">
        <v>127</v>
      </c>
      <c r="C148" s="30">
        <v>35</v>
      </c>
      <c r="G148" s="30" t="s">
        <v>142</v>
      </c>
      <c r="H148" s="30">
        <v>74</v>
      </c>
    </row>
    <row r="149" spans="2:8" ht="15.75" hidden="1" customHeight="1" x14ac:dyDescent="0.25">
      <c r="B149" s="30" t="s">
        <v>96</v>
      </c>
      <c r="C149" s="30">
        <v>33</v>
      </c>
      <c r="G149" s="30" t="s">
        <v>36</v>
      </c>
      <c r="H149" s="30">
        <v>62</v>
      </c>
    </row>
    <row r="150" spans="2:8" ht="15.75" hidden="1" customHeight="1" x14ac:dyDescent="0.25">
      <c r="B150" s="30" t="s">
        <v>64</v>
      </c>
      <c r="C150" s="30">
        <v>33</v>
      </c>
      <c r="G150" s="30" t="s">
        <v>29</v>
      </c>
      <c r="H150" s="30">
        <v>55</v>
      </c>
    </row>
    <row r="151" spans="2:8" ht="15.75" hidden="1" customHeight="1" x14ac:dyDescent="0.25">
      <c r="B151" s="30" t="s">
        <v>29</v>
      </c>
      <c r="C151" s="30">
        <v>31</v>
      </c>
      <c r="G151" s="30" t="s">
        <v>154</v>
      </c>
      <c r="H151" s="30">
        <v>47</v>
      </c>
    </row>
    <row r="152" spans="2:8" ht="15.75" hidden="1" customHeight="1" x14ac:dyDescent="0.25">
      <c r="B152" s="30" t="s">
        <v>94</v>
      </c>
      <c r="C152" s="30">
        <v>27</v>
      </c>
      <c r="G152" s="30" t="s">
        <v>136</v>
      </c>
      <c r="H152" s="30">
        <v>46</v>
      </c>
    </row>
    <row r="153" spans="2:8" ht="15.75" hidden="1" customHeight="1" x14ac:dyDescent="0.25">
      <c r="B153" s="30" t="s">
        <v>55</v>
      </c>
      <c r="C153" s="30">
        <v>26</v>
      </c>
      <c r="G153" s="30" t="s">
        <v>74</v>
      </c>
      <c r="H153" s="30">
        <v>44</v>
      </c>
    </row>
    <row r="154" spans="2:8" ht="15.75" hidden="1" customHeight="1" x14ac:dyDescent="0.25">
      <c r="B154" s="30" t="s">
        <v>134</v>
      </c>
      <c r="C154" s="30">
        <v>24</v>
      </c>
      <c r="G154" s="30" t="s">
        <v>131</v>
      </c>
      <c r="H154" s="30">
        <v>37</v>
      </c>
    </row>
    <row r="155" spans="2:8" ht="15.75" hidden="1" customHeight="1" x14ac:dyDescent="0.25">
      <c r="B155" s="30" t="s">
        <v>33</v>
      </c>
      <c r="C155" s="30">
        <v>21</v>
      </c>
      <c r="G155" s="30" t="s">
        <v>22</v>
      </c>
      <c r="H155" s="30">
        <v>36</v>
      </c>
    </row>
    <row r="156" spans="2:8" ht="15.75" hidden="1" customHeight="1" x14ac:dyDescent="0.25">
      <c r="B156" s="30" t="s">
        <v>136</v>
      </c>
      <c r="C156" s="30">
        <v>20</v>
      </c>
      <c r="G156" s="30" t="s">
        <v>120</v>
      </c>
      <c r="H156" s="30">
        <v>35</v>
      </c>
    </row>
    <row r="157" spans="2:8" ht="15.75" hidden="1" customHeight="1" x14ac:dyDescent="0.25">
      <c r="B157" s="30" t="s">
        <v>129</v>
      </c>
      <c r="C157" s="30">
        <v>20</v>
      </c>
      <c r="G157" s="30" t="s">
        <v>114</v>
      </c>
      <c r="H157" s="30">
        <v>34</v>
      </c>
    </row>
    <row r="158" spans="2:8" ht="15.75" hidden="1" customHeight="1" x14ac:dyDescent="0.25">
      <c r="B158" s="30" t="s">
        <v>30</v>
      </c>
      <c r="C158" s="30">
        <v>19</v>
      </c>
      <c r="G158" s="30" t="s">
        <v>156</v>
      </c>
      <c r="H158" s="30">
        <v>32</v>
      </c>
    </row>
    <row r="159" spans="2:8" ht="15.75" hidden="1" customHeight="1" x14ac:dyDescent="0.25">
      <c r="B159" s="30" t="s">
        <v>97</v>
      </c>
      <c r="C159" s="30">
        <v>18</v>
      </c>
      <c r="G159" s="30" t="s">
        <v>55</v>
      </c>
      <c r="H159" s="30">
        <v>29</v>
      </c>
    </row>
    <row r="160" spans="2:8" ht="15.75" hidden="1" customHeight="1" x14ac:dyDescent="0.25">
      <c r="B160" s="30" t="s">
        <v>143</v>
      </c>
      <c r="C160" s="30">
        <v>17</v>
      </c>
      <c r="G160" s="30" t="s">
        <v>148</v>
      </c>
      <c r="H160" s="30">
        <v>27</v>
      </c>
    </row>
    <row r="161" spans="2:8" ht="15.75" hidden="1" customHeight="1" x14ac:dyDescent="0.25">
      <c r="B161" s="30" t="s">
        <v>67</v>
      </c>
      <c r="C161" s="30">
        <v>16</v>
      </c>
      <c r="G161" s="30" t="s">
        <v>151</v>
      </c>
      <c r="H161" s="30">
        <v>27</v>
      </c>
    </row>
    <row r="162" spans="2:8" ht="15.75" hidden="1" customHeight="1" x14ac:dyDescent="0.25">
      <c r="B162" s="30" t="s">
        <v>74</v>
      </c>
      <c r="C162" s="30">
        <v>15</v>
      </c>
      <c r="G162" s="30" t="s">
        <v>134</v>
      </c>
      <c r="H162" s="30">
        <v>26</v>
      </c>
    </row>
    <row r="163" spans="2:8" ht="15.75" hidden="1" customHeight="1" x14ac:dyDescent="0.25">
      <c r="B163" s="30" t="s">
        <v>77</v>
      </c>
      <c r="C163" s="30">
        <v>13</v>
      </c>
      <c r="G163" s="30" t="s">
        <v>77</v>
      </c>
      <c r="H163" s="30">
        <v>26</v>
      </c>
    </row>
    <row r="164" spans="2:8" ht="15.75" hidden="1" customHeight="1" x14ac:dyDescent="0.25">
      <c r="B164" s="30" t="s">
        <v>90</v>
      </c>
      <c r="C164" s="30">
        <v>13</v>
      </c>
      <c r="G164" s="30" t="s">
        <v>128</v>
      </c>
      <c r="H164" s="30">
        <v>25</v>
      </c>
    </row>
    <row r="165" spans="2:8" ht="15.75" hidden="1" customHeight="1" x14ac:dyDescent="0.25">
      <c r="B165" s="30" t="s">
        <v>26</v>
      </c>
      <c r="C165" s="30">
        <v>12</v>
      </c>
      <c r="G165" s="30" t="s">
        <v>58</v>
      </c>
      <c r="H165" s="30">
        <v>24</v>
      </c>
    </row>
    <row r="166" spans="2:8" ht="15.75" hidden="1" customHeight="1" x14ac:dyDescent="0.25">
      <c r="B166" s="30" t="s">
        <v>58</v>
      </c>
      <c r="C166" s="30">
        <v>12</v>
      </c>
      <c r="G166" s="30" t="s">
        <v>139</v>
      </c>
      <c r="H166" s="30">
        <v>23</v>
      </c>
    </row>
    <row r="167" spans="2:8" ht="15.75" hidden="1" customHeight="1" x14ac:dyDescent="0.25">
      <c r="B167" s="30" t="s">
        <v>28</v>
      </c>
      <c r="C167" s="30">
        <v>10</v>
      </c>
      <c r="G167" s="30" t="s">
        <v>97</v>
      </c>
      <c r="H167" s="30">
        <v>23</v>
      </c>
    </row>
    <row r="168" spans="2:8" ht="15.75" hidden="1" customHeight="1" x14ac:dyDescent="0.25">
      <c r="B168" s="30" t="s">
        <v>95</v>
      </c>
      <c r="C168" s="30">
        <v>10</v>
      </c>
      <c r="G168" s="30" t="s">
        <v>26</v>
      </c>
      <c r="H168" s="30">
        <v>21</v>
      </c>
    </row>
    <row r="169" spans="2:8" ht="15.75" hidden="1" customHeight="1" x14ac:dyDescent="0.25">
      <c r="B169" s="30" t="s">
        <v>60</v>
      </c>
      <c r="C169" s="30">
        <v>9</v>
      </c>
      <c r="G169" s="30" t="s">
        <v>67</v>
      </c>
      <c r="H169" s="30">
        <v>20</v>
      </c>
    </row>
    <row r="170" spans="2:8" ht="15.75" hidden="1" customHeight="1" x14ac:dyDescent="0.25">
      <c r="B170" s="30" t="s">
        <v>22</v>
      </c>
      <c r="C170" s="30">
        <v>9</v>
      </c>
      <c r="G170" s="30" t="s">
        <v>98</v>
      </c>
      <c r="H170" s="30">
        <v>15</v>
      </c>
    </row>
    <row r="171" spans="2:8" ht="15.75" hidden="1" customHeight="1" x14ac:dyDescent="0.25">
      <c r="B171" s="30" t="s">
        <v>114</v>
      </c>
      <c r="C171" s="30">
        <v>8</v>
      </c>
      <c r="G171" s="30" t="s">
        <v>25</v>
      </c>
      <c r="H171" s="30">
        <v>15</v>
      </c>
    </row>
    <row r="172" spans="2:8" ht="15.75" hidden="1" customHeight="1" x14ac:dyDescent="0.25">
      <c r="B172" s="30" t="s">
        <v>140</v>
      </c>
      <c r="C172" s="30">
        <v>8</v>
      </c>
      <c r="G172" s="30" t="s">
        <v>93</v>
      </c>
      <c r="H172" s="30">
        <v>13</v>
      </c>
    </row>
    <row r="173" spans="2:8" ht="15.75" hidden="1" customHeight="1" x14ac:dyDescent="0.25">
      <c r="B173" s="30" t="s">
        <v>128</v>
      </c>
      <c r="C173" s="30">
        <v>8</v>
      </c>
      <c r="G173" s="30" t="s">
        <v>69</v>
      </c>
      <c r="H173" s="30">
        <v>12</v>
      </c>
    </row>
    <row r="174" spans="2:8" ht="15.75" hidden="1" customHeight="1" x14ac:dyDescent="0.25">
      <c r="B174" s="30" t="s">
        <v>98</v>
      </c>
      <c r="C174" s="30">
        <v>7</v>
      </c>
      <c r="G174" s="30" t="s">
        <v>41</v>
      </c>
      <c r="H174" s="30">
        <v>12</v>
      </c>
    </row>
    <row r="175" spans="2:8" ht="15.75" hidden="1" customHeight="1" x14ac:dyDescent="0.25">
      <c r="B175" s="30" t="s">
        <v>69</v>
      </c>
      <c r="C175" s="30">
        <v>7</v>
      </c>
      <c r="G175" s="30" t="s">
        <v>31</v>
      </c>
      <c r="H175" s="30">
        <v>11</v>
      </c>
    </row>
    <row r="176" spans="2:8" ht="15.75" hidden="1" customHeight="1" x14ac:dyDescent="0.25">
      <c r="B176" s="30" t="s">
        <v>36</v>
      </c>
      <c r="C176" s="30">
        <v>7</v>
      </c>
      <c r="G176" s="30" t="s">
        <v>101</v>
      </c>
      <c r="H176" s="30">
        <v>9</v>
      </c>
    </row>
    <row r="177" spans="2:8" ht="15.75" hidden="1" customHeight="1" x14ac:dyDescent="0.25">
      <c r="B177" s="30" t="s">
        <v>31</v>
      </c>
      <c r="C177" s="30">
        <v>6</v>
      </c>
      <c r="G177" s="30" t="s">
        <v>115</v>
      </c>
      <c r="H177" s="30">
        <v>9</v>
      </c>
    </row>
    <row r="178" spans="2:8" ht="15.75" hidden="1" customHeight="1" x14ac:dyDescent="0.25">
      <c r="B178" s="30" t="s">
        <v>151</v>
      </c>
      <c r="C178" s="30">
        <v>5</v>
      </c>
      <c r="G178" s="30" t="s">
        <v>56</v>
      </c>
      <c r="H178" s="30">
        <v>9</v>
      </c>
    </row>
    <row r="179" spans="2:8" ht="15.75" hidden="1" customHeight="1" x14ac:dyDescent="0.25">
      <c r="B179" s="30" t="s">
        <v>101</v>
      </c>
      <c r="C179" s="30">
        <v>5</v>
      </c>
      <c r="G179" s="30" t="s">
        <v>129</v>
      </c>
      <c r="H179" s="30">
        <v>8</v>
      </c>
    </row>
    <row r="180" spans="2:8" ht="15.75" hidden="1" customHeight="1" x14ac:dyDescent="0.25">
      <c r="B180" s="30" t="s">
        <v>115</v>
      </c>
      <c r="C180" s="30">
        <v>5</v>
      </c>
      <c r="G180" s="30" t="s">
        <v>143</v>
      </c>
      <c r="H180" s="30">
        <v>7</v>
      </c>
    </row>
    <row r="181" spans="2:8" ht="15.75" hidden="1" customHeight="1" x14ac:dyDescent="0.25">
      <c r="B181" s="30" t="s">
        <v>119</v>
      </c>
      <c r="C181" s="30">
        <v>5</v>
      </c>
      <c r="G181" s="30" t="s">
        <v>84</v>
      </c>
      <c r="H181" s="30">
        <v>7</v>
      </c>
    </row>
    <row r="182" spans="2:8" ht="15.75" hidden="1" customHeight="1" x14ac:dyDescent="0.25">
      <c r="B182" s="30" t="s">
        <v>25</v>
      </c>
      <c r="C182" s="30">
        <v>4</v>
      </c>
      <c r="G182" s="30" t="s">
        <v>49</v>
      </c>
      <c r="H182" s="30">
        <v>5</v>
      </c>
    </row>
    <row r="183" spans="2:8" ht="15.75" hidden="1" customHeight="1" x14ac:dyDescent="0.25">
      <c r="B183" s="30" t="s">
        <v>93</v>
      </c>
      <c r="C183" s="30">
        <v>4</v>
      </c>
      <c r="G183" s="30" t="s">
        <v>33</v>
      </c>
      <c r="H183" s="30">
        <v>5</v>
      </c>
    </row>
    <row r="184" spans="2:8" ht="15.75" hidden="1" customHeight="1" x14ac:dyDescent="0.25">
      <c r="B184" s="30" t="s">
        <v>84</v>
      </c>
      <c r="C184" s="30">
        <v>4</v>
      </c>
      <c r="G184" s="30" t="s">
        <v>137</v>
      </c>
      <c r="H184" s="30">
        <v>3</v>
      </c>
    </row>
    <row r="185" spans="2:8" ht="15.75" hidden="1" customHeight="1" x14ac:dyDescent="0.25">
      <c r="B185" s="30" t="s">
        <v>41</v>
      </c>
      <c r="C185" s="30">
        <v>3</v>
      </c>
      <c r="G185" s="30" t="s">
        <v>100</v>
      </c>
      <c r="H185" s="30">
        <v>2</v>
      </c>
    </row>
    <row r="186" spans="2:8" ht="15.75" hidden="1" customHeight="1" x14ac:dyDescent="0.25">
      <c r="B186" s="30" t="s">
        <v>89</v>
      </c>
      <c r="C186" s="30">
        <v>3</v>
      </c>
      <c r="G186" s="30" t="s">
        <v>144</v>
      </c>
      <c r="H186" s="30">
        <v>2</v>
      </c>
    </row>
    <row r="187" spans="2:8" ht="15.75" hidden="1" customHeight="1" x14ac:dyDescent="0.25">
      <c r="B187" s="30" t="s">
        <v>100</v>
      </c>
      <c r="C187" s="30">
        <v>3</v>
      </c>
      <c r="G187" s="30" t="s">
        <v>105</v>
      </c>
      <c r="H187" s="30">
        <v>2</v>
      </c>
    </row>
    <row r="188" spans="2:8" ht="15.75" hidden="1" customHeight="1" x14ac:dyDescent="0.25">
      <c r="B188" s="30" t="s">
        <v>103</v>
      </c>
      <c r="C188" s="30">
        <v>2</v>
      </c>
      <c r="G188" s="30" t="s">
        <v>110</v>
      </c>
      <c r="H188" s="30">
        <v>2</v>
      </c>
    </row>
    <row r="189" spans="2:8" ht="15.75" hidden="1" customHeight="1" x14ac:dyDescent="0.25">
      <c r="B189" s="30" t="s">
        <v>56</v>
      </c>
      <c r="C189" s="30">
        <v>2</v>
      </c>
      <c r="G189" s="30" t="s">
        <v>38</v>
      </c>
      <c r="H189" s="30">
        <v>2</v>
      </c>
    </row>
    <row r="190" spans="2:8" ht="15.75" hidden="1" customHeight="1" x14ac:dyDescent="0.25">
      <c r="B190" s="30" t="s">
        <v>27</v>
      </c>
      <c r="C190" s="30">
        <v>2</v>
      </c>
      <c r="G190" s="30" t="s">
        <v>90</v>
      </c>
      <c r="H190" s="30">
        <v>2</v>
      </c>
    </row>
    <row r="191" spans="2:8" ht="15.75" hidden="1" customHeight="1" x14ac:dyDescent="0.25">
      <c r="B191" s="30" t="s">
        <v>54</v>
      </c>
      <c r="C191" s="30">
        <v>1</v>
      </c>
      <c r="G191" s="30" t="s">
        <v>89</v>
      </c>
      <c r="H191" s="30">
        <v>2</v>
      </c>
    </row>
    <row r="192" spans="2:8" ht="15.75" hidden="1" customHeight="1" x14ac:dyDescent="0.25">
      <c r="B192" s="30" t="s">
        <v>105</v>
      </c>
      <c r="C192" s="30">
        <v>1</v>
      </c>
      <c r="G192" s="30" t="s">
        <v>147</v>
      </c>
      <c r="H192" s="30">
        <v>1</v>
      </c>
    </row>
    <row r="193" spans="2:8" ht="15.75" hidden="1" customHeight="1" x14ac:dyDescent="0.25">
      <c r="B193" s="30" t="s">
        <v>70</v>
      </c>
      <c r="C193" s="30">
        <v>1</v>
      </c>
      <c r="G193" s="30" t="s">
        <v>54</v>
      </c>
      <c r="H193" s="30">
        <v>1</v>
      </c>
    </row>
    <row r="194" spans="2:8" ht="15.75" hidden="1" customHeight="1" x14ac:dyDescent="0.25">
      <c r="B194" s="30" t="s">
        <v>38</v>
      </c>
      <c r="C194" s="30">
        <v>0.63300000000000001</v>
      </c>
      <c r="G194" s="30" t="s">
        <v>103</v>
      </c>
      <c r="H194" s="30">
        <v>1</v>
      </c>
    </row>
    <row r="195" spans="2:8" ht="15.75" hidden="1" customHeight="1" x14ac:dyDescent="0.25">
      <c r="B195" s="30" t="s">
        <v>85</v>
      </c>
      <c r="C195" s="30">
        <v>0.55430000000000001</v>
      </c>
      <c r="G195" s="30" t="s">
        <v>85</v>
      </c>
      <c r="H195" s="30">
        <v>1</v>
      </c>
    </row>
    <row r="196" spans="2:8" ht="15.75" hidden="1" customHeight="1" x14ac:dyDescent="0.25">
      <c r="B196" s="30" t="s">
        <v>57</v>
      </c>
      <c r="C196" s="30">
        <v>0.51910000000000001</v>
      </c>
      <c r="G196" s="30" t="s">
        <v>27</v>
      </c>
      <c r="H196" s="30">
        <v>0.96379999999999999</v>
      </c>
    </row>
    <row r="197" spans="2:8" ht="15.75" hidden="1" customHeight="1" x14ac:dyDescent="0.25">
      <c r="B197" s="30" t="s">
        <v>110</v>
      </c>
      <c r="C197" s="30">
        <v>0.49220000000000003</v>
      </c>
      <c r="G197" s="30" t="s">
        <v>60</v>
      </c>
      <c r="H197" s="30">
        <v>0.90629999999999999</v>
      </c>
    </row>
    <row r="198" spans="2:8" ht="15.75" hidden="1" customHeight="1" x14ac:dyDescent="0.25">
      <c r="B198" s="30" t="s">
        <v>137</v>
      </c>
      <c r="C198" s="30">
        <v>0.4264</v>
      </c>
      <c r="G198" s="30" t="s">
        <v>40</v>
      </c>
      <c r="H198" s="30">
        <v>0.89410000000000001</v>
      </c>
    </row>
    <row r="199" spans="2:8" ht="15.75" hidden="1" customHeight="1" x14ac:dyDescent="0.25">
      <c r="B199" s="30" t="s">
        <v>147</v>
      </c>
      <c r="C199" s="30">
        <v>0.36820000000000003</v>
      </c>
      <c r="G199" s="30" t="s">
        <v>70</v>
      </c>
      <c r="H199" s="30">
        <v>0.68130000000000002</v>
      </c>
    </row>
    <row r="200" spans="2:8" ht="15.75" hidden="1" customHeight="1" x14ac:dyDescent="0.25">
      <c r="B200" s="30" t="s">
        <v>138</v>
      </c>
      <c r="C200" s="30">
        <v>0.2591</v>
      </c>
      <c r="G200" s="30" t="s">
        <v>119</v>
      </c>
      <c r="H200" s="30">
        <v>0.58460000000000001</v>
      </c>
    </row>
    <row r="201" spans="2:8" ht="15.75" hidden="1" customHeight="1" x14ac:dyDescent="0.25">
      <c r="B201" s="30" t="s">
        <v>148</v>
      </c>
      <c r="C201" s="30">
        <v>0.14080000000000001</v>
      </c>
      <c r="G201" s="30" t="s">
        <v>109</v>
      </c>
      <c r="H201" s="30">
        <v>0.48530000000000001</v>
      </c>
    </row>
    <row r="202" spans="2:8" ht="15.75" hidden="1" customHeight="1" x14ac:dyDescent="0.25">
      <c r="B202" s="30" t="s">
        <v>109</v>
      </c>
      <c r="C202" s="30">
        <v>4.0099999999999997E-2</v>
      </c>
      <c r="G202" s="30" t="s">
        <v>138</v>
      </c>
      <c r="H202" s="30">
        <v>0.20760000000000001</v>
      </c>
    </row>
    <row r="203" spans="2:8" ht="15.75" hidden="1" customHeight="1" x14ac:dyDescent="0.25">
      <c r="B203" s="30" t="s">
        <v>40</v>
      </c>
      <c r="C203" s="30">
        <v>3.8600000000000002E-2</v>
      </c>
      <c r="G203" s="30" t="s">
        <v>57</v>
      </c>
      <c r="H203" s="30">
        <v>0.12770000000000001</v>
      </c>
    </row>
    <row r="204" spans="2:8" ht="15.75" customHeight="1" x14ac:dyDescent="0.25"/>
    <row r="205" spans="2:8" ht="15.75" customHeight="1" x14ac:dyDescent="0.25"/>
    <row r="206" spans="2:8" ht="15.75" customHeight="1" x14ac:dyDescent="0.25"/>
    <row r="207" spans="2:8" ht="15.75" customHeight="1" x14ac:dyDescent="0.25"/>
    <row r="208" spans="2: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sheetData>
  <sheetProtection algorithmName="SHA-512" hashValue="CaT3dQI82vVdEt3JqFIB1gHNECc6PcF+G/uuBz1L0SFz66ZY1S34wVvURYeksjUr9vDkVaVeUsD5LDOBE1zN2Q==" saltValue="ahI+ETsBLFhc5NjKpwWPzA==" spinCount="100000" sheet="1" scenarios="1"/>
  <sortState ref="Q41:Q60">
    <sortCondition ref="Q60"/>
  </sortState>
  <mergeCells count="2">
    <mergeCell ref="A1:W2"/>
    <mergeCell ref="X1:Z1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1"/>
  <dimension ref="A1:Q85"/>
  <sheetViews>
    <sheetView showGridLines="0" showRowColHeaders="0" zoomScale="80" zoomScaleNormal="80" workbookViewId="0"/>
  </sheetViews>
  <sheetFormatPr defaultRowHeight="15.75" x14ac:dyDescent="0.25"/>
  <cols>
    <col min="1" max="16384" width="9" style="1"/>
  </cols>
  <sheetData>
    <row r="1" spans="14:17" x14ac:dyDescent="0.25">
      <c r="N1" s="134" t="s">
        <v>205</v>
      </c>
      <c r="O1" s="134"/>
      <c r="P1" s="134"/>
      <c r="Q1" s="134"/>
    </row>
    <row r="2" spans="14:17" x14ac:dyDescent="0.25">
      <c r="N2" s="134"/>
      <c r="O2" s="134"/>
      <c r="P2" s="134"/>
      <c r="Q2" s="134"/>
    </row>
    <row r="3" spans="14:17" x14ac:dyDescent="0.25">
      <c r="N3" s="134"/>
      <c r="O3" s="134"/>
      <c r="P3" s="134"/>
      <c r="Q3" s="134"/>
    </row>
    <row r="4" spans="14:17" x14ac:dyDescent="0.25">
      <c r="N4" s="134"/>
      <c r="O4" s="134"/>
      <c r="P4" s="134"/>
      <c r="Q4" s="134"/>
    </row>
    <row r="5" spans="14:17" x14ac:dyDescent="0.25">
      <c r="N5" s="134"/>
      <c r="O5" s="134"/>
      <c r="P5" s="134"/>
      <c r="Q5" s="134"/>
    </row>
    <row r="6" spans="14:17" x14ac:dyDescent="0.25">
      <c r="N6" s="134"/>
      <c r="O6" s="134"/>
      <c r="P6" s="134"/>
      <c r="Q6" s="134"/>
    </row>
    <row r="7" spans="14:17" x14ac:dyDescent="0.25">
      <c r="N7" s="134"/>
      <c r="O7" s="134"/>
      <c r="P7" s="134"/>
      <c r="Q7" s="134"/>
    </row>
    <row r="8" spans="14:17" x14ac:dyDescent="0.25">
      <c r="N8" s="134"/>
      <c r="O8" s="134"/>
      <c r="P8" s="134"/>
      <c r="Q8" s="134"/>
    </row>
    <row r="9" spans="14:17" x14ac:dyDescent="0.25">
      <c r="N9" s="134"/>
      <c r="O9" s="134"/>
      <c r="P9" s="134"/>
      <c r="Q9" s="134"/>
    </row>
    <row r="10" spans="14:17" x14ac:dyDescent="0.25">
      <c r="N10" s="134"/>
      <c r="O10" s="134"/>
      <c r="P10" s="134"/>
      <c r="Q10" s="134"/>
    </row>
    <row r="11" spans="14:17" x14ac:dyDescent="0.25">
      <c r="N11" s="134"/>
      <c r="O11" s="134"/>
      <c r="P11" s="134"/>
      <c r="Q11" s="134"/>
    </row>
    <row r="12" spans="14:17" x14ac:dyDescent="0.25">
      <c r="N12" s="134"/>
      <c r="O12" s="134"/>
      <c r="P12" s="134"/>
      <c r="Q12" s="134"/>
    </row>
    <row r="13" spans="14:17" x14ac:dyDescent="0.25">
      <c r="N13" s="134"/>
      <c r="O13" s="134"/>
      <c r="P13" s="134"/>
      <c r="Q13" s="134"/>
    </row>
    <row r="14" spans="14:17" x14ac:dyDescent="0.25">
      <c r="N14" s="134"/>
      <c r="O14" s="134"/>
      <c r="P14" s="134"/>
      <c r="Q14" s="134"/>
    </row>
    <row r="15" spans="14:17" x14ac:dyDescent="0.25">
      <c r="N15" s="134"/>
      <c r="O15" s="134"/>
      <c r="P15" s="134"/>
      <c r="Q15" s="134"/>
    </row>
    <row r="16" spans="14:17" x14ac:dyDescent="0.25">
      <c r="N16" s="134"/>
      <c r="O16" s="134"/>
      <c r="P16" s="134"/>
      <c r="Q16" s="134"/>
    </row>
    <row r="17" spans="1:17" x14ac:dyDescent="0.25">
      <c r="N17" s="134"/>
      <c r="O17" s="134"/>
      <c r="P17" s="134"/>
      <c r="Q17" s="134"/>
    </row>
    <row r="18" spans="1:17" x14ac:dyDescent="0.25">
      <c r="N18" s="134"/>
      <c r="O18" s="134"/>
      <c r="P18" s="134"/>
      <c r="Q18" s="134"/>
    </row>
    <row r="19" spans="1:17" x14ac:dyDescent="0.25">
      <c r="N19" s="134"/>
      <c r="O19" s="134"/>
      <c r="P19" s="134"/>
      <c r="Q19" s="134"/>
    </row>
    <row r="20" spans="1:17" x14ac:dyDescent="0.25">
      <c r="N20" s="134"/>
      <c r="O20" s="134"/>
      <c r="P20" s="134"/>
      <c r="Q20" s="134"/>
    </row>
    <row r="21" spans="1:17" x14ac:dyDescent="0.25">
      <c r="N21" s="134"/>
      <c r="O21" s="134"/>
      <c r="P21" s="134"/>
      <c r="Q21" s="134"/>
    </row>
    <row r="22" spans="1:17" x14ac:dyDescent="0.25">
      <c r="N22" s="134"/>
      <c r="O22" s="134"/>
      <c r="P22" s="134"/>
      <c r="Q22" s="134"/>
    </row>
    <row r="23" spans="1:17" x14ac:dyDescent="0.25">
      <c r="N23" s="134"/>
      <c r="O23" s="134"/>
      <c r="P23" s="134"/>
      <c r="Q23" s="134"/>
    </row>
    <row r="24" spans="1:17" x14ac:dyDescent="0.25">
      <c r="N24" s="134"/>
      <c r="O24" s="134"/>
      <c r="P24" s="134"/>
      <c r="Q24" s="134"/>
    </row>
    <row r="25" spans="1:17" x14ac:dyDescent="0.25">
      <c r="N25" s="134"/>
      <c r="O25" s="134"/>
      <c r="P25" s="134"/>
      <c r="Q25" s="134"/>
    </row>
    <row r="26" spans="1:17" x14ac:dyDescent="0.25">
      <c r="N26" s="134"/>
      <c r="O26" s="134"/>
      <c r="P26" s="134"/>
      <c r="Q26" s="134"/>
    </row>
    <row r="27" spans="1:17" x14ac:dyDescent="0.25">
      <c r="N27" s="134"/>
      <c r="O27" s="134"/>
      <c r="P27" s="134"/>
      <c r="Q27" s="134"/>
    </row>
    <row r="28" spans="1:17" x14ac:dyDescent="0.25">
      <c r="N28" s="134"/>
      <c r="O28" s="134"/>
      <c r="P28" s="134"/>
      <c r="Q28" s="134"/>
    </row>
    <row r="29" spans="1:17" x14ac:dyDescent="0.25">
      <c r="N29" s="134"/>
      <c r="O29" s="134"/>
      <c r="P29" s="134"/>
      <c r="Q29" s="134"/>
    </row>
    <row r="30" spans="1:17" x14ac:dyDescent="0.25">
      <c r="A30" s="1" t="s">
        <v>182</v>
      </c>
    </row>
    <row r="32" spans="1:17" hidden="1" x14ac:dyDescent="0.25"/>
    <row r="33" spans="1:7" hidden="1" x14ac:dyDescent="0.25"/>
    <row r="34" spans="1:7" hidden="1" x14ac:dyDescent="0.25">
      <c r="B34" s="1" t="s">
        <v>167</v>
      </c>
      <c r="C34" s="1" t="s">
        <v>175</v>
      </c>
      <c r="F34" s="1" t="s">
        <v>167</v>
      </c>
      <c r="G34" s="1" t="s">
        <v>175</v>
      </c>
    </row>
    <row r="35" spans="1:7" hidden="1" x14ac:dyDescent="0.25">
      <c r="A35" s="1">
        <v>2000</v>
      </c>
      <c r="B35" s="9">
        <f>F35/100</f>
        <v>7.8709399999999999E-3</v>
      </c>
      <c r="C35" s="9">
        <f>G35/100</f>
        <v>4.98351E-3</v>
      </c>
      <c r="D35" s="9"/>
      <c r="F35" s="10">
        <v>0.78709399999999996</v>
      </c>
      <c r="G35" s="10">
        <v>0.49835099999999999</v>
      </c>
    </row>
    <row r="36" spans="1:7" hidden="1" x14ac:dyDescent="0.25">
      <c r="A36" s="1">
        <v>2001</v>
      </c>
      <c r="B36" s="9">
        <f t="shared" ref="B36:C49" si="0">F36/100</f>
        <v>1.26502E-2</v>
      </c>
      <c r="C36" s="9">
        <f t="shared" si="0"/>
        <v>6.5445399999999997E-3</v>
      </c>
      <c r="D36" s="9"/>
      <c r="F36" s="11">
        <v>1.26502</v>
      </c>
      <c r="G36" s="11">
        <v>0.65445399999999998</v>
      </c>
    </row>
    <row r="37" spans="1:7" hidden="1" x14ac:dyDescent="0.25">
      <c r="A37" s="1">
        <v>2002</v>
      </c>
      <c r="B37" s="9">
        <f t="shared" si="0"/>
        <v>1.6792600000000001E-2</v>
      </c>
      <c r="C37" s="9">
        <f t="shared" si="0"/>
        <v>8.5050999999999998E-3</v>
      </c>
      <c r="D37" s="9"/>
      <c r="F37" s="11">
        <v>1.67926</v>
      </c>
      <c r="G37" s="11">
        <v>0.85050999999999999</v>
      </c>
    </row>
    <row r="38" spans="1:7" hidden="1" x14ac:dyDescent="0.25">
      <c r="A38" s="1">
        <v>2003</v>
      </c>
      <c r="B38" s="9">
        <f t="shared" si="0"/>
        <v>2.15792E-2</v>
      </c>
      <c r="C38" s="9">
        <f t="shared" si="0"/>
        <v>1.2459100000000001E-2</v>
      </c>
      <c r="D38" s="9"/>
      <c r="F38" s="11">
        <v>2.1579199999999998</v>
      </c>
      <c r="G38" s="11">
        <v>1.2459100000000001</v>
      </c>
    </row>
    <row r="39" spans="1:7" hidden="1" x14ac:dyDescent="0.25">
      <c r="A39" s="1">
        <v>2004</v>
      </c>
      <c r="B39" s="9">
        <f t="shared" si="0"/>
        <v>2.2215099999999998E-2</v>
      </c>
      <c r="C39" s="9">
        <f t="shared" si="0"/>
        <v>2.4623599999999999E-2</v>
      </c>
      <c r="D39" s="9"/>
      <c r="F39" s="11">
        <v>2.2215099999999999</v>
      </c>
      <c r="G39" s="11">
        <v>2.4623599999999999</v>
      </c>
    </row>
    <row r="40" spans="1:7" hidden="1" x14ac:dyDescent="0.25">
      <c r="A40" s="1">
        <v>2005</v>
      </c>
      <c r="B40" s="9">
        <f t="shared" si="0"/>
        <v>3.3206899999999998E-2</v>
      </c>
      <c r="C40" s="9">
        <f t="shared" si="0"/>
        <v>4.1401500000000001E-2</v>
      </c>
      <c r="D40" s="9"/>
      <c r="F40" s="11">
        <v>3.3206899999999999</v>
      </c>
      <c r="G40" s="11">
        <v>4.1401500000000002</v>
      </c>
    </row>
    <row r="41" spans="1:7" hidden="1" x14ac:dyDescent="0.25">
      <c r="A41" s="1">
        <v>2006</v>
      </c>
      <c r="B41" s="9">
        <f t="shared" si="0"/>
        <v>5.1499400000000001E-2</v>
      </c>
      <c r="C41" s="9">
        <f t="shared" si="0"/>
        <v>6.5008999999999997E-2</v>
      </c>
      <c r="D41" s="9"/>
      <c r="F41" s="11">
        <v>5.14994</v>
      </c>
      <c r="G41" s="11">
        <v>6.5008999999999997</v>
      </c>
    </row>
    <row r="42" spans="1:7" hidden="1" x14ac:dyDescent="0.25">
      <c r="A42" s="1">
        <v>2007</v>
      </c>
      <c r="B42" s="9">
        <f t="shared" si="0"/>
        <v>7.3849700000000004E-2</v>
      </c>
      <c r="C42" s="9">
        <f t="shared" si="0"/>
        <v>9.4857700000000003E-2</v>
      </c>
      <c r="D42" s="9"/>
      <c r="F42" s="11">
        <v>7.38497</v>
      </c>
      <c r="G42" s="11">
        <v>9.4857700000000005</v>
      </c>
    </row>
    <row r="43" spans="1:7" hidden="1" x14ac:dyDescent="0.25">
      <c r="A43" s="1">
        <v>2008</v>
      </c>
      <c r="B43" s="9">
        <f t="shared" si="0"/>
        <v>7.7947900000000001E-2</v>
      </c>
      <c r="C43" s="9">
        <f t="shared" si="0"/>
        <v>0.12509100000000001</v>
      </c>
      <c r="D43" s="9"/>
      <c r="F43" s="11">
        <v>7.7947899999999999</v>
      </c>
      <c r="G43" s="11">
        <v>12.5091</v>
      </c>
    </row>
    <row r="44" spans="1:7" hidden="1" x14ac:dyDescent="0.25">
      <c r="A44" s="1">
        <v>2009</v>
      </c>
      <c r="B44" s="9">
        <f t="shared" si="0"/>
        <v>0.11164500000000001</v>
      </c>
      <c r="C44" s="9">
        <f t="shared" si="0"/>
        <v>0.15756800000000001</v>
      </c>
      <c r="D44" s="9"/>
      <c r="F44" s="11">
        <v>11.1645</v>
      </c>
      <c r="G44" s="11">
        <v>15.7568</v>
      </c>
    </row>
    <row r="45" spans="1:7" hidden="1" x14ac:dyDescent="0.25">
      <c r="A45" s="1">
        <v>2010</v>
      </c>
      <c r="B45" s="9">
        <f t="shared" si="0"/>
        <v>0.14176</v>
      </c>
      <c r="C45" s="9">
        <f t="shared" si="0"/>
        <v>0.197881</v>
      </c>
      <c r="D45" s="9"/>
      <c r="F45" s="11">
        <v>14.176</v>
      </c>
      <c r="G45" s="11">
        <v>19.7881</v>
      </c>
    </row>
    <row r="46" spans="1:7" hidden="1" x14ac:dyDescent="0.25">
      <c r="A46" s="1">
        <v>2011</v>
      </c>
      <c r="B46" s="9">
        <f t="shared" si="0"/>
        <v>0.18745100000000001</v>
      </c>
      <c r="C46" s="9">
        <f t="shared" si="0"/>
        <v>0.250865</v>
      </c>
      <c r="D46" s="9"/>
      <c r="F46" s="11">
        <v>18.745100000000001</v>
      </c>
      <c r="G46" s="11">
        <v>25.086500000000001</v>
      </c>
    </row>
    <row r="47" spans="1:7" hidden="1" x14ac:dyDescent="0.25">
      <c r="A47" s="1">
        <v>2012</v>
      </c>
      <c r="B47" s="9">
        <f t="shared" si="0"/>
        <v>0.23161500000000002</v>
      </c>
      <c r="C47" s="9">
        <f t="shared" si="0"/>
        <v>0.30646600000000002</v>
      </c>
      <c r="D47" s="9"/>
      <c r="F47" s="11">
        <v>23.1615</v>
      </c>
      <c r="G47" s="11">
        <v>30.646599999999999</v>
      </c>
    </row>
    <row r="48" spans="1:7" hidden="1" x14ac:dyDescent="0.25">
      <c r="A48" s="1">
        <v>2013</v>
      </c>
      <c r="B48" s="9">
        <f t="shared" si="0"/>
        <v>0.271171</v>
      </c>
      <c r="C48" s="9">
        <f t="shared" si="0"/>
        <v>0.35449399999999998</v>
      </c>
      <c r="D48" s="9"/>
      <c r="F48" s="11">
        <v>27.117100000000001</v>
      </c>
      <c r="G48" s="11">
        <v>35.449399999999997</v>
      </c>
    </row>
    <row r="49" spans="1:7" hidden="1" x14ac:dyDescent="0.25">
      <c r="A49" s="1">
        <v>2014</v>
      </c>
      <c r="B49" s="9">
        <f t="shared" si="0"/>
        <v>0.30882599999999999</v>
      </c>
      <c r="C49" s="9">
        <f t="shared" si="0"/>
        <v>0.40392699999999998</v>
      </c>
      <c r="D49" s="9"/>
      <c r="F49" s="12">
        <v>30.8826</v>
      </c>
      <c r="G49" s="12">
        <v>40.392699999999998</v>
      </c>
    </row>
    <row r="50" spans="1:7" hidden="1" x14ac:dyDescent="0.25"/>
    <row r="51" spans="1:7" hidden="1" x14ac:dyDescent="0.25">
      <c r="A51" s="1" t="s">
        <v>176</v>
      </c>
    </row>
    <row r="52" spans="1:7" hidden="1" x14ac:dyDescent="0.25">
      <c r="B52" s="1" t="s">
        <v>167</v>
      </c>
      <c r="C52" s="1" t="s">
        <v>175</v>
      </c>
      <c r="D52" s="1" t="s">
        <v>167</v>
      </c>
      <c r="E52" s="1" t="s">
        <v>175</v>
      </c>
    </row>
    <row r="53" spans="1:7" hidden="1" x14ac:dyDescent="0.25">
      <c r="A53" s="1">
        <v>2000</v>
      </c>
      <c r="B53" s="13">
        <f>B35-D53</f>
        <v>7.7353000000000057E-4</v>
      </c>
      <c r="C53" s="13">
        <f>C35-E53</f>
        <v>3.9739000000000007E-4</v>
      </c>
      <c r="D53" s="1">
        <v>7.0974099999999993E-3</v>
      </c>
      <c r="E53" s="1">
        <v>4.58612E-3</v>
      </c>
      <c r="F53" s="10">
        <v>0.70974099999999996</v>
      </c>
      <c r="G53" s="10">
        <v>0.45861200000000002</v>
      </c>
    </row>
    <row r="54" spans="1:7" hidden="1" x14ac:dyDescent="0.25">
      <c r="A54" s="1">
        <v>2001</v>
      </c>
      <c r="B54" s="13">
        <f t="shared" ref="B54:C67" si="1">B36-D54</f>
        <v>1.1689999999999999E-3</v>
      </c>
      <c r="C54" s="13">
        <f t="shared" si="1"/>
        <v>5.0003000000000027E-4</v>
      </c>
      <c r="D54" s="1">
        <v>1.14812E-2</v>
      </c>
      <c r="E54" s="1">
        <v>6.0445099999999995E-3</v>
      </c>
      <c r="F54" s="11">
        <v>1.14812</v>
      </c>
      <c r="G54" s="11">
        <v>0.60445099999999996</v>
      </c>
    </row>
    <row r="55" spans="1:7" hidden="1" x14ac:dyDescent="0.25">
      <c r="A55" s="1">
        <v>2002</v>
      </c>
      <c r="B55" s="13">
        <f t="shared" si="1"/>
        <v>1.5466000000000021E-3</v>
      </c>
      <c r="C55" s="13">
        <f t="shared" si="1"/>
        <v>6.230999999999997E-4</v>
      </c>
      <c r="D55" s="1">
        <v>1.5245999999999999E-2</v>
      </c>
      <c r="E55" s="1">
        <v>7.8820000000000001E-3</v>
      </c>
      <c r="F55" s="11">
        <v>1.5246</v>
      </c>
      <c r="G55" s="11">
        <v>0.78820000000000001</v>
      </c>
    </row>
    <row r="56" spans="1:7" hidden="1" x14ac:dyDescent="0.25">
      <c r="A56" s="1">
        <v>2003</v>
      </c>
      <c r="B56" s="13">
        <f t="shared" si="1"/>
        <v>1.8631999999999989E-3</v>
      </c>
      <c r="C56" s="13">
        <f t="shared" si="1"/>
        <v>8.8219999999999965E-4</v>
      </c>
      <c r="D56" s="1">
        <v>1.9716000000000001E-2</v>
      </c>
      <c r="E56" s="1">
        <v>1.1576900000000001E-2</v>
      </c>
      <c r="F56" s="11">
        <v>1.9716</v>
      </c>
      <c r="G56" s="11">
        <v>1.1576900000000001</v>
      </c>
    </row>
    <row r="57" spans="1:7" hidden="1" x14ac:dyDescent="0.25">
      <c r="A57" s="1">
        <v>2004</v>
      </c>
      <c r="B57" s="13">
        <f t="shared" si="1"/>
        <v>1.7829000000000005E-3</v>
      </c>
      <c r="C57" s="13">
        <f t="shared" si="1"/>
        <v>1.7035000000000002E-3</v>
      </c>
      <c r="D57" s="1">
        <v>2.0432199999999998E-2</v>
      </c>
      <c r="E57" s="1">
        <v>2.2920099999999999E-2</v>
      </c>
      <c r="F57" s="11">
        <v>2.0432199999999998</v>
      </c>
      <c r="G57" s="11">
        <v>2.2920099999999999</v>
      </c>
    </row>
    <row r="58" spans="1:7" hidden="1" x14ac:dyDescent="0.25">
      <c r="A58" s="1">
        <v>2005</v>
      </c>
      <c r="B58" s="13">
        <f t="shared" si="1"/>
        <v>2.7134999999999972E-3</v>
      </c>
      <c r="C58" s="13">
        <f t="shared" si="1"/>
        <v>2.8520000000000004E-3</v>
      </c>
      <c r="D58" s="1">
        <v>3.04934E-2</v>
      </c>
      <c r="E58" s="1">
        <v>3.85495E-2</v>
      </c>
      <c r="F58" s="11">
        <v>3.0493399999999999</v>
      </c>
      <c r="G58" s="11">
        <v>3.8549500000000001</v>
      </c>
    </row>
    <row r="59" spans="1:7" hidden="1" x14ac:dyDescent="0.25">
      <c r="A59" s="1">
        <v>2006</v>
      </c>
      <c r="B59" s="13">
        <f t="shared" si="1"/>
        <v>4.1664000000000007E-3</v>
      </c>
      <c r="C59" s="13">
        <f t="shared" si="1"/>
        <v>4.4145999999999908E-3</v>
      </c>
      <c r="D59" s="1">
        <v>4.7333E-2</v>
      </c>
      <c r="E59" s="1">
        <v>6.0594400000000007E-2</v>
      </c>
      <c r="F59" s="11">
        <v>4.7332999999999998</v>
      </c>
      <c r="G59" s="11">
        <v>6.0594400000000004</v>
      </c>
    </row>
    <row r="60" spans="1:7" hidden="1" x14ac:dyDescent="0.25">
      <c r="A60" s="1">
        <v>2007</v>
      </c>
      <c r="B60" s="13">
        <f t="shared" si="1"/>
        <v>5.8293999999999985E-3</v>
      </c>
      <c r="C60" s="13">
        <f t="shared" si="1"/>
        <v>6.261600000000006E-3</v>
      </c>
      <c r="D60" s="1">
        <v>6.8020300000000006E-2</v>
      </c>
      <c r="E60" s="1">
        <v>8.8596099999999997E-2</v>
      </c>
      <c r="F60" s="11">
        <v>6.8020300000000002</v>
      </c>
      <c r="G60" s="11">
        <v>8.85961</v>
      </c>
    </row>
    <row r="61" spans="1:7" hidden="1" x14ac:dyDescent="0.25">
      <c r="A61" s="1">
        <v>2008</v>
      </c>
      <c r="B61" s="13">
        <f t="shared" si="1"/>
        <v>5.8380999999999988E-3</v>
      </c>
      <c r="C61" s="13">
        <f t="shared" si="1"/>
        <v>8.3150000000000029E-3</v>
      </c>
      <c r="D61" s="1">
        <v>7.2109800000000002E-2</v>
      </c>
      <c r="E61" s="1">
        <v>0.116776</v>
      </c>
      <c r="F61" s="11">
        <v>7.2109800000000002</v>
      </c>
      <c r="G61" s="11">
        <v>11.6776</v>
      </c>
    </row>
    <row r="62" spans="1:7" hidden="1" x14ac:dyDescent="0.25">
      <c r="A62" s="1">
        <v>2009</v>
      </c>
      <c r="B62" s="13">
        <f t="shared" si="1"/>
        <v>8.3190000000000208E-3</v>
      </c>
      <c r="C62" s="13">
        <f t="shared" si="1"/>
        <v>1.0492000000000029E-2</v>
      </c>
      <c r="D62" s="1">
        <v>0.10332599999999999</v>
      </c>
      <c r="E62" s="1">
        <v>0.14707599999999998</v>
      </c>
      <c r="F62" s="11">
        <v>10.332599999999999</v>
      </c>
      <c r="G62" s="11">
        <v>14.707599999999999</v>
      </c>
    </row>
    <row r="63" spans="1:7" hidden="1" x14ac:dyDescent="0.25">
      <c r="A63" s="1">
        <v>2010</v>
      </c>
      <c r="B63" s="13">
        <f t="shared" si="1"/>
        <v>1.0335999999999984E-2</v>
      </c>
      <c r="C63" s="13">
        <f t="shared" si="1"/>
        <v>1.2976999999999989E-2</v>
      </c>
      <c r="D63" s="1">
        <v>0.13142400000000001</v>
      </c>
      <c r="E63" s="1">
        <v>0.18490400000000001</v>
      </c>
      <c r="F63" s="11">
        <v>13.1424</v>
      </c>
      <c r="G63" s="11">
        <v>18.490400000000001</v>
      </c>
    </row>
    <row r="64" spans="1:7" hidden="1" x14ac:dyDescent="0.25">
      <c r="A64" s="1">
        <v>2011</v>
      </c>
      <c r="B64" s="13">
        <f t="shared" si="1"/>
        <v>1.3898999999999995E-2</v>
      </c>
      <c r="C64" s="13">
        <f t="shared" si="1"/>
        <v>1.6594999999999999E-2</v>
      </c>
      <c r="D64" s="1">
        <v>0.17355200000000001</v>
      </c>
      <c r="E64" s="1">
        <v>0.23427000000000001</v>
      </c>
      <c r="F64" s="11">
        <v>17.3552</v>
      </c>
      <c r="G64" s="11">
        <v>23.427</v>
      </c>
    </row>
    <row r="65" spans="1:7" hidden="1" x14ac:dyDescent="0.25">
      <c r="A65" s="1">
        <v>2012</v>
      </c>
      <c r="B65" s="13">
        <f t="shared" si="1"/>
        <v>1.6361999999999988E-2</v>
      </c>
      <c r="C65" s="13">
        <f t="shared" si="1"/>
        <v>2.0545000000000035E-2</v>
      </c>
      <c r="D65" s="1">
        <v>0.21525300000000003</v>
      </c>
      <c r="E65" s="1">
        <v>0.28592099999999998</v>
      </c>
      <c r="F65" s="11">
        <v>21.525300000000001</v>
      </c>
      <c r="G65" s="11">
        <v>28.592099999999999</v>
      </c>
    </row>
    <row r="66" spans="1:7" hidden="1" x14ac:dyDescent="0.25">
      <c r="A66" s="1">
        <v>2013</v>
      </c>
      <c r="B66" s="13">
        <f t="shared" si="1"/>
        <v>1.9191000000000014E-2</v>
      </c>
      <c r="C66" s="13">
        <f t="shared" si="1"/>
        <v>2.4754999999999971E-2</v>
      </c>
      <c r="D66" s="1">
        <v>0.25197999999999998</v>
      </c>
      <c r="E66" s="1">
        <v>0.329739</v>
      </c>
      <c r="F66" s="11">
        <v>25.198</v>
      </c>
      <c r="G66" s="11">
        <v>32.9739</v>
      </c>
    </row>
    <row r="67" spans="1:7" hidden="1" x14ac:dyDescent="0.25">
      <c r="A67" s="1">
        <v>2014</v>
      </c>
      <c r="B67" s="13">
        <f t="shared" si="1"/>
        <v>2.0980999999999972E-2</v>
      </c>
      <c r="C67" s="13">
        <f t="shared" si="1"/>
        <v>2.8975999999999946E-2</v>
      </c>
      <c r="D67" s="1">
        <v>0.28784500000000002</v>
      </c>
      <c r="E67" s="1">
        <v>0.37495100000000003</v>
      </c>
      <c r="F67" s="12">
        <v>28.784500000000001</v>
      </c>
      <c r="G67" s="12">
        <v>37.495100000000001</v>
      </c>
    </row>
    <row r="68" spans="1:7" hidden="1" x14ac:dyDescent="0.25"/>
    <row r="69" spans="1:7" hidden="1" x14ac:dyDescent="0.25">
      <c r="A69" s="1" t="s">
        <v>177</v>
      </c>
    </row>
    <row r="70" spans="1:7" hidden="1" x14ac:dyDescent="0.25">
      <c r="B70" s="1" t="s">
        <v>167</v>
      </c>
      <c r="C70" s="1" t="s">
        <v>175</v>
      </c>
      <c r="D70" s="1" t="s">
        <v>167</v>
      </c>
      <c r="E70" s="1" t="s">
        <v>175</v>
      </c>
    </row>
    <row r="71" spans="1:7" hidden="1" x14ac:dyDescent="0.25">
      <c r="A71" s="1">
        <v>2000</v>
      </c>
      <c r="B71" s="13">
        <f>D71-B35</f>
        <v>9.1427000000000001E-4</v>
      </c>
      <c r="C71" s="13">
        <f>E71-C35</f>
        <v>4.4500000000000008E-4</v>
      </c>
      <c r="D71" s="1">
        <v>8.7852099999999999E-3</v>
      </c>
      <c r="E71" s="1">
        <v>5.4285100000000001E-3</v>
      </c>
      <c r="F71" s="10">
        <v>0.878521</v>
      </c>
      <c r="G71" s="10">
        <v>0.54285099999999997</v>
      </c>
    </row>
    <row r="72" spans="1:7" hidden="1" x14ac:dyDescent="0.25">
      <c r="A72" s="1">
        <v>2001</v>
      </c>
      <c r="B72" s="13">
        <f t="shared" ref="B72:C85" si="2">D72-B36</f>
        <v>1.4463000000000011E-3</v>
      </c>
      <c r="C72" s="13">
        <f t="shared" si="2"/>
        <v>5.560799999999996E-4</v>
      </c>
      <c r="D72" s="1">
        <v>1.4096500000000001E-2</v>
      </c>
      <c r="E72" s="1">
        <v>7.1006199999999993E-3</v>
      </c>
      <c r="F72" s="11">
        <v>1.4096500000000001</v>
      </c>
      <c r="G72" s="11">
        <v>0.71006199999999997</v>
      </c>
    </row>
    <row r="73" spans="1:7" hidden="1" x14ac:dyDescent="0.25">
      <c r="A73" s="1">
        <v>2002</v>
      </c>
      <c r="B73" s="13">
        <f t="shared" si="2"/>
        <v>1.7941999999999993E-3</v>
      </c>
      <c r="C73" s="13">
        <f t="shared" si="2"/>
        <v>7.0244000000000036E-4</v>
      </c>
      <c r="D73" s="1">
        <v>1.8586800000000001E-2</v>
      </c>
      <c r="E73" s="1">
        <v>9.2075400000000002E-3</v>
      </c>
      <c r="F73" s="11">
        <v>1.8586800000000001</v>
      </c>
      <c r="G73" s="11">
        <v>0.92075399999999996</v>
      </c>
    </row>
    <row r="74" spans="1:7" hidden="1" x14ac:dyDescent="0.25">
      <c r="A74" s="1">
        <v>2003</v>
      </c>
      <c r="B74" s="13">
        <f t="shared" si="2"/>
        <v>2.2460000000000015E-3</v>
      </c>
      <c r="C74" s="13">
        <f t="shared" si="2"/>
        <v>1.0182000000000004E-3</v>
      </c>
      <c r="D74" s="1">
        <v>2.3825200000000001E-2</v>
      </c>
      <c r="E74" s="1">
        <v>1.3477300000000001E-2</v>
      </c>
      <c r="F74" s="11">
        <v>2.38252</v>
      </c>
      <c r="G74" s="11">
        <v>1.3477300000000001</v>
      </c>
    </row>
    <row r="75" spans="1:7" hidden="1" x14ac:dyDescent="0.25">
      <c r="A75" s="1">
        <v>2004</v>
      </c>
      <c r="B75" s="13">
        <f t="shared" si="2"/>
        <v>2.236400000000003E-3</v>
      </c>
      <c r="C75" s="13">
        <f t="shared" si="2"/>
        <v>1.9705E-3</v>
      </c>
      <c r="D75" s="1">
        <v>2.4451500000000001E-2</v>
      </c>
      <c r="E75" s="1">
        <v>2.6594099999999999E-2</v>
      </c>
      <c r="F75" s="11">
        <v>2.4451499999999999</v>
      </c>
      <c r="G75" s="11">
        <v>2.6594099999999998</v>
      </c>
    </row>
    <row r="76" spans="1:7" hidden="1" x14ac:dyDescent="0.25">
      <c r="A76" s="1">
        <v>2005</v>
      </c>
      <c r="B76" s="13">
        <f t="shared" si="2"/>
        <v>3.2529999999999989E-3</v>
      </c>
      <c r="C76" s="13">
        <f t="shared" si="2"/>
        <v>3.2402999999999946E-3</v>
      </c>
      <c r="D76" s="1">
        <v>3.6459899999999996E-2</v>
      </c>
      <c r="E76" s="1">
        <v>4.4641799999999995E-2</v>
      </c>
      <c r="F76" s="11">
        <v>3.6459899999999998</v>
      </c>
      <c r="G76" s="11">
        <v>4.4641799999999998</v>
      </c>
    </row>
    <row r="77" spans="1:7" hidden="1" x14ac:dyDescent="0.25">
      <c r="A77" s="1">
        <v>2006</v>
      </c>
      <c r="B77" s="13">
        <f t="shared" si="2"/>
        <v>4.8331999999999958E-3</v>
      </c>
      <c r="C77" s="13">
        <f t="shared" si="2"/>
        <v>5.0781000000000021E-3</v>
      </c>
      <c r="D77" s="1">
        <v>5.6332599999999997E-2</v>
      </c>
      <c r="E77" s="1">
        <v>7.0087099999999999E-2</v>
      </c>
      <c r="F77" s="11">
        <v>5.6332599999999999</v>
      </c>
      <c r="G77" s="11">
        <v>7.0087099999999998</v>
      </c>
    </row>
    <row r="78" spans="1:7" hidden="1" x14ac:dyDescent="0.25">
      <c r="A78" s="1">
        <v>2007</v>
      </c>
      <c r="B78" s="13">
        <f t="shared" si="2"/>
        <v>6.7887999999999976E-3</v>
      </c>
      <c r="C78" s="13">
        <f t="shared" si="2"/>
        <v>7.3302999999999979E-3</v>
      </c>
      <c r="D78" s="1">
        <v>8.0638500000000002E-2</v>
      </c>
      <c r="E78" s="1">
        <v>0.102188</v>
      </c>
      <c r="F78" s="11">
        <v>8.0638500000000004</v>
      </c>
      <c r="G78" s="11">
        <v>10.2188</v>
      </c>
    </row>
    <row r="79" spans="1:7" hidden="1" x14ac:dyDescent="0.25">
      <c r="A79" s="1">
        <v>2008</v>
      </c>
      <c r="B79" s="13">
        <f t="shared" si="2"/>
        <v>6.8270999999999887E-3</v>
      </c>
      <c r="C79" s="13">
        <f t="shared" si="2"/>
        <v>9.5780000000000032E-3</v>
      </c>
      <c r="D79" s="1">
        <v>8.4774999999999989E-2</v>
      </c>
      <c r="E79" s="1">
        <v>0.13466900000000001</v>
      </c>
      <c r="F79" s="11">
        <v>8.4774999999999991</v>
      </c>
      <c r="G79" s="11">
        <v>13.466900000000001</v>
      </c>
    </row>
    <row r="80" spans="1:7" hidden="1" x14ac:dyDescent="0.25">
      <c r="A80" s="1">
        <v>2009</v>
      </c>
      <c r="B80" s="13">
        <f t="shared" si="2"/>
        <v>9.1769999999999907E-3</v>
      </c>
      <c r="C80" s="13">
        <f t="shared" si="2"/>
        <v>1.2084999999999985E-2</v>
      </c>
      <c r="D80" s="1">
        <v>0.120822</v>
      </c>
      <c r="E80" s="1">
        <v>0.169653</v>
      </c>
      <c r="F80" s="11">
        <v>12.0822</v>
      </c>
      <c r="G80" s="11">
        <v>16.965299999999999</v>
      </c>
    </row>
    <row r="81" spans="1:7" hidden="1" x14ac:dyDescent="0.25">
      <c r="A81" s="1">
        <v>2010</v>
      </c>
      <c r="B81" s="13">
        <f t="shared" si="2"/>
        <v>1.1691000000000007E-2</v>
      </c>
      <c r="C81" s="13">
        <f t="shared" si="2"/>
        <v>1.5115000000000017E-2</v>
      </c>
      <c r="D81" s="1">
        <v>0.153451</v>
      </c>
      <c r="E81" s="1">
        <v>0.21299600000000002</v>
      </c>
      <c r="F81" s="11">
        <v>15.3451</v>
      </c>
      <c r="G81" s="11">
        <v>21.299600000000002</v>
      </c>
    </row>
    <row r="82" spans="1:7" hidden="1" x14ac:dyDescent="0.25">
      <c r="A82" s="1">
        <v>2011</v>
      </c>
      <c r="B82" s="13">
        <f t="shared" si="2"/>
        <v>1.5141999999999989E-2</v>
      </c>
      <c r="C82" s="13">
        <f t="shared" si="2"/>
        <v>2.360599999999996E-2</v>
      </c>
      <c r="D82" s="1">
        <v>0.202593</v>
      </c>
      <c r="E82" s="1">
        <v>0.27447099999999997</v>
      </c>
      <c r="F82" s="11">
        <v>20.2593</v>
      </c>
      <c r="G82" s="11">
        <v>27.447099999999999</v>
      </c>
    </row>
    <row r="83" spans="1:7" hidden="1" x14ac:dyDescent="0.25">
      <c r="A83" s="1">
        <v>2012</v>
      </c>
      <c r="B83" s="13">
        <f t="shared" si="2"/>
        <v>1.9239000000000006E-2</v>
      </c>
      <c r="C83" s="13">
        <f t="shared" si="2"/>
        <v>3.0829999999999969E-2</v>
      </c>
      <c r="D83" s="1">
        <v>0.25085400000000002</v>
      </c>
      <c r="E83" s="1">
        <v>0.33729599999999998</v>
      </c>
      <c r="F83" s="11">
        <v>25.0854</v>
      </c>
      <c r="G83" s="11">
        <v>33.729599999999998</v>
      </c>
    </row>
    <row r="84" spans="1:7" hidden="1" x14ac:dyDescent="0.25">
      <c r="A84" s="1">
        <v>2013</v>
      </c>
      <c r="B84" s="13">
        <f t="shared" si="2"/>
        <v>2.1438000000000013E-2</v>
      </c>
      <c r="C84" s="13">
        <f t="shared" si="2"/>
        <v>4.5297000000000032E-2</v>
      </c>
      <c r="D84" s="1">
        <v>0.29260900000000001</v>
      </c>
      <c r="E84" s="1">
        <v>0.39979100000000001</v>
      </c>
      <c r="F84" s="11">
        <v>29.260899999999999</v>
      </c>
      <c r="G84" s="11">
        <v>39.979100000000003</v>
      </c>
    </row>
    <row r="85" spans="1:7" hidden="1" x14ac:dyDescent="0.25">
      <c r="A85" s="1">
        <v>2014</v>
      </c>
      <c r="B85" s="13">
        <f t="shared" si="2"/>
        <v>2.5413000000000019E-2</v>
      </c>
      <c r="C85" s="13">
        <f t="shared" si="2"/>
        <v>5.0202000000000024E-2</v>
      </c>
      <c r="D85" s="1">
        <v>0.33423900000000001</v>
      </c>
      <c r="E85" s="1">
        <v>0.454129</v>
      </c>
      <c r="F85" s="12">
        <v>33.423900000000003</v>
      </c>
      <c r="G85" s="12">
        <v>45.4129</v>
      </c>
    </row>
  </sheetData>
  <sheetProtection algorithmName="SHA-512" hashValue="TMLQyGzfLQUu1kQqucSJIqCIkE4cWLoubIgD3McQj/BXNPkPzi+ZlFH98WJ38K8/tPG+HjxTHTCF9xkurMQsEA==" saltValue="HXcjZAKOS11dGwwEBismtw==" spinCount="100000" sheet="1" scenarios="1"/>
  <mergeCells count="1">
    <mergeCell ref="N1:Q29"/>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50"/>
  <sheetViews>
    <sheetView showGridLines="0" showRowColHeaders="0" zoomScale="80" zoomScaleNormal="80" workbookViewId="0"/>
  </sheetViews>
  <sheetFormatPr defaultRowHeight="15.75" x14ac:dyDescent="0.25"/>
  <cols>
    <col min="1" max="16384" width="9" style="30"/>
  </cols>
  <sheetData>
    <row r="1" spans="9:12" x14ac:dyDescent="0.25">
      <c r="I1" s="53"/>
      <c r="J1" s="53"/>
      <c r="K1" s="53"/>
      <c r="L1" s="53"/>
    </row>
    <row r="2" spans="9:12" x14ac:dyDescent="0.25">
      <c r="I2" s="53"/>
      <c r="J2" s="53"/>
      <c r="K2" s="53"/>
      <c r="L2" s="53"/>
    </row>
    <row r="3" spans="9:12" x14ac:dyDescent="0.25">
      <c r="I3" s="53"/>
      <c r="J3" s="53"/>
      <c r="K3" s="53"/>
      <c r="L3" s="53"/>
    </row>
    <row r="4" spans="9:12" x14ac:dyDescent="0.25">
      <c r="I4" s="53"/>
      <c r="J4" s="53"/>
      <c r="K4" s="53"/>
      <c r="L4" s="53"/>
    </row>
    <row r="5" spans="9:12" x14ac:dyDescent="0.25">
      <c r="I5" s="53"/>
      <c r="J5" s="53"/>
      <c r="K5" s="53"/>
      <c r="L5" s="53"/>
    </row>
    <row r="6" spans="9:12" x14ac:dyDescent="0.25">
      <c r="I6" s="53"/>
      <c r="J6" s="53"/>
      <c r="K6" s="53"/>
      <c r="L6" s="53"/>
    </row>
    <row r="7" spans="9:12" x14ac:dyDescent="0.25">
      <c r="I7" s="53"/>
      <c r="J7" s="53"/>
      <c r="K7" s="53"/>
      <c r="L7" s="53"/>
    </row>
    <row r="8" spans="9:12" x14ac:dyDescent="0.25">
      <c r="I8" s="53"/>
      <c r="J8" s="53"/>
      <c r="K8" s="53"/>
      <c r="L8" s="53"/>
    </row>
    <row r="9" spans="9:12" x14ac:dyDescent="0.25">
      <c r="I9" s="53"/>
      <c r="J9" s="53"/>
      <c r="K9" s="53"/>
      <c r="L9" s="53"/>
    </row>
    <row r="10" spans="9:12" x14ac:dyDescent="0.25">
      <c r="I10" s="53"/>
      <c r="J10" s="53"/>
      <c r="K10" s="53"/>
      <c r="L10" s="53"/>
    </row>
    <row r="11" spans="9:12" x14ac:dyDescent="0.25">
      <c r="I11" s="53"/>
      <c r="J11" s="53"/>
      <c r="K11" s="53"/>
      <c r="L11" s="53"/>
    </row>
    <row r="12" spans="9:12" x14ac:dyDescent="0.25">
      <c r="I12" s="53"/>
      <c r="J12" s="53"/>
      <c r="K12" s="53"/>
      <c r="L12" s="53"/>
    </row>
    <row r="13" spans="9:12" x14ac:dyDescent="0.25">
      <c r="I13" s="53"/>
      <c r="J13" s="53"/>
      <c r="K13" s="53"/>
      <c r="L13" s="53"/>
    </row>
    <row r="14" spans="9:12" x14ac:dyDescent="0.25">
      <c r="I14" s="53"/>
      <c r="J14" s="53"/>
      <c r="K14" s="53"/>
      <c r="L14" s="53"/>
    </row>
    <row r="15" spans="9:12" x14ac:dyDescent="0.25">
      <c r="I15" s="53"/>
      <c r="J15" s="53"/>
      <c r="K15" s="53"/>
      <c r="L15" s="53"/>
    </row>
    <row r="16" spans="9:12" x14ac:dyDescent="0.25">
      <c r="I16" s="53"/>
      <c r="J16" s="53"/>
      <c r="K16" s="53"/>
      <c r="L16" s="53"/>
    </row>
    <row r="17" spans="1:12" x14ac:dyDescent="0.25">
      <c r="I17" s="53"/>
      <c r="J17" s="53"/>
      <c r="K17" s="53"/>
      <c r="L17" s="53"/>
    </row>
    <row r="18" spans="1:12" x14ac:dyDescent="0.25">
      <c r="I18" s="53"/>
      <c r="J18" s="53"/>
      <c r="K18" s="53"/>
      <c r="L18" s="53"/>
    </row>
    <row r="19" spans="1:12" x14ac:dyDescent="0.25">
      <c r="I19" s="53"/>
      <c r="J19" s="53"/>
      <c r="K19" s="53"/>
      <c r="L19" s="53"/>
    </row>
    <row r="20" spans="1:12" x14ac:dyDescent="0.25">
      <c r="I20" s="53"/>
      <c r="J20" s="53"/>
      <c r="K20" s="53"/>
      <c r="L20" s="53"/>
    </row>
    <row r="21" spans="1:12" x14ac:dyDescent="0.25">
      <c r="I21" s="53"/>
      <c r="J21" s="53"/>
      <c r="K21" s="53"/>
      <c r="L21" s="53"/>
    </row>
    <row r="22" spans="1:12" x14ac:dyDescent="0.25">
      <c r="I22" s="53"/>
      <c r="J22" s="53"/>
      <c r="K22" s="53"/>
      <c r="L22" s="53"/>
    </row>
    <row r="23" spans="1:12" x14ac:dyDescent="0.25">
      <c r="I23" s="53"/>
      <c r="J23" s="53"/>
      <c r="K23" s="53"/>
      <c r="L23" s="53"/>
    </row>
    <row r="24" spans="1:12" x14ac:dyDescent="0.25">
      <c r="I24" s="53"/>
      <c r="J24" s="53"/>
      <c r="K24" s="53"/>
      <c r="L24" s="53"/>
    </row>
    <row r="25" spans="1:12" x14ac:dyDescent="0.25">
      <c r="I25" s="53"/>
      <c r="J25" s="53"/>
      <c r="K25" s="53"/>
      <c r="L25" s="53"/>
    </row>
    <row r="26" spans="1:12" x14ac:dyDescent="0.25">
      <c r="I26" s="53"/>
      <c r="J26" s="53"/>
      <c r="K26" s="53"/>
      <c r="L26" s="53"/>
    </row>
    <row r="27" spans="1:12" x14ac:dyDescent="0.25">
      <c r="I27" s="53"/>
      <c r="J27" s="53"/>
      <c r="K27" s="53"/>
      <c r="L27" s="53"/>
    </row>
    <row r="28" spans="1:12" x14ac:dyDescent="0.25">
      <c r="I28" s="53"/>
      <c r="J28" s="53"/>
      <c r="K28" s="53"/>
      <c r="L28" s="53"/>
    </row>
    <row r="29" spans="1:12" x14ac:dyDescent="0.25">
      <c r="I29" s="53"/>
      <c r="J29" s="53"/>
      <c r="K29" s="53"/>
      <c r="L29" s="53"/>
    </row>
    <row r="30" spans="1:12" x14ac:dyDescent="0.25">
      <c r="A30" s="30" t="s">
        <v>266</v>
      </c>
    </row>
    <row r="34" spans="1:7" hidden="1" x14ac:dyDescent="0.25">
      <c r="B34" s="30" t="s">
        <v>175</v>
      </c>
      <c r="C34" s="30" t="s">
        <v>209</v>
      </c>
      <c r="D34" s="30" t="s">
        <v>208</v>
      </c>
      <c r="F34" s="30" t="s">
        <v>234</v>
      </c>
      <c r="G34" s="30" t="s">
        <v>235</v>
      </c>
    </row>
    <row r="35" spans="1:7" hidden="1" x14ac:dyDescent="0.25">
      <c r="A35" s="30">
        <v>2000</v>
      </c>
      <c r="B35" s="30">
        <v>5.1951999999999999E-4</v>
      </c>
      <c r="C35" s="30">
        <v>5.6714000000000005E-4</v>
      </c>
      <c r="D35" s="30">
        <v>4.7795999999999998E-4</v>
      </c>
      <c r="F35" s="54">
        <f t="shared" ref="F35:F50" si="0">C35-B35</f>
        <v>4.7620000000000062E-5</v>
      </c>
      <c r="G35" s="124">
        <f t="shared" ref="G35:G50" si="1">B35-D35</f>
        <v>4.1560000000000002E-5</v>
      </c>
    </row>
    <row r="36" spans="1:7" hidden="1" x14ac:dyDescent="0.25">
      <c r="A36" s="30">
        <v>2001</v>
      </c>
      <c r="B36" s="30">
        <v>7.37158E-3</v>
      </c>
      <c r="C36" s="30">
        <v>8.0228799999999996E-3</v>
      </c>
      <c r="D36" s="30">
        <v>6.7794800000000001E-3</v>
      </c>
      <c r="F36" s="54">
        <f t="shared" si="0"/>
        <v>6.5129999999999962E-4</v>
      </c>
      <c r="G36" s="124">
        <f t="shared" si="1"/>
        <v>5.9209999999999992E-4</v>
      </c>
    </row>
    <row r="37" spans="1:7" hidden="1" x14ac:dyDescent="0.25">
      <c r="A37" s="30">
        <v>2002</v>
      </c>
      <c r="B37" s="30">
        <v>8.0824E-3</v>
      </c>
      <c r="C37" s="30">
        <v>8.7986999999999996E-3</v>
      </c>
      <c r="D37" s="30">
        <v>7.4115399999999994E-3</v>
      </c>
      <c r="F37" s="54">
        <f t="shared" si="0"/>
        <v>7.1629999999999958E-4</v>
      </c>
      <c r="G37" s="124">
        <f t="shared" si="1"/>
        <v>6.7086000000000055E-4</v>
      </c>
    </row>
    <row r="38" spans="1:7" hidden="1" x14ac:dyDescent="0.25">
      <c r="A38" s="30">
        <v>2003</v>
      </c>
      <c r="B38" s="30">
        <v>9.2584399999999997E-3</v>
      </c>
      <c r="C38" s="30">
        <v>1.0109600000000002E-2</v>
      </c>
      <c r="D38" s="30">
        <v>8.4805699999999998E-3</v>
      </c>
      <c r="F38" s="54">
        <f t="shared" si="0"/>
        <v>8.5116000000000185E-4</v>
      </c>
      <c r="G38" s="124">
        <f t="shared" si="1"/>
        <v>7.7786999999999995E-4</v>
      </c>
    </row>
    <row r="39" spans="1:7" hidden="1" x14ac:dyDescent="0.25">
      <c r="A39" s="30">
        <v>2004</v>
      </c>
      <c r="B39" s="30">
        <v>1.45615E-2</v>
      </c>
      <c r="C39" s="30">
        <v>1.59696E-2</v>
      </c>
      <c r="D39" s="30">
        <v>1.3343799999999999E-2</v>
      </c>
      <c r="F39" s="54">
        <f t="shared" si="0"/>
        <v>1.4081000000000007E-3</v>
      </c>
      <c r="G39" s="124">
        <f t="shared" si="1"/>
        <v>1.2177000000000004E-3</v>
      </c>
    </row>
    <row r="40" spans="1:7" hidden="1" x14ac:dyDescent="0.25">
      <c r="A40" s="30">
        <v>2005</v>
      </c>
      <c r="B40" s="30">
        <v>2.06597E-2</v>
      </c>
      <c r="C40" s="30">
        <v>2.2682899999999999E-2</v>
      </c>
      <c r="D40" s="30">
        <v>1.8962E-2</v>
      </c>
      <c r="F40" s="54">
        <f t="shared" si="0"/>
        <v>2.0231999999999993E-3</v>
      </c>
      <c r="G40" s="124">
        <f t="shared" si="1"/>
        <v>1.6976999999999999E-3</v>
      </c>
    </row>
    <row r="41" spans="1:7" hidden="1" x14ac:dyDescent="0.25">
      <c r="A41" s="30">
        <v>2006</v>
      </c>
      <c r="B41" s="30">
        <v>3.64926E-2</v>
      </c>
      <c r="C41" s="30">
        <v>4.0183999999999997E-2</v>
      </c>
      <c r="D41" s="30">
        <v>3.35325E-2</v>
      </c>
      <c r="F41" s="54">
        <f t="shared" si="0"/>
        <v>3.6913999999999975E-3</v>
      </c>
      <c r="G41" s="124">
        <f t="shared" si="1"/>
        <v>2.9601000000000002E-3</v>
      </c>
    </row>
    <row r="42" spans="1:7" hidden="1" x14ac:dyDescent="0.25">
      <c r="A42" s="30">
        <v>2007</v>
      </c>
      <c r="B42" s="30">
        <v>5.7596399999999999E-2</v>
      </c>
      <c r="C42" s="30">
        <v>6.3558599999999993E-2</v>
      </c>
      <c r="D42" s="30">
        <v>5.30377E-2</v>
      </c>
      <c r="F42" s="54">
        <f t="shared" si="0"/>
        <v>5.9621999999999939E-3</v>
      </c>
      <c r="G42" s="124">
        <f t="shared" si="1"/>
        <v>4.5586999999999989E-3</v>
      </c>
    </row>
    <row r="43" spans="1:7" hidden="1" x14ac:dyDescent="0.25">
      <c r="A43" s="30">
        <v>2008</v>
      </c>
      <c r="B43" s="30">
        <v>8.5432900000000006E-2</v>
      </c>
      <c r="C43" s="30">
        <v>9.4191199999999989E-2</v>
      </c>
      <c r="D43" s="30">
        <v>7.8884700000000002E-2</v>
      </c>
      <c r="F43" s="54">
        <f t="shared" si="0"/>
        <v>8.7582999999999828E-3</v>
      </c>
      <c r="G43" s="124">
        <f t="shared" si="1"/>
        <v>6.548200000000004E-3</v>
      </c>
    </row>
    <row r="44" spans="1:7" hidden="1" x14ac:dyDescent="0.25">
      <c r="A44" s="30">
        <v>2009</v>
      </c>
      <c r="B44" s="30">
        <v>0.107933</v>
      </c>
      <c r="C44" s="30">
        <v>0.11878999999999999</v>
      </c>
      <c r="D44" s="30">
        <v>9.9754599999999999E-2</v>
      </c>
      <c r="F44" s="54">
        <f t="shared" si="0"/>
        <v>1.0856999999999992E-2</v>
      </c>
      <c r="G44" s="124">
        <f t="shared" si="1"/>
        <v>8.1784000000000023E-3</v>
      </c>
    </row>
    <row r="45" spans="1:7" hidden="1" x14ac:dyDescent="0.25">
      <c r="A45" s="30">
        <v>2010</v>
      </c>
      <c r="B45" s="30">
        <v>0.110456</v>
      </c>
      <c r="C45" s="30">
        <v>0.121286</v>
      </c>
      <c r="D45" s="30">
        <v>0.10226399999999999</v>
      </c>
      <c r="F45" s="54">
        <f t="shared" si="0"/>
        <v>1.0830000000000006E-2</v>
      </c>
      <c r="G45" s="124">
        <f t="shared" si="1"/>
        <v>8.1920000000000048E-3</v>
      </c>
    </row>
    <row r="46" spans="1:7" hidden="1" x14ac:dyDescent="0.25">
      <c r="A46" s="30">
        <v>2011</v>
      </c>
      <c r="B46" s="30">
        <v>0.113522</v>
      </c>
      <c r="C46" s="30">
        <v>0.12428499999999999</v>
      </c>
      <c r="D46" s="30">
        <v>0.10536</v>
      </c>
      <c r="F46" s="54">
        <f t="shared" si="0"/>
        <v>1.0762999999999995E-2</v>
      </c>
      <c r="G46" s="124">
        <f t="shared" si="1"/>
        <v>8.1620000000000026E-3</v>
      </c>
    </row>
    <row r="47" spans="1:7" hidden="1" x14ac:dyDescent="0.25">
      <c r="A47" s="30">
        <v>2012</v>
      </c>
      <c r="B47" s="30">
        <v>0.157056</v>
      </c>
      <c r="C47" s="30">
        <v>0.17140699999999998</v>
      </c>
      <c r="D47" s="30">
        <v>0.145894</v>
      </c>
      <c r="F47" s="54">
        <f t="shared" si="0"/>
        <v>1.4350999999999975E-2</v>
      </c>
      <c r="G47" s="124">
        <f t="shared" si="1"/>
        <v>1.1162000000000005E-2</v>
      </c>
    </row>
    <row r="48" spans="1:7" hidden="1" x14ac:dyDescent="0.25">
      <c r="A48" s="30">
        <v>2013</v>
      </c>
      <c r="B48" s="30">
        <v>0.186282</v>
      </c>
      <c r="C48" s="30">
        <v>0.20253399999999999</v>
      </c>
      <c r="D48" s="30">
        <v>0.17321700000000001</v>
      </c>
      <c r="F48" s="54">
        <f t="shared" si="0"/>
        <v>1.6251999999999989E-2</v>
      </c>
      <c r="G48" s="124">
        <f t="shared" si="1"/>
        <v>1.3064999999999993E-2</v>
      </c>
    </row>
    <row r="49" spans="1:7" hidden="1" x14ac:dyDescent="0.25">
      <c r="A49" s="30">
        <v>2014</v>
      </c>
      <c r="B49" s="30">
        <v>0.20255999999999999</v>
      </c>
      <c r="C49" s="30">
        <v>0.21932500000000002</v>
      </c>
      <c r="D49" s="30">
        <v>0.18862300000000001</v>
      </c>
      <c r="F49" s="54">
        <f t="shared" si="0"/>
        <v>1.676500000000003E-2</v>
      </c>
      <c r="G49" s="124">
        <f t="shared" si="1"/>
        <v>1.3936999999999977E-2</v>
      </c>
    </row>
    <row r="50" spans="1:7" hidden="1" x14ac:dyDescent="0.25">
      <c r="A50" s="30">
        <v>2015</v>
      </c>
      <c r="B50" s="30">
        <v>0.21626899999999999</v>
      </c>
      <c r="C50" s="30">
        <v>0.233542</v>
      </c>
      <c r="D50" s="30">
        <v>0.20192499999999999</v>
      </c>
      <c r="F50" s="54">
        <f t="shared" si="0"/>
        <v>1.7273000000000011E-2</v>
      </c>
      <c r="G50" s="124">
        <f t="shared" si="1"/>
        <v>1.4343999999999996E-2</v>
      </c>
    </row>
  </sheetData>
  <sheetProtection algorithmName="SHA-512" hashValue="OyoArKsH8zLddKTAZK5xx3RyG09Jmtm8gYpkG4LKGbfyYTHtPTigISlxnD9+YJw8ojI+kBERGXRTeCxI0+p9ug==" saltValue="YG8CisBo/kLcj5pm3xX8+A==" spinCount="100000" sheet="1" scenarios="1"/>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9:L44"/>
  <sheetViews>
    <sheetView showGridLines="0" showRowColHeaders="0" zoomScale="90" zoomScaleNormal="90" workbookViewId="0"/>
  </sheetViews>
  <sheetFormatPr defaultRowHeight="15.75" x14ac:dyDescent="0.25"/>
  <cols>
    <col min="1" max="4" width="9" style="21" customWidth="1"/>
    <col min="5" max="16384" width="9" style="21"/>
  </cols>
  <sheetData>
    <row r="29" spans="1:4" x14ac:dyDescent="0.25">
      <c r="A29" s="26" t="s">
        <v>266</v>
      </c>
      <c r="B29" s="26"/>
      <c r="C29" s="26"/>
      <c r="D29" s="26"/>
    </row>
    <row r="30" spans="1:4" x14ac:dyDescent="0.25">
      <c r="A30" s="26" t="s">
        <v>272</v>
      </c>
      <c r="B30" s="26"/>
      <c r="C30" s="26"/>
      <c r="D30" s="26"/>
    </row>
    <row r="34" spans="1:12" x14ac:dyDescent="0.25">
      <c r="H34" s="26"/>
    </row>
    <row r="35" spans="1:12" hidden="1" x14ac:dyDescent="0.25">
      <c r="A35" s="21" t="s">
        <v>162</v>
      </c>
      <c r="B35" s="21" t="s">
        <v>188</v>
      </c>
      <c r="C35" s="21" t="s">
        <v>189</v>
      </c>
    </row>
    <row r="36" spans="1:12" hidden="1" x14ac:dyDescent="0.25">
      <c r="A36" s="119" t="s">
        <v>74</v>
      </c>
      <c r="B36" s="21">
        <v>0.97</v>
      </c>
      <c r="C36" s="21">
        <v>0.31162741999999999</v>
      </c>
      <c r="D36" s="119"/>
      <c r="E36" s="25"/>
    </row>
    <row r="37" spans="1:12" hidden="1" x14ac:dyDescent="0.25">
      <c r="A37" s="119" t="s">
        <v>94</v>
      </c>
      <c r="B37" s="21">
        <v>0.97</v>
      </c>
      <c r="C37" s="21">
        <v>0.25820837000000002</v>
      </c>
      <c r="D37" s="119"/>
      <c r="E37" s="25"/>
    </row>
    <row r="38" spans="1:12" hidden="1" x14ac:dyDescent="0.25">
      <c r="A38" s="119" t="s">
        <v>95</v>
      </c>
      <c r="B38" s="21">
        <v>0.97</v>
      </c>
      <c r="C38" s="21">
        <v>0.21633165999999998</v>
      </c>
      <c r="D38" s="119"/>
      <c r="E38" s="25"/>
    </row>
    <row r="39" spans="1:12" hidden="1" x14ac:dyDescent="0.25">
      <c r="A39" s="119" t="s">
        <v>145</v>
      </c>
      <c r="B39" s="21">
        <v>0.97</v>
      </c>
      <c r="C39" s="21">
        <v>0.16669826000000001</v>
      </c>
      <c r="D39" s="119"/>
      <c r="E39" s="25"/>
      <c r="L39" s="25"/>
    </row>
    <row r="40" spans="1:12" hidden="1" x14ac:dyDescent="0.25">
      <c r="A40" s="119" t="s">
        <v>157</v>
      </c>
      <c r="B40" s="21">
        <v>0.97</v>
      </c>
      <c r="C40" s="21">
        <v>0.26860690000000004</v>
      </c>
      <c r="D40" s="119"/>
      <c r="E40" s="25"/>
      <c r="L40" s="25"/>
    </row>
    <row r="41" spans="1:12" hidden="1" x14ac:dyDescent="0.25">
      <c r="A41" s="119" t="s">
        <v>32</v>
      </c>
      <c r="B41" s="21">
        <v>0.93771506999999998</v>
      </c>
      <c r="C41" s="21">
        <v>0.20503587000000001</v>
      </c>
      <c r="E41" s="25"/>
    </row>
    <row r="42" spans="1:12" hidden="1" x14ac:dyDescent="0.25">
      <c r="A42" s="119" t="s">
        <v>28</v>
      </c>
      <c r="B42" s="21">
        <v>0.82954544999999991</v>
      </c>
      <c r="C42" s="21">
        <v>0.28001134999999999</v>
      </c>
    </row>
    <row r="43" spans="1:12" hidden="1" x14ac:dyDescent="0.25">
      <c r="A43" s="119" t="s">
        <v>153</v>
      </c>
      <c r="B43" s="21">
        <v>0.75186800000000009</v>
      </c>
      <c r="C43" s="21">
        <v>0.27038375999999997</v>
      </c>
    </row>
    <row r="44" spans="1:12" hidden="1" x14ac:dyDescent="0.25">
      <c r="A44" s="119" t="s">
        <v>130</v>
      </c>
      <c r="B44" s="21">
        <v>0.74647887000000002</v>
      </c>
      <c r="C44" s="21">
        <v>0.20983019</v>
      </c>
    </row>
  </sheetData>
  <sheetProtection algorithmName="SHA-512" hashValue="3uRL0EWWFx3zjHZYgZM2JsQHRO3D3nMfMuN3bHxg7W6Q/ext1N0rm+Ewbj6xtoPcvbk7ahJXzYxmFnYCtvYvdw==" saltValue="P4/CdbuOoXXuk9CvEINs9w==" spinCount="100000" sheet="1" scenarios="1"/>
  <sortState ref="A36:C44">
    <sortCondition descending="1" ref="B36"/>
  </sortState>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6:K68"/>
  <sheetViews>
    <sheetView showGridLines="0" showRowColHeaders="0" zoomScale="80" zoomScaleNormal="80" workbookViewId="0"/>
  </sheetViews>
  <sheetFormatPr defaultRowHeight="15.75" x14ac:dyDescent="0.25"/>
  <cols>
    <col min="1" max="1" width="29.75" style="30" bestFit="1" customWidth="1"/>
    <col min="2" max="7" width="6.25" style="30" bestFit="1" customWidth="1"/>
    <col min="8" max="8" width="6.125" style="30" bestFit="1" customWidth="1"/>
    <col min="9" max="9" width="4.875" style="30" customWidth="1"/>
    <col min="10" max="11" width="4.875" style="30" bestFit="1" customWidth="1"/>
    <col min="12" max="16384" width="9" style="30"/>
  </cols>
  <sheetData>
    <row r="26" spans="1:1" x14ac:dyDescent="0.25">
      <c r="A26" s="30" t="s">
        <v>266</v>
      </c>
    </row>
    <row r="27" spans="1:1" x14ac:dyDescent="0.25">
      <c r="A27" s="30" t="s">
        <v>230</v>
      </c>
    </row>
    <row r="33" spans="1:11" hidden="1" x14ac:dyDescent="0.25">
      <c r="A33" s="34" t="s">
        <v>163</v>
      </c>
      <c r="B33" s="34">
        <v>2009</v>
      </c>
      <c r="C33" s="34">
        <v>2010</v>
      </c>
      <c r="D33" s="34">
        <v>2011</v>
      </c>
      <c r="E33" s="34">
        <v>2012</v>
      </c>
      <c r="F33" s="34">
        <v>2013</v>
      </c>
      <c r="G33" s="34">
        <v>2014</v>
      </c>
      <c r="H33" s="34">
        <v>2015</v>
      </c>
    </row>
    <row r="34" spans="1:11" hidden="1" x14ac:dyDescent="0.25">
      <c r="A34" s="30" t="s">
        <v>168</v>
      </c>
      <c r="B34" s="32">
        <v>0.20933013576660361</v>
      </c>
      <c r="C34" s="32">
        <v>0.42383588289295487</v>
      </c>
      <c r="D34" s="32">
        <v>0.46376605542372329</v>
      </c>
      <c r="E34" s="32">
        <v>0.51763054326754221</v>
      </c>
      <c r="F34" s="32">
        <v>0.49119860280692079</v>
      </c>
      <c r="G34" s="32">
        <v>0.60654532467112032</v>
      </c>
      <c r="H34" s="32">
        <v>0.60305468827435826</v>
      </c>
      <c r="I34" s="32"/>
      <c r="J34" s="32"/>
      <c r="K34" s="32"/>
    </row>
    <row r="35" spans="1:11" hidden="1" x14ac:dyDescent="0.25">
      <c r="A35" s="30" t="s">
        <v>169</v>
      </c>
      <c r="B35" s="32">
        <v>6.8268124393759108E-2</v>
      </c>
      <c r="C35" s="32">
        <v>7.8363115730247429E-2</v>
      </c>
      <c r="D35" s="32">
        <v>7.9405071038511132E-2</v>
      </c>
      <c r="E35" s="32">
        <v>9.8282288606625537E-2</v>
      </c>
      <c r="F35" s="32">
        <v>0.10456480569653814</v>
      </c>
      <c r="G35" s="32">
        <v>0.12967966851028667</v>
      </c>
      <c r="H35" s="32">
        <v>0.14623371685661782</v>
      </c>
      <c r="I35" s="32"/>
      <c r="J35" s="32"/>
      <c r="K35" s="32"/>
    </row>
    <row r="36" spans="1:11" hidden="1" x14ac:dyDescent="0.25">
      <c r="A36" s="30" t="s">
        <v>170</v>
      </c>
      <c r="B36" s="32">
        <v>1.0184595798854232E-2</v>
      </c>
      <c r="C36" s="32">
        <v>7.6598311218335338E-2</v>
      </c>
      <c r="D36" s="32">
        <v>7.5127334465195247E-2</v>
      </c>
      <c r="E36" s="32">
        <v>0.13969404186795492</v>
      </c>
      <c r="F36" s="32">
        <v>0.19060665362035226</v>
      </c>
      <c r="G36" s="32">
        <v>8.2943013270882118E-2</v>
      </c>
      <c r="H36" s="32">
        <v>8.9398280802292257E-2</v>
      </c>
      <c r="I36" s="32"/>
      <c r="J36" s="32"/>
      <c r="K36" s="32"/>
    </row>
    <row r="37" spans="1:11" hidden="1" x14ac:dyDescent="0.25">
      <c r="A37" s="30" t="s">
        <v>264</v>
      </c>
      <c r="B37" s="32">
        <v>0.23550518471010085</v>
      </c>
      <c r="C37" s="32">
        <v>0.34637458353980904</v>
      </c>
      <c r="D37" s="32">
        <v>0.29998709732914713</v>
      </c>
      <c r="E37" s="32">
        <v>0.3157716268487275</v>
      </c>
      <c r="F37" s="32">
        <v>0.24970747353264625</v>
      </c>
      <c r="G37" s="32">
        <v>0.22981077079262854</v>
      </c>
      <c r="H37" s="32">
        <v>0.28158560378579545</v>
      </c>
      <c r="I37" s="32"/>
      <c r="J37" s="32"/>
      <c r="K37" s="32"/>
    </row>
    <row r="38" spans="1:11" hidden="1" x14ac:dyDescent="0.25">
      <c r="A38" s="30" t="s">
        <v>171</v>
      </c>
      <c r="B38" s="32">
        <v>1.435480684200623E-2</v>
      </c>
      <c r="C38" s="32">
        <v>3.5238835321167852E-2</v>
      </c>
      <c r="D38" s="32">
        <v>3.6191090835206566E-2</v>
      </c>
      <c r="E38" s="32">
        <v>3.7922090877557088E-2</v>
      </c>
      <c r="F38" s="32">
        <v>3.9730659736007166E-2</v>
      </c>
      <c r="G38" s="32">
        <v>6.1920120506795427E-2</v>
      </c>
      <c r="H38" s="32">
        <v>0.15375867236904481</v>
      </c>
      <c r="I38" s="32"/>
      <c r="J38" s="32"/>
      <c r="K38" s="32"/>
    </row>
    <row r="39" spans="1:11" hidden="1" x14ac:dyDescent="0.25">
      <c r="A39" s="30" t="s">
        <v>265</v>
      </c>
      <c r="B39" s="32">
        <v>0.24110416217381928</v>
      </c>
      <c r="C39" s="32">
        <v>0.16343660733904636</v>
      </c>
      <c r="D39" s="32">
        <v>0.29963450551790211</v>
      </c>
      <c r="E39" s="32">
        <v>0.29789164277678992</v>
      </c>
      <c r="F39" s="32">
        <v>0.37614575928766508</v>
      </c>
      <c r="G39" s="32">
        <v>0.4585403133358808</v>
      </c>
      <c r="H39" s="32">
        <v>0.47785412056985366</v>
      </c>
      <c r="I39" s="32"/>
      <c r="J39" s="32"/>
      <c r="K39" s="32"/>
    </row>
    <row r="40" spans="1:11" hidden="1" x14ac:dyDescent="0.25">
      <c r="A40" s="30" t="s">
        <v>164</v>
      </c>
      <c r="B40" s="32">
        <v>0.144767422475793</v>
      </c>
      <c r="C40" s="32">
        <v>0.32452841796688264</v>
      </c>
      <c r="D40" s="32">
        <v>0.3564138471412972</v>
      </c>
      <c r="E40" s="32">
        <v>0.40749157420108051</v>
      </c>
      <c r="F40" s="32">
        <v>0.39066774535610671</v>
      </c>
      <c r="G40" s="32">
        <v>0.48583747567930757</v>
      </c>
      <c r="H40" s="32">
        <v>0.49562953068005777</v>
      </c>
      <c r="I40" s="32"/>
      <c r="J40" s="32"/>
      <c r="K40" s="32"/>
    </row>
    <row r="41" spans="1:11" hidden="1" x14ac:dyDescent="0.25">
      <c r="A41" s="30" t="s">
        <v>173</v>
      </c>
      <c r="B41" s="32">
        <v>0.144767422475793</v>
      </c>
      <c r="C41" s="32">
        <v>0.33562724794134763</v>
      </c>
      <c r="D41" s="32">
        <v>0.36836134057748565</v>
      </c>
      <c r="E41" s="32">
        <v>0.42002851541024433</v>
      </c>
      <c r="F41" s="32">
        <v>0.40183009368825362</v>
      </c>
      <c r="G41" s="32">
        <v>0.49866251489854224</v>
      </c>
      <c r="H41" s="32">
        <v>0.50522568453231786</v>
      </c>
      <c r="I41" s="32"/>
      <c r="J41" s="32"/>
      <c r="K41" s="32"/>
    </row>
    <row r="42" spans="1:11" hidden="1" x14ac:dyDescent="0.25">
      <c r="A42" s="30" t="s">
        <v>174</v>
      </c>
      <c r="B42" s="32">
        <v>0.15072059796826656</v>
      </c>
      <c r="C42" s="32">
        <v>0.31611366472429547</v>
      </c>
      <c r="D42" s="32">
        <v>0.34543333598247006</v>
      </c>
      <c r="E42" s="32">
        <v>0.39304910045619684</v>
      </c>
      <c r="F42" s="32">
        <v>0.37863176874278959</v>
      </c>
      <c r="G42" s="32">
        <v>0.46707072046750631</v>
      </c>
      <c r="H42" s="32">
        <v>0.47215638561684237</v>
      </c>
      <c r="I42" s="32"/>
      <c r="J42" s="32"/>
      <c r="K42" s="32"/>
    </row>
    <row r="44" spans="1:11" x14ac:dyDescent="0.25">
      <c r="A44" s="34"/>
    </row>
    <row r="45" spans="1:11" x14ac:dyDescent="0.25">
      <c r="B45" s="34"/>
      <c r="C45" s="34"/>
      <c r="D45" s="34"/>
      <c r="E45" s="34"/>
      <c r="F45" s="34"/>
      <c r="G45" s="34"/>
    </row>
    <row r="46" spans="1:11" x14ac:dyDescent="0.25">
      <c r="B46" s="32"/>
      <c r="C46" s="32"/>
      <c r="D46" s="32"/>
      <c r="E46" s="32"/>
      <c r="F46" s="32"/>
      <c r="G46" s="32"/>
    </row>
    <row r="47" spans="1:11" x14ac:dyDescent="0.25">
      <c r="B47" s="32"/>
      <c r="C47" s="32"/>
      <c r="D47" s="32"/>
      <c r="E47" s="32"/>
      <c r="F47" s="32"/>
      <c r="G47" s="32"/>
    </row>
    <row r="48" spans="1:11" x14ac:dyDescent="0.25">
      <c r="B48" s="32"/>
      <c r="C48" s="32"/>
      <c r="D48" s="32"/>
      <c r="E48" s="32"/>
      <c r="F48" s="32"/>
      <c r="G48" s="32"/>
    </row>
    <row r="49" spans="1:11" x14ac:dyDescent="0.25">
      <c r="B49" s="32"/>
      <c r="C49" s="32"/>
      <c r="D49" s="32"/>
      <c r="E49" s="32"/>
      <c r="F49" s="32"/>
      <c r="G49" s="32"/>
    </row>
    <row r="50" spans="1:11" x14ac:dyDescent="0.25">
      <c r="B50" s="32"/>
      <c r="C50" s="32"/>
      <c r="D50" s="32"/>
      <c r="E50" s="32"/>
      <c r="F50" s="32"/>
      <c r="G50" s="32"/>
    </row>
    <row r="51" spans="1:11" x14ac:dyDescent="0.25">
      <c r="B51" s="32"/>
      <c r="C51" s="32"/>
      <c r="D51" s="32"/>
      <c r="E51" s="32"/>
      <c r="F51" s="32"/>
      <c r="G51" s="32"/>
    </row>
    <row r="52" spans="1:11" x14ac:dyDescent="0.25">
      <c r="B52" s="32"/>
      <c r="C52" s="32"/>
      <c r="D52" s="32"/>
      <c r="E52" s="32"/>
      <c r="F52" s="32"/>
      <c r="G52" s="32"/>
    </row>
    <row r="53" spans="1:11" x14ac:dyDescent="0.25">
      <c r="B53" s="32"/>
      <c r="C53" s="32"/>
      <c r="D53" s="32"/>
      <c r="E53" s="32"/>
      <c r="F53" s="32"/>
      <c r="G53" s="32"/>
      <c r="H53" s="32"/>
      <c r="I53" s="32"/>
      <c r="J53" s="32"/>
      <c r="K53" s="32"/>
    </row>
    <row r="54" spans="1:11" x14ac:dyDescent="0.25">
      <c r="B54" s="32"/>
      <c r="C54" s="32"/>
      <c r="D54" s="32"/>
      <c r="E54" s="32"/>
      <c r="F54" s="32"/>
      <c r="G54" s="32"/>
      <c r="H54" s="32"/>
      <c r="I54" s="32"/>
      <c r="J54" s="32"/>
      <c r="K54" s="32"/>
    </row>
    <row r="55" spans="1:11" x14ac:dyDescent="0.25">
      <c r="B55" s="32"/>
      <c r="C55" s="32"/>
      <c r="D55" s="32"/>
      <c r="E55" s="32"/>
      <c r="F55" s="32"/>
      <c r="G55" s="32"/>
      <c r="H55" s="32"/>
      <c r="I55" s="32"/>
      <c r="J55" s="32"/>
      <c r="K55" s="32"/>
    </row>
    <row r="57" spans="1:11" x14ac:dyDescent="0.25">
      <c r="A57" s="34"/>
    </row>
    <row r="58" spans="1:11" x14ac:dyDescent="0.25">
      <c r="B58" s="34"/>
      <c r="C58" s="34"/>
      <c r="D58" s="34"/>
      <c r="E58" s="34"/>
      <c r="F58" s="34"/>
      <c r="G58" s="34"/>
      <c r="H58" s="34"/>
      <c r="I58" s="34"/>
      <c r="J58" s="34"/>
      <c r="K58" s="34"/>
    </row>
    <row r="59" spans="1:11" x14ac:dyDescent="0.25">
      <c r="B59" s="32"/>
      <c r="C59" s="32"/>
      <c r="D59" s="32"/>
      <c r="E59" s="32"/>
      <c r="F59" s="32"/>
      <c r="G59" s="32"/>
      <c r="H59" s="32"/>
      <c r="I59" s="32"/>
      <c r="J59" s="32"/>
      <c r="K59" s="32"/>
    </row>
    <row r="60" spans="1:11" x14ac:dyDescent="0.25">
      <c r="B60" s="32"/>
      <c r="C60" s="32"/>
      <c r="D60" s="32"/>
      <c r="E60" s="32"/>
      <c r="F60" s="32"/>
      <c r="G60" s="32"/>
      <c r="H60" s="32"/>
      <c r="I60" s="32"/>
      <c r="J60" s="32"/>
      <c r="K60" s="32"/>
    </row>
    <row r="61" spans="1:11" x14ac:dyDescent="0.25">
      <c r="B61" s="32"/>
      <c r="C61" s="32"/>
      <c r="D61" s="32"/>
      <c r="E61" s="32"/>
      <c r="F61" s="32"/>
      <c r="G61" s="32"/>
      <c r="H61" s="32"/>
      <c r="I61" s="32"/>
      <c r="J61" s="32"/>
      <c r="K61" s="32"/>
    </row>
    <row r="62" spans="1:11" x14ac:dyDescent="0.25">
      <c r="B62" s="32"/>
      <c r="C62" s="32"/>
      <c r="D62" s="32"/>
      <c r="E62" s="32"/>
      <c r="F62" s="32"/>
      <c r="G62" s="32"/>
      <c r="H62" s="32"/>
      <c r="I62" s="32"/>
      <c r="J62" s="32"/>
      <c r="K62" s="32"/>
    </row>
    <row r="63" spans="1:11" x14ac:dyDescent="0.25">
      <c r="B63" s="32"/>
      <c r="C63" s="32"/>
      <c r="D63" s="32"/>
      <c r="E63" s="32"/>
      <c r="F63" s="32"/>
      <c r="G63" s="32"/>
      <c r="H63" s="32"/>
      <c r="I63" s="32"/>
      <c r="J63" s="32"/>
      <c r="K63" s="32"/>
    </row>
    <row r="64" spans="1:11" x14ac:dyDescent="0.25">
      <c r="B64" s="32"/>
      <c r="C64" s="32"/>
      <c r="D64" s="32"/>
      <c r="E64" s="32"/>
      <c r="F64" s="32"/>
      <c r="G64" s="32"/>
      <c r="H64" s="32"/>
      <c r="I64" s="32"/>
      <c r="J64" s="32"/>
      <c r="K64" s="32"/>
    </row>
    <row r="65" spans="2:11" x14ac:dyDescent="0.25">
      <c r="B65" s="32"/>
      <c r="C65" s="32"/>
      <c r="D65" s="32"/>
      <c r="E65" s="32"/>
      <c r="F65" s="32"/>
      <c r="G65" s="32"/>
      <c r="H65" s="32"/>
      <c r="I65" s="32"/>
      <c r="J65" s="32"/>
      <c r="K65" s="32"/>
    </row>
    <row r="66" spans="2:11" x14ac:dyDescent="0.25">
      <c r="B66" s="32"/>
      <c r="C66" s="32"/>
      <c r="D66" s="32"/>
      <c r="E66" s="32"/>
      <c r="F66" s="32"/>
      <c r="G66" s="32"/>
      <c r="H66" s="32"/>
      <c r="I66" s="32"/>
      <c r="J66" s="32"/>
      <c r="K66" s="32"/>
    </row>
    <row r="67" spans="2:11" x14ac:dyDescent="0.25">
      <c r="B67" s="32"/>
      <c r="C67" s="32"/>
      <c r="D67" s="32"/>
      <c r="E67" s="32"/>
      <c r="F67" s="32"/>
      <c r="G67" s="32"/>
      <c r="H67" s="32"/>
      <c r="I67" s="32"/>
      <c r="J67" s="32"/>
      <c r="K67" s="32"/>
    </row>
    <row r="68" spans="2:11" x14ac:dyDescent="0.25">
      <c r="B68" s="32"/>
      <c r="C68" s="32"/>
      <c r="D68" s="32"/>
      <c r="E68" s="32"/>
      <c r="F68" s="32"/>
      <c r="G68" s="32"/>
      <c r="H68" s="32"/>
      <c r="I68" s="32"/>
      <c r="J68" s="32"/>
      <c r="K68" s="32"/>
    </row>
  </sheetData>
  <sheetProtection algorithmName="SHA-512" hashValue="vjIO8dvX1AqtqV3nRW9PCGqTqfOACXGfnBjUR5HhN5+r5IjrBA51PSsM+yBEPR98xe82kwLaP70OPmhxt5ufAw==" saltValue="ApBFRpY4bABP+/5OdtV7zQ==" spinCount="100000" sheet="1" scenarios="1"/>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26:O41"/>
  <sheetViews>
    <sheetView showGridLines="0" showRowColHeaders="0" zoomScale="80" zoomScaleNormal="80" workbookViewId="0"/>
  </sheetViews>
  <sheetFormatPr defaultRowHeight="15.75" x14ac:dyDescent="0.25"/>
  <cols>
    <col min="1" max="1" width="9" style="30"/>
    <col min="2" max="2" width="7.125" style="30" customWidth="1"/>
    <col min="3" max="3" width="5.875" style="30" bestFit="1" customWidth="1"/>
    <col min="4" max="4" width="5.75" style="30" bestFit="1" customWidth="1"/>
    <col min="5" max="16384" width="9" style="30"/>
  </cols>
  <sheetData>
    <row r="26" spans="1:15" ht="15.75" customHeight="1" x14ac:dyDescent="0.25">
      <c r="A26" s="30" t="s">
        <v>266</v>
      </c>
    </row>
    <row r="27" spans="1:15" x14ac:dyDescent="0.25">
      <c r="A27" s="30" t="s">
        <v>268</v>
      </c>
    </row>
    <row r="30" spans="1:15" hidden="1" x14ac:dyDescent="0.25">
      <c r="I30" s="125"/>
    </row>
    <row r="31" spans="1:15" hidden="1" x14ac:dyDescent="0.25">
      <c r="A31" s="30" t="s">
        <v>162</v>
      </c>
      <c r="B31" s="30" t="s">
        <v>183</v>
      </c>
      <c r="C31" s="30" t="s">
        <v>184</v>
      </c>
      <c r="D31" s="30" t="s">
        <v>185</v>
      </c>
      <c r="E31" s="55" t="s">
        <v>186</v>
      </c>
      <c r="F31" s="55" t="s">
        <v>187</v>
      </c>
      <c r="I31" s="58" t="s">
        <v>236</v>
      </c>
      <c r="J31" s="58" t="s">
        <v>238</v>
      </c>
      <c r="K31" s="58" t="s">
        <v>237</v>
      </c>
      <c r="L31" s="58" t="s">
        <v>183</v>
      </c>
      <c r="M31" s="44" t="s">
        <v>258</v>
      </c>
      <c r="N31" s="58" t="s">
        <v>240</v>
      </c>
      <c r="O31" s="58" t="s">
        <v>239</v>
      </c>
    </row>
    <row r="32" spans="1:15" hidden="1" x14ac:dyDescent="0.25">
      <c r="A32" s="30" t="str">
        <f t="shared" ref="A32" si="0">H32</f>
        <v>Uzbekistan</v>
      </c>
      <c r="B32" s="54">
        <f t="shared" ref="B32" si="1">I32</f>
        <v>0.97</v>
      </c>
      <c r="C32" s="56">
        <v>0.93</v>
      </c>
      <c r="D32" s="56">
        <f>K32</f>
        <v>1</v>
      </c>
      <c r="E32" s="57">
        <f t="shared" ref="E32" si="2">B32-C32</f>
        <v>3.9999999999999925E-2</v>
      </c>
      <c r="F32" s="57">
        <f t="shared" ref="F32" si="3">D32-B32</f>
        <v>3.0000000000000027E-2</v>
      </c>
      <c r="H32" s="30" t="s">
        <v>157</v>
      </c>
      <c r="I32" s="124">
        <v>0.97</v>
      </c>
      <c r="J32" s="54">
        <v>0.5</v>
      </c>
      <c r="K32" s="54">
        <v>1</v>
      </c>
      <c r="L32" s="30">
        <v>443</v>
      </c>
      <c r="M32" s="30">
        <v>296</v>
      </c>
      <c r="N32" s="30">
        <v>204</v>
      </c>
      <c r="O32" s="30">
        <v>441</v>
      </c>
    </row>
    <row r="33" spans="1:15" hidden="1" x14ac:dyDescent="0.25">
      <c r="A33" s="30" t="str">
        <f t="shared" ref="A33:A40" si="4">H33</f>
        <v>Republic of Moldova</v>
      </c>
      <c r="B33" s="54">
        <f t="shared" ref="B33:B40" si="5">I33</f>
        <v>0.80786026200873362</v>
      </c>
      <c r="C33" s="56">
        <v>0.66</v>
      </c>
      <c r="D33" s="56">
        <f t="shared" ref="D33:D35" si="6">K33</f>
        <v>0.9921651134366507</v>
      </c>
      <c r="E33" s="57">
        <f t="shared" ref="E33:E40" si="7">B33-C33</f>
        <v>0.14786026200873359</v>
      </c>
      <c r="F33" s="57">
        <f t="shared" ref="F33:F40" si="8">D33-B33</f>
        <v>0.18430485142791708</v>
      </c>
      <c r="H33" s="30" t="s">
        <v>130</v>
      </c>
      <c r="I33" s="124">
        <f t="shared" ref="I33:I40" si="9">L33/M33</f>
        <v>0.80786026200873362</v>
      </c>
      <c r="J33" s="54">
        <f t="shared" ref="J33:J40" si="10">L33/O33</f>
        <v>0.65470804091182078</v>
      </c>
      <c r="K33" s="54">
        <f>L33/N33</f>
        <v>0.9921651134366507</v>
      </c>
      <c r="L33" s="51">
        <v>185</v>
      </c>
      <c r="M33" s="30">
        <v>229</v>
      </c>
      <c r="N33" s="25">
        <v>186.46090000000001</v>
      </c>
      <c r="O33" s="25">
        <v>282.56869999999998</v>
      </c>
    </row>
    <row r="34" spans="1:15" hidden="1" x14ac:dyDescent="0.25">
      <c r="A34" s="30" t="str">
        <f t="shared" si="4"/>
        <v>Kazakhstan</v>
      </c>
      <c r="B34" s="54">
        <f t="shared" si="5"/>
        <v>0.78249999999999997</v>
      </c>
      <c r="C34" s="56">
        <v>0.59</v>
      </c>
      <c r="D34" s="56">
        <f t="shared" si="6"/>
        <v>1</v>
      </c>
      <c r="E34" s="57">
        <f t="shared" si="7"/>
        <v>0.1925</v>
      </c>
      <c r="F34" s="57">
        <f t="shared" si="8"/>
        <v>0.21750000000000003</v>
      </c>
      <c r="H34" s="30" t="s">
        <v>94</v>
      </c>
      <c r="I34" s="124">
        <f t="shared" si="9"/>
        <v>0.78249999999999997</v>
      </c>
      <c r="J34" s="54">
        <f t="shared" si="10"/>
        <v>0.6089494163424124</v>
      </c>
      <c r="K34" s="54">
        <v>1</v>
      </c>
      <c r="L34" s="51">
        <v>313</v>
      </c>
      <c r="M34" s="30">
        <v>400</v>
      </c>
      <c r="N34" s="25">
        <v>303</v>
      </c>
      <c r="O34" s="25">
        <v>514</v>
      </c>
    </row>
    <row r="35" spans="1:15" hidden="1" x14ac:dyDescent="0.25">
      <c r="A35" s="30" t="str">
        <f t="shared" si="4"/>
        <v>Georgia</v>
      </c>
      <c r="B35" s="54">
        <f t="shared" si="5"/>
        <v>0.70175438596491224</v>
      </c>
      <c r="C35" s="56">
        <v>0.56999999999999995</v>
      </c>
      <c r="D35" s="56">
        <f t="shared" si="6"/>
        <v>0.86956521739130432</v>
      </c>
      <c r="E35" s="57">
        <f t="shared" si="7"/>
        <v>0.13175438596491229</v>
      </c>
      <c r="F35" s="57">
        <f t="shared" si="8"/>
        <v>0.16781083142639208</v>
      </c>
      <c r="H35" s="30" t="s">
        <v>74</v>
      </c>
      <c r="I35" s="124">
        <f t="shared" si="9"/>
        <v>0.70175438596491224</v>
      </c>
      <c r="J35" s="54">
        <f t="shared" si="10"/>
        <v>0.56338028169014087</v>
      </c>
      <c r="K35" s="54">
        <f t="shared" ref="K35:K40" si="11">L35/N35</f>
        <v>0.86956521739130432</v>
      </c>
      <c r="L35" s="51">
        <v>40</v>
      </c>
      <c r="M35" s="30">
        <v>57</v>
      </c>
      <c r="N35" s="25">
        <v>46</v>
      </c>
      <c r="O35" s="25">
        <v>71</v>
      </c>
    </row>
    <row r="36" spans="1:15" hidden="1" x14ac:dyDescent="0.25">
      <c r="A36" s="30" t="str">
        <f t="shared" si="4"/>
        <v>Azerbaijan</v>
      </c>
      <c r="B36" s="54">
        <f t="shared" si="5"/>
        <v>0.54385964912280704</v>
      </c>
      <c r="C36" s="56">
        <v>0.35</v>
      </c>
      <c r="D36" s="56">
        <v>0.79</v>
      </c>
      <c r="E36" s="57">
        <f t="shared" si="7"/>
        <v>0.19385964912280707</v>
      </c>
      <c r="F36" s="57">
        <f t="shared" si="8"/>
        <v>0.24614035087719299</v>
      </c>
      <c r="H36" s="30" t="s">
        <v>28</v>
      </c>
      <c r="I36" s="124">
        <f t="shared" si="9"/>
        <v>0.54385964912280704</v>
      </c>
      <c r="J36" s="54">
        <f t="shared" si="10"/>
        <v>0.37575757575757573</v>
      </c>
      <c r="K36" s="54">
        <f t="shared" si="11"/>
        <v>0.83783783783783783</v>
      </c>
      <c r="L36" s="51">
        <v>62</v>
      </c>
      <c r="M36" s="30">
        <v>114</v>
      </c>
      <c r="N36" s="25">
        <v>74</v>
      </c>
      <c r="O36" s="25">
        <v>165</v>
      </c>
    </row>
    <row r="37" spans="1:15" hidden="1" x14ac:dyDescent="0.25">
      <c r="A37" s="30" t="str">
        <f t="shared" si="4"/>
        <v>Kyrgyzstan</v>
      </c>
      <c r="B37" s="54">
        <f t="shared" si="5"/>
        <v>0.51020408163265307</v>
      </c>
      <c r="C37" s="56">
        <v>0.43</v>
      </c>
      <c r="D37" s="56">
        <v>0.63</v>
      </c>
      <c r="E37" s="57">
        <f t="shared" si="7"/>
        <v>8.0204081632653079E-2</v>
      </c>
      <c r="F37" s="57">
        <f t="shared" si="8"/>
        <v>0.11979591836734693</v>
      </c>
      <c r="H37" s="30" t="s">
        <v>95</v>
      </c>
      <c r="I37" s="124">
        <f t="shared" si="9"/>
        <v>0.51020408163265307</v>
      </c>
      <c r="J37" s="54">
        <f t="shared" si="10"/>
        <v>0.41322314049586778</v>
      </c>
      <c r="K37" s="54">
        <f t="shared" si="11"/>
        <v>0.6097560975609756</v>
      </c>
      <c r="L37" s="51">
        <v>50</v>
      </c>
      <c r="M37" s="30">
        <v>98</v>
      </c>
      <c r="N37" s="25">
        <v>82</v>
      </c>
      <c r="O37" s="25">
        <v>121</v>
      </c>
    </row>
    <row r="38" spans="1:15" hidden="1" x14ac:dyDescent="0.25">
      <c r="A38" s="30" t="str">
        <f t="shared" si="4"/>
        <v>Ukraine</v>
      </c>
      <c r="B38" s="54">
        <f t="shared" si="5"/>
        <v>0.50089702188733409</v>
      </c>
      <c r="C38" s="56">
        <v>0.4</v>
      </c>
      <c r="D38" s="56">
        <v>0.61</v>
      </c>
      <c r="E38" s="57">
        <f t="shared" si="7"/>
        <v>0.10089702188733407</v>
      </c>
      <c r="F38" s="57">
        <f t="shared" si="8"/>
        <v>0.10910297811266589</v>
      </c>
      <c r="H38" s="30" t="s">
        <v>153</v>
      </c>
      <c r="I38" s="124">
        <f t="shared" si="9"/>
        <v>0.50089702188733409</v>
      </c>
      <c r="J38" s="54">
        <f t="shared" si="10"/>
        <v>0.40818713450292399</v>
      </c>
      <c r="K38" s="54">
        <f t="shared" si="11"/>
        <v>0.62432915921288012</v>
      </c>
      <c r="L38" s="30">
        <v>1396</v>
      </c>
      <c r="M38" s="30">
        <v>2787</v>
      </c>
      <c r="N38" s="30">
        <v>2236</v>
      </c>
      <c r="O38" s="30">
        <v>3420</v>
      </c>
    </row>
    <row r="39" spans="1:15" hidden="1" x14ac:dyDescent="0.25">
      <c r="A39" s="30" t="str">
        <f t="shared" si="4"/>
        <v>Belarus</v>
      </c>
      <c r="B39" s="54">
        <f t="shared" si="5"/>
        <v>0.31428571428571428</v>
      </c>
      <c r="C39" s="56">
        <f t="shared" ref="C39:C40" si="12">J39</f>
        <v>0.24410540915395285</v>
      </c>
      <c r="D39" s="56">
        <v>0.4</v>
      </c>
      <c r="E39" s="57">
        <f t="shared" si="7"/>
        <v>7.0180305131761433E-2</v>
      </c>
      <c r="F39" s="57">
        <f t="shared" si="8"/>
        <v>8.5714285714285743E-2</v>
      </c>
      <c r="H39" s="30" t="s">
        <v>32</v>
      </c>
      <c r="I39" s="124">
        <f t="shared" si="9"/>
        <v>0.31428571428571428</v>
      </c>
      <c r="J39" s="54">
        <f t="shared" si="10"/>
        <v>0.24410540915395285</v>
      </c>
      <c r="K39" s="54">
        <f t="shared" si="11"/>
        <v>0.40835266821345706</v>
      </c>
      <c r="L39" s="51">
        <v>176</v>
      </c>
      <c r="M39" s="30">
        <v>560</v>
      </c>
      <c r="N39" s="25">
        <v>431</v>
      </c>
      <c r="O39" s="25">
        <v>721</v>
      </c>
    </row>
    <row r="40" spans="1:15" hidden="1" x14ac:dyDescent="0.25">
      <c r="A40" s="30" t="str">
        <f t="shared" si="4"/>
        <v>Tajikistan</v>
      </c>
      <c r="B40" s="54">
        <f t="shared" si="5"/>
        <v>0.20618556701030927</v>
      </c>
      <c r="C40" s="56">
        <f t="shared" si="12"/>
        <v>0.16666666666666666</v>
      </c>
      <c r="D40" s="56">
        <v>0.26</v>
      </c>
      <c r="E40" s="57">
        <f t="shared" si="7"/>
        <v>3.951890034364261E-2</v>
      </c>
      <c r="F40" s="57">
        <f t="shared" si="8"/>
        <v>5.3814432989690741E-2</v>
      </c>
      <c r="H40" s="30" t="s">
        <v>145</v>
      </c>
      <c r="I40" s="124">
        <f t="shared" si="9"/>
        <v>0.20618556701030927</v>
      </c>
      <c r="J40" s="54">
        <f t="shared" si="10"/>
        <v>0.16666666666666666</v>
      </c>
      <c r="K40" s="54">
        <f t="shared" si="11"/>
        <v>0.25</v>
      </c>
      <c r="L40" s="30">
        <v>60</v>
      </c>
      <c r="M40" s="30">
        <v>291</v>
      </c>
      <c r="N40" s="30">
        <v>240</v>
      </c>
      <c r="O40" s="30">
        <v>360</v>
      </c>
    </row>
    <row r="41" spans="1:15" hidden="1" x14ac:dyDescent="0.25"/>
  </sheetData>
  <sheetProtection algorithmName="SHA-512" hashValue="wBwZoCfevHnRxEj3rbXYfMmmZHIksgSRxjIOzPjAnus1svLYW62bJN7qdy1/g7pw7S571JNI9fY8G6gkvaSu/w==" saltValue="U9mbH6Hwqf2lz8L2/51tDg==" spinCount="100000" sheet="1" scenarios="1"/>
  <sortState ref="H32:O40">
    <sortCondition descending="1" ref="I32"/>
  </sortState>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26:J79"/>
  <sheetViews>
    <sheetView showGridLines="0" showRowColHeaders="0" zoomScale="80" zoomScaleNormal="80" workbookViewId="0"/>
  </sheetViews>
  <sheetFormatPr defaultRowHeight="15.75" x14ac:dyDescent="0.25"/>
  <cols>
    <col min="1" max="1" width="29.75" style="30" bestFit="1" customWidth="1"/>
    <col min="2" max="9" width="6.25" style="30" bestFit="1" customWidth="1"/>
    <col min="10" max="10" width="6.125" style="30" bestFit="1" customWidth="1"/>
    <col min="11" max="11" width="9" style="30" customWidth="1"/>
    <col min="12" max="16384" width="9" style="30"/>
  </cols>
  <sheetData>
    <row r="26" spans="1:10" x14ac:dyDescent="0.25">
      <c r="A26" s="30" t="s">
        <v>266</v>
      </c>
    </row>
    <row r="27" spans="1:10" x14ac:dyDescent="0.25">
      <c r="A27" s="30" t="s">
        <v>230</v>
      </c>
    </row>
    <row r="31" spans="1:10" hidden="1" x14ac:dyDescent="0.25">
      <c r="A31" s="34" t="s">
        <v>166</v>
      </c>
      <c r="B31" s="34">
        <v>2007</v>
      </c>
      <c r="C31" s="34">
        <v>2008</v>
      </c>
      <c r="D31" s="34">
        <v>2009</v>
      </c>
      <c r="E31" s="34">
        <v>2010</v>
      </c>
      <c r="F31" s="34">
        <v>2011</v>
      </c>
      <c r="G31" s="34">
        <v>2012</v>
      </c>
      <c r="H31" s="34">
        <v>2013</v>
      </c>
      <c r="I31" s="34">
        <v>2014</v>
      </c>
      <c r="J31" s="34">
        <v>2015</v>
      </c>
    </row>
    <row r="32" spans="1:10" hidden="1" x14ac:dyDescent="0.25">
      <c r="A32" s="30" t="s">
        <v>168</v>
      </c>
      <c r="B32" s="32">
        <v>0.2626148642899685</v>
      </c>
      <c r="C32" s="32">
        <v>0.37999310602968639</v>
      </c>
      <c r="D32" s="32">
        <v>0.4081143812481966</v>
      </c>
      <c r="E32" s="32">
        <v>0.55401364814257181</v>
      </c>
      <c r="F32" s="32">
        <v>0.53522798899620239</v>
      </c>
      <c r="G32" s="32">
        <v>0.62842624882260845</v>
      </c>
      <c r="H32" s="32">
        <v>0.6414757013958079</v>
      </c>
      <c r="I32" s="32">
        <v>0.67125122431270423</v>
      </c>
      <c r="J32" s="32">
        <v>0.65595161396900914</v>
      </c>
    </row>
    <row r="33" spans="1:10" hidden="1" x14ac:dyDescent="0.25">
      <c r="A33" s="30" t="s">
        <v>169</v>
      </c>
      <c r="B33" s="32">
        <v>5.4558380222311624E-2</v>
      </c>
      <c r="C33" s="32">
        <v>0.11095455364943764</v>
      </c>
      <c r="D33" s="32">
        <v>0.13129349305667576</v>
      </c>
      <c r="E33" s="32">
        <v>0.16485103182599758</v>
      </c>
      <c r="F33" s="32">
        <v>0.11550604286906437</v>
      </c>
      <c r="G33" s="32">
        <v>0.14590193520137515</v>
      </c>
      <c r="H33" s="32">
        <v>0.16804279741657052</v>
      </c>
      <c r="I33" s="32">
        <v>0.16857289253920074</v>
      </c>
      <c r="J33" s="32">
        <v>0.22609787004419976</v>
      </c>
    </row>
    <row r="34" spans="1:10" hidden="1" x14ac:dyDescent="0.25">
      <c r="A34" s="30" t="s">
        <v>170</v>
      </c>
      <c r="B34" s="33">
        <v>6.8044354838709678E-3</v>
      </c>
      <c r="C34" s="33">
        <v>8.5102998488825257E-3</v>
      </c>
      <c r="D34" s="33">
        <v>1.1571018094276617E-2</v>
      </c>
      <c r="E34" s="33">
        <v>1.921470342522974E-2</v>
      </c>
      <c r="F34" s="33">
        <v>6.6023579849946404E-2</v>
      </c>
      <c r="G34" s="33">
        <v>9.9588477366255146E-2</v>
      </c>
      <c r="H34" s="33">
        <v>0.12665066026410565</v>
      </c>
      <c r="I34" s="33">
        <v>0.12431693989071038</v>
      </c>
      <c r="J34" s="52">
        <v>0.13161413562559696</v>
      </c>
    </row>
    <row r="35" spans="1:10" hidden="1" x14ac:dyDescent="0.25">
      <c r="A35" s="30" t="s">
        <v>264</v>
      </c>
      <c r="B35" s="33">
        <v>0.29945257227006433</v>
      </c>
      <c r="C35" s="33">
        <v>0.32865477779618407</v>
      </c>
      <c r="D35" s="33">
        <v>0.36726920994894036</v>
      </c>
      <c r="E35" s="33">
        <v>0.37356341691864464</v>
      </c>
      <c r="F35" s="33">
        <v>0.41286129639131181</v>
      </c>
      <c r="G35" s="33">
        <v>0.41850220264317178</v>
      </c>
      <c r="H35" s="33">
        <v>0.38634713869243792</v>
      </c>
      <c r="I35" s="33">
        <v>0.40655083392340008</v>
      </c>
      <c r="J35" s="52">
        <v>0.40116743779829644</v>
      </c>
    </row>
    <row r="36" spans="1:10" hidden="1" x14ac:dyDescent="0.25">
      <c r="A36" s="30" t="s">
        <v>171</v>
      </c>
      <c r="B36" s="33">
        <v>9.2757746530247487E-2</v>
      </c>
      <c r="C36" s="33">
        <v>0.20756571849418198</v>
      </c>
      <c r="D36" s="33">
        <v>0.23997506616703149</v>
      </c>
      <c r="E36" s="33">
        <v>0.23485166444814237</v>
      </c>
      <c r="F36" s="33">
        <v>0.24136731621168647</v>
      </c>
      <c r="G36" s="33">
        <v>0.31275639971315544</v>
      </c>
      <c r="H36" s="33">
        <v>0.26843230675167823</v>
      </c>
      <c r="I36" s="33">
        <v>0.23095476825985076</v>
      </c>
      <c r="J36" s="52">
        <v>0.2456249570253487</v>
      </c>
    </row>
    <row r="37" spans="1:10" hidden="1" x14ac:dyDescent="0.25">
      <c r="A37" s="30" t="s">
        <v>265</v>
      </c>
      <c r="B37" s="33">
        <v>0.30517235702762324</v>
      </c>
      <c r="C37" s="33">
        <v>0.52826582618025753</v>
      </c>
      <c r="D37" s="33">
        <v>0.51579723147910794</v>
      </c>
      <c r="E37" s="33">
        <v>0.51272880970185652</v>
      </c>
      <c r="F37" s="33">
        <v>0.52082496317128701</v>
      </c>
      <c r="G37" s="33">
        <v>0.58463008463008459</v>
      </c>
      <c r="H37" s="33">
        <v>0.65262086871096769</v>
      </c>
      <c r="I37" s="33">
        <v>0.66230749991067284</v>
      </c>
      <c r="J37" s="52">
        <v>0.7265775071581313</v>
      </c>
    </row>
    <row r="38" spans="1:10" hidden="1" x14ac:dyDescent="0.25">
      <c r="A38" s="30" t="s">
        <v>164</v>
      </c>
      <c r="B38" s="33">
        <v>0.20196038995763974</v>
      </c>
      <c r="C38" s="33">
        <v>0.30925372153910158</v>
      </c>
      <c r="D38" s="33">
        <v>0.33519229919380805</v>
      </c>
      <c r="E38" s="33">
        <v>0.45260169918212489</v>
      </c>
      <c r="F38" s="33">
        <v>0.42873576111367007</v>
      </c>
      <c r="G38" s="33">
        <v>0.51260086335912525</v>
      </c>
      <c r="H38" s="33">
        <v>0.52863817049179807</v>
      </c>
      <c r="I38" s="33">
        <v>0.55280177560956967</v>
      </c>
      <c r="J38" s="52">
        <v>0.55572228971196302</v>
      </c>
    </row>
    <row r="39" spans="1:10" hidden="1" x14ac:dyDescent="0.25">
      <c r="A39" s="30" t="s">
        <v>173</v>
      </c>
      <c r="B39" s="33">
        <v>0.20658329592547053</v>
      </c>
      <c r="C39" s="33">
        <v>0.31313219244114859</v>
      </c>
      <c r="D39" s="33">
        <v>0.33859606708653806</v>
      </c>
      <c r="E39" s="33">
        <v>0.46031114588744304</v>
      </c>
      <c r="F39" s="33">
        <v>0.435132930737607</v>
      </c>
      <c r="G39" s="33">
        <v>0.51891257261328338</v>
      </c>
      <c r="H39" s="33">
        <v>0.53649556842164881</v>
      </c>
      <c r="I39" s="33">
        <v>0.56218752025094354</v>
      </c>
      <c r="J39" s="52">
        <v>0.56421174036305788</v>
      </c>
    </row>
    <row r="40" spans="1:10" hidden="1" x14ac:dyDescent="0.25">
      <c r="A40" s="30" t="s">
        <v>174</v>
      </c>
      <c r="B40" s="33">
        <v>0.20501445137026847</v>
      </c>
      <c r="C40" s="33">
        <v>0.31238585817014364</v>
      </c>
      <c r="D40" s="33">
        <v>0.33917577604331267</v>
      </c>
      <c r="E40" s="33">
        <v>0.44479214135543677</v>
      </c>
      <c r="F40" s="33">
        <v>0.42616215260056062</v>
      </c>
      <c r="G40" s="33">
        <v>0.50133915848060984</v>
      </c>
      <c r="H40" s="33">
        <v>0.51666666534672323</v>
      </c>
      <c r="I40" s="33">
        <v>0.54088290298837316</v>
      </c>
      <c r="J40" s="52">
        <v>0.54436884056427581</v>
      </c>
    </row>
    <row r="42" spans="1:10" x14ac:dyDescent="0.25">
      <c r="A42" s="34"/>
    </row>
    <row r="43" spans="1:10" x14ac:dyDescent="0.25">
      <c r="B43" s="34"/>
      <c r="C43" s="34"/>
      <c r="D43" s="34"/>
      <c r="E43" s="34"/>
    </row>
    <row r="44" spans="1:10" x14ac:dyDescent="0.25">
      <c r="B44" s="32"/>
      <c r="C44" s="32"/>
      <c r="D44" s="32"/>
      <c r="E44" s="32"/>
      <c r="F44" s="32"/>
      <c r="G44" s="32"/>
      <c r="H44" s="32"/>
      <c r="I44" s="32"/>
    </row>
    <row r="45" spans="1:10" x14ac:dyDescent="0.25">
      <c r="B45" s="32"/>
      <c r="C45" s="32"/>
      <c r="D45" s="32"/>
      <c r="E45" s="32"/>
      <c r="F45" s="32"/>
      <c r="G45" s="32"/>
      <c r="H45" s="32"/>
      <c r="I45" s="32"/>
    </row>
    <row r="46" spans="1:10" x14ac:dyDescent="0.25">
      <c r="B46" s="32"/>
      <c r="C46" s="32"/>
      <c r="D46" s="32"/>
      <c r="E46" s="32"/>
      <c r="F46" s="32"/>
      <c r="G46" s="32"/>
      <c r="H46" s="32"/>
      <c r="I46" s="32"/>
    </row>
    <row r="47" spans="1:10" x14ac:dyDescent="0.25">
      <c r="B47" s="32"/>
      <c r="C47" s="32"/>
      <c r="D47" s="32"/>
      <c r="E47" s="32"/>
      <c r="F47" s="32"/>
      <c r="G47" s="32"/>
      <c r="H47" s="32"/>
      <c r="I47" s="32"/>
    </row>
    <row r="48" spans="1:10" x14ac:dyDescent="0.25">
      <c r="B48" s="32"/>
      <c r="C48" s="32"/>
      <c r="D48" s="32"/>
      <c r="E48" s="32"/>
      <c r="F48" s="32"/>
      <c r="G48" s="32"/>
      <c r="H48" s="32"/>
      <c r="I48" s="32"/>
    </row>
    <row r="49" spans="1:9" x14ac:dyDescent="0.25">
      <c r="B49" s="32"/>
      <c r="C49" s="32"/>
      <c r="D49" s="32"/>
      <c r="E49" s="32"/>
      <c r="F49" s="32"/>
      <c r="G49" s="32"/>
      <c r="H49" s="32"/>
      <c r="I49" s="32"/>
    </row>
    <row r="50" spans="1:9" x14ac:dyDescent="0.25">
      <c r="B50" s="32"/>
      <c r="C50" s="32"/>
      <c r="D50" s="32"/>
      <c r="E50" s="32"/>
      <c r="F50" s="32"/>
      <c r="G50" s="32"/>
      <c r="H50" s="32"/>
      <c r="I50" s="32"/>
    </row>
    <row r="51" spans="1:9" x14ac:dyDescent="0.25">
      <c r="B51" s="32"/>
      <c r="C51" s="32"/>
      <c r="D51" s="32"/>
      <c r="E51" s="32"/>
      <c r="F51" s="32"/>
      <c r="G51" s="32"/>
      <c r="H51" s="32"/>
      <c r="I51" s="32"/>
    </row>
    <row r="52" spans="1:9" x14ac:dyDescent="0.25">
      <c r="B52" s="32"/>
      <c r="C52" s="32"/>
      <c r="D52" s="32"/>
      <c r="E52" s="32"/>
      <c r="F52" s="32"/>
      <c r="G52" s="32"/>
      <c r="H52" s="32"/>
      <c r="I52" s="32"/>
    </row>
    <row r="53" spans="1:9" x14ac:dyDescent="0.25">
      <c r="B53" s="32"/>
      <c r="C53" s="32"/>
      <c r="D53" s="32"/>
      <c r="E53" s="32"/>
      <c r="F53" s="32"/>
      <c r="G53" s="32"/>
      <c r="H53" s="32"/>
      <c r="I53" s="32"/>
    </row>
    <row r="55" spans="1:9" x14ac:dyDescent="0.25">
      <c r="A55" s="34"/>
    </row>
    <row r="56" spans="1:9" x14ac:dyDescent="0.25">
      <c r="B56" s="34"/>
      <c r="C56" s="34"/>
      <c r="D56" s="34"/>
      <c r="E56" s="34"/>
    </row>
    <row r="57" spans="1:9" x14ac:dyDescent="0.25">
      <c r="B57" s="32"/>
      <c r="C57" s="32"/>
      <c r="D57" s="32"/>
      <c r="E57" s="32"/>
    </row>
    <row r="58" spans="1:9" x14ac:dyDescent="0.25">
      <c r="B58" s="32"/>
      <c r="C58" s="32"/>
      <c r="D58" s="32"/>
      <c r="E58" s="32"/>
    </row>
    <row r="59" spans="1:9" x14ac:dyDescent="0.25">
      <c r="B59" s="32"/>
      <c r="C59" s="32"/>
      <c r="D59" s="32"/>
      <c r="E59" s="32"/>
    </row>
    <row r="60" spans="1:9" x14ac:dyDescent="0.25">
      <c r="B60" s="32"/>
      <c r="C60" s="32"/>
      <c r="D60" s="32"/>
      <c r="E60" s="32"/>
    </row>
    <row r="61" spans="1:9" x14ac:dyDescent="0.25">
      <c r="B61" s="32"/>
      <c r="C61" s="32"/>
      <c r="D61" s="32"/>
      <c r="E61" s="32"/>
    </row>
    <row r="62" spans="1:9" x14ac:dyDescent="0.25">
      <c r="B62" s="32"/>
      <c r="C62" s="32"/>
      <c r="D62" s="32"/>
      <c r="E62" s="32"/>
    </row>
    <row r="63" spans="1:9" x14ac:dyDescent="0.25">
      <c r="B63" s="32"/>
      <c r="C63" s="32"/>
      <c r="D63" s="32"/>
      <c r="E63" s="32"/>
    </row>
    <row r="64" spans="1:9" x14ac:dyDescent="0.25">
      <c r="B64" s="32"/>
      <c r="C64" s="32"/>
      <c r="D64" s="32"/>
      <c r="E64" s="32"/>
      <c r="F64" s="32"/>
      <c r="G64" s="32"/>
      <c r="H64" s="32"/>
      <c r="I64" s="32"/>
    </row>
    <row r="65" spans="1:9" x14ac:dyDescent="0.25">
      <c r="B65" s="32"/>
      <c r="C65" s="32"/>
      <c r="D65" s="32"/>
      <c r="E65" s="32"/>
      <c r="F65" s="32"/>
      <c r="G65" s="32"/>
      <c r="H65" s="32"/>
      <c r="I65" s="32"/>
    </row>
    <row r="66" spans="1:9" x14ac:dyDescent="0.25">
      <c r="B66" s="32"/>
      <c r="C66" s="32"/>
      <c r="D66" s="32"/>
      <c r="E66" s="32"/>
      <c r="F66" s="32"/>
      <c r="G66" s="32"/>
      <c r="H66" s="32"/>
      <c r="I66" s="32"/>
    </row>
    <row r="68" spans="1:9" x14ac:dyDescent="0.25">
      <c r="A68" s="34"/>
    </row>
    <row r="69" spans="1:9" x14ac:dyDescent="0.25">
      <c r="B69" s="34"/>
      <c r="C69" s="34"/>
      <c r="D69" s="34"/>
      <c r="E69" s="34"/>
      <c r="F69" s="34"/>
      <c r="G69" s="34"/>
      <c r="H69" s="34"/>
      <c r="I69" s="34"/>
    </row>
    <row r="70" spans="1:9" x14ac:dyDescent="0.25">
      <c r="B70" s="32"/>
      <c r="C70" s="32"/>
      <c r="D70" s="32"/>
      <c r="E70" s="32"/>
      <c r="F70" s="32"/>
      <c r="G70" s="32"/>
      <c r="H70" s="32"/>
      <c r="I70" s="32"/>
    </row>
    <row r="71" spans="1:9" x14ac:dyDescent="0.25">
      <c r="B71" s="32"/>
      <c r="C71" s="32"/>
      <c r="D71" s="32"/>
      <c r="E71" s="32"/>
      <c r="F71" s="32"/>
      <c r="G71" s="32"/>
      <c r="H71" s="32"/>
      <c r="I71" s="32"/>
    </row>
    <row r="72" spans="1:9" x14ac:dyDescent="0.25">
      <c r="B72" s="32"/>
      <c r="C72" s="32"/>
      <c r="D72" s="32"/>
      <c r="E72" s="32"/>
      <c r="F72" s="32"/>
      <c r="G72" s="32"/>
      <c r="H72" s="32"/>
      <c r="I72" s="32"/>
    </row>
    <row r="73" spans="1:9" x14ac:dyDescent="0.25">
      <c r="B73" s="32"/>
      <c r="C73" s="32"/>
      <c r="D73" s="32"/>
      <c r="E73" s="32"/>
      <c r="F73" s="32"/>
      <c r="G73" s="32"/>
      <c r="H73" s="32"/>
      <c r="I73" s="32"/>
    </row>
    <row r="74" spans="1:9" x14ac:dyDescent="0.25">
      <c r="B74" s="32"/>
      <c r="C74" s="32"/>
      <c r="D74" s="32"/>
      <c r="E74" s="32"/>
      <c r="F74" s="32"/>
      <c r="G74" s="32"/>
      <c r="H74" s="32"/>
      <c r="I74" s="32"/>
    </row>
    <row r="75" spans="1:9" x14ac:dyDescent="0.25">
      <c r="B75" s="32"/>
      <c r="C75" s="32"/>
      <c r="D75" s="32"/>
      <c r="E75" s="32"/>
      <c r="F75" s="32"/>
      <c r="G75" s="32"/>
      <c r="H75" s="32"/>
      <c r="I75" s="32"/>
    </row>
    <row r="76" spans="1:9" x14ac:dyDescent="0.25">
      <c r="B76" s="32"/>
      <c r="C76" s="32"/>
      <c r="D76" s="32"/>
      <c r="E76" s="32"/>
      <c r="F76" s="32"/>
      <c r="G76" s="32"/>
      <c r="H76" s="32"/>
      <c r="I76" s="32"/>
    </row>
    <row r="77" spans="1:9" x14ac:dyDescent="0.25">
      <c r="B77" s="32"/>
      <c r="C77" s="32"/>
      <c r="D77" s="32"/>
      <c r="E77" s="32"/>
      <c r="F77" s="32"/>
      <c r="G77" s="32"/>
      <c r="H77" s="32"/>
      <c r="I77" s="32"/>
    </row>
    <row r="78" spans="1:9" x14ac:dyDescent="0.25">
      <c r="B78" s="32"/>
      <c r="C78" s="32"/>
      <c r="D78" s="32"/>
      <c r="E78" s="32"/>
      <c r="F78" s="32"/>
      <c r="G78" s="32"/>
      <c r="H78" s="32"/>
      <c r="I78" s="32"/>
    </row>
    <row r="79" spans="1:9" x14ac:dyDescent="0.25">
      <c r="B79" s="32"/>
      <c r="C79" s="32"/>
      <c r="D79" s="32"/>
      <c r="E79" s="32"/>
      <c r="F79" s="32"/>
      <c r="G79" s="32"/>
      <c r="H79" s="32"/>
      <c r="I79" s="32"/>
    </row>
  </sheetData>
  <sheetProtection algorithmName="SHA-512" hashValue="UXOjtoi5BbE8ygAZy+3hTZNwXOTuMm9dysq7KFGrlGo4l5xdlAzuDh+eSQzajNfIDWR+jWUiL7al1F98xoVFAg==" saltValue="w7mzovxnAP+6qGsraokjWg==" spinCount="100000" sheet="1" scenarios="1"/>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26:O40"/>
  <sheetViews>
    <sheetView showGridLines="0" showRowColHeaders="0" zoomScale="80" zoomScaleNormal="80" workbookViewId="0"/>
  </sheetViews>
  <sheetFormatPr defaultRowHeight="15.75" x14ac:dyDescent="0.25"/>
  <cols>
    <col min="1" max="1" width="9" style="30"/>
    <col min="2" max="2" width="6.875" style="30" customWidth="1"/>
    <col min="3" max="3" width="5.875" style="30" bestFit="1" customWidth="1"/>
    <col min="4" max="4" width="5.75" style="30" bestFit="1" customWidth="1"/>
    <col min="5" max="8" width="9" style="30"/>
    <col min="9" max="11" width="9.125" style="30" bestFit="1" customWidth="1"/>
    <col min="12" max="15" width="12.625" style="30" bestFit="1" customWidth="1"/>
    <col min="16" max="16384" width="9" style="30"/>
  </cols>
  <sheetData>
    <row r="26" spans="1:15" ht="15.75" customHeight="1" x14ac:dyDescent="0.25">
      <c r="A26" s="30" t="s">
        <v>266</v>
      </c>
    </row>
    <row r="27" spans="1:15" x14ac:dyDescent="0.25">
      <c r="A27" s="30" t="s">
        <v>268</v>
      </c>
    </row>
    <row r="30" spans="1:15" x14ac:dyDescent="0.25">
      <c r="I30" s="125"/>
    </row>
    <row r="31" spans="1:15" hidden="1" x14ac:dyDescent="0.25">
      <c r="A31" s="30" t="s">
        <v>162</v>
      </c>
      <c r="B31" s="30" t="s">
        <v>241</v>
      </c>
      <c r="C31" s="30" t="s">
        <v>184</v>
      </c>
      <c r="D31" s="30" t="s">
        <v>185</v>
      </c>
      <c r="E31" s="55" t="s">
        <v>186</v>
      </c>
      <c r="F31" s="55" t="s">
        <v>187</v>
      </c>
      <c r="I31" s="58" t="s">
        <v>236</v>
      </c>
      <c r="J31" s="58" t="s">
        <v>238</v>
      </c>
      <c r="K31" s="58" t="s">
        <v>237</v>
      </c>
      <c r="L31" s="58" t="s">
        <v>262</v>
      </c>
      <c r="M31" s="58" t="s">
        <v>258</v>
      </c>
      <c r="N31" s="58" t="s">
        <v>240</v>
      </c>
      <c r="O31" s="58" t="s">
        <v>239</v>
      </c>
    </row>
    <row r="32" spans="1:15" hidden="1" x14ac:dyDescent="0.25">
      <c r="A32" s="30" t="str">
        <f>H32</f>
        <v>Uzbekistan</v>
      </c>
      <c r="B32" s="56">
        <f>I32</f>
        <v>0.97</v>
      </c>
      <c r="C32" s="56">
        <v>0.95</v>
      </c>
      <c r="D32" s="56">
        <f t="shared" ref="D32" si="0">K32</f>
        <v>1</v>
      </c>
      <c r="E32" s="57">
        <f t="shared" ref="E32" si="1">B32-C32</f>
        <v>2.0000000000000018E-2</v>
      </c>
      <c r="F32" s="57">
        <f t="shared" ref="F32" si="2">D32-B32</f>
        <v>3.0000000000000027E-2</v>
      </c>
      <c r="H32" s="30" t="s">
        <v>157</v>
      </c>
      <c r="I32" s="124">
        <v>0.97</v>
      </c>
      <c r="J32" s="54">
        <v>0.5</v>
      </c>
      <c r="K32" s="54">
        <v>1</v>
      </c>
      <c r="L32" s="30">
        <v>528</v>
      </c>
      <c r="M32" s="31">
        <v>296</v>
      </c>
      <c r="N32" s="31">
        <v>204</v>
      </c>
      <c r="O32" s="31">
        <v>441</v>
      </c>
    </row>
    <row r="33" spans="1:15" hidden="1" x14ac:dyDescent="0.25">
      <c r="A33" s="30" t="str">
        <f t="shared" ref="A33:A40" si="3">H33</f>
        <v>Ukraine</v>
      </c>
      <c r="B33" s="56">
        <f t="shared" ref="B33:B40" si="4">I33</f>
        <v>0.97</v>
      </c>
      <c r="C33" s="56">
        <v>0.83</v>
      </c>
      <c r="D33" s="56">
        <f t="shared" ref="D33:D38" si="5">K33</f>
        <v>1</v>
      </c>
      <c r="E33" s="57">
        <f t="shared" ref="E33:E40" si="6">B33-C33</f>
        <v>0.14000000000000001</v>
      </c>
      <c r="F33" s="57">
        <f t="shared" ref="F33:F40" si="7">D33-B33</f>
        <v>3.0000000000000027E-2</v>
      </c>
      <c r="H33" s="30" t="s">
        <v>153</v>
      </c>
      <c r="I33" s="124">
        <v>0.97</v>
      </c>
      <c r="J33" s="54">
        <v>0.77</v>
      </c>
      <c r="K33" s="54">
        <v>1</v>
      </c>
      <c r="L33" s="30">
        <v>2893</v>
      </c>
      <c r="M33" s="31">
        <v>2787</v>
      </c>
      <c r="N33" s="31">
        <v>2236</v>
      </c>
      <c r="O33" s="31">
        <v>3420</v>
      </c>
    </row>
    <row r="34" spans="1:15" hidden="1" x14ac:dyDescent="0.25">
      <c r="A34" s="30" t="str">
        <f t="shared" si="3"/>
        <v>Kyrgyzstan</v>
      </c>
      <c r="B34" s="56">
        <f t="shared" si="4"/>
        <v>0.91836734693877553</v>
      </c>
      <c r="C34" s="56">
        <v>0.77</v>
      </c>
      <c r="D34" s="56">
        <f t="shared" si="5"/>
        <v>1</v>
      </c>
      <c r="E34" s="57">
        <f t="shared" si="6"/>
        <v>0.14836734693877551</v>
      </c>
      <c r="F34" s="57">
        <f t="shared" si="7"/>
        <v>8.1632653061224469E-2</v>
      </c>
      <c r="H34" s="30" t="s">
        <v>95</v>
      </c>
      <c r="I34" s="124">
        <f t="shared" ref="I34:I40" si="8">L34/M34</f>
        <v>0.91836734693877553</v>
      </c>
      <c r="J34" s="54">
        <f t="shared" ref="J34:J40" si="9">L34/O34</f>
        <v>0.74380165289256195</v>
      </c>
      <c r="K34" s="54">
        <v>1</v>
      </c>
      <c r="L34" s="51">
        <v>90</v>
      </c>
      <c r="M34" s="31">
        <v>98</v>
      </c>
      <c r="N34" s="31">
        <v>82</v>
      </c>
      <c r="O34" s="31">
        <v>121</v>
      </c>
    </row>
    <row r="35" spans="1:15" hidden="1" x14ac:dyDescent="0.25">
      <c r="A35" s="30" t="str">
        <f t="shared" si="3"/>
        <v>Kazakhstan</v>
      </c>
      <c r="B35" s="56">
        <f t="shared" si="4"/>
        <v>0.90249999999999997</v>
      </c>
      <c r="C35" s="56">
        <v>0.68</v>
      </c>
      <c r="D35" s="56">
        <f t="shared" si="5"/>
        <v>1</v>
      </c>
      <c r="E35" s="57">
        <f t="shared" si="6"/>
        <v>0.22249999999999992</v>
      </c>
      <c r="F35" s="57">
        <f t="shared" si="7"/>
        <v>9.7500000000000031E-2</v>
      </c>
      <c r="H35" s="30" t="s">
        <v>94</v>
      </c>
      <c r="I35" s="124">
        <f t="shared" si="8"/>
        <v>0.90249999999999997</v>
      </c>
      <c r="J35" s="54">
        <f t="shared" si="9"/>
        <v>0.7023346303501945</v>
      </c>
      <c r="K35" s="54">
        <v>1</v>
      </c>
      <c r="L35" s="51">
        <v>361</v>
      </c>
      <c r="M35" s="31">
        <v>400</v>
      </c>
      <c r="N35" s="31">
        <v>303</v>
      </c>
      <c r="O35" s="31">
        <v>514</v>
      </c>
    </row>
    <row r="36" spans="1:15" hidden="1" x14ac:dyDescent="0.25">
      <c r="A36" s="30" t="str">
        <f t="shared" si="3"/>
        <v>Republic of Moldova</v>
      </c>
      <c r="B36" s="56">
        <f t="shared" si="4"/>
        <v>0.80786026200873362</v>
      </c>
      <c r="C36" s="56">
        <v>0.66</v>
      </c>
      <c r="D36" s="56">
        <f t="shared" si="5"/>
        <v>0.9921651134366507</v>
      </c>
      <c r="E36" s="57">
        <f t="shared" si="6"/>
        <v>0.14786026200873359</v>
      </c>
      <c r="F36" s="57">
        <f t="shared" si="7"/>
        <v>0.18430485142791708</v>
      </c>
      <c r="H36" s="30" t="s">
        <v>130</v>
      </c>
      <c r="I36" s="124">
        <f t="shared" si="8"/>
        <v>0.80786026200873362</v>
      </c>
      <c r="J36" s="54">
        <f t="shared" si="9"/>
        <v>0.65470804091182078</v>
      </c>
      <c r="K36" s="54">
        <f>L36/N36</f>
        <v>0.9921651134366507</v>
      </c>
      <c r="L36" s="51">
        <v>185</v>
      </c>
      <c r="M36" s="31">
        <v>229</v>
      </c>
      <c r="N36" s="31">
        <v>186.46090000000001</v>
      </c>
      <c r="O36" s="31">
        <v>282.56869999999998</v>
      </c>
    </row>
    <row r="37" spans="1:15" hidden="1" x14ac:dyDescent="0.25">
      <c r="A37" s="30" t="str">
        <f t="shared" si="3"/>
        <v>Georgia</v>
      </c>
      <c r="B37" s="56">
        <f t="shared" si="4"/>
        <v>0.68421052631578949</v>
      </c>
      <c r="C37" s="56">
        <f t="shared" ref="C37" si="10">J37</f>
        <v>0.54929577464788737</v>
      </c>
      <c r="D37" s="56">
        <f t="shared" si="5"/>
        <v>0.84782608695652173</v>
      </c>
      <c r="E37" s="57">
        <f t="shared" si="6"/>
        <v>0.13491475166790212</v>
      </c>
      <c r="F37" s="57">
        <f t="shared" si="7"/>
        <v>0.16361556064073224</v>
      </c>
      <c r="H37" s="30" t="s">
        <v>74</v>
      </c>
      <c r="I37" s="124">
        <f t="shared" si="8"/>
        <v>0.68421052631578949</v>
      </c>
      <c r="J37" s="54">
        <f t="shared" si="9"/>
        <v>0.54929577464788737</v>
      </c>
      <c r="K37" s="54">
        <f>L37/N37</f>
        <v>0.84782608695652173</v>
      </c>
      <c r="L37" s="51">
        <v>39</v>
      </c>
      <c r="M37" s="31">
        <v>57</v>
      </c>
      <c r="N37" s="31">
        <v>46</v>
      </c>
      <c r="O37" s="31">
        <v>71</v>
      </c>
    </row>
    <row r="38" spans="1:15" hidden="1" x14ac:dyDescent="0.25">
      <c r="A38" s="30" t="str">
        <f t="shared" si="3"/>
        <v>Belarus</v>
      </c>
      <c r="B38" s="56">
        <f t="shared" si="4"/>
        <v>0.51071428571428568</v>
      </c>
      <c r="C38" s="56">
        <v>0.39</v>
      </c>
      <c r="D38" s="56">
        <f t="shared" si="5"/>
        <v>0.66357308584686769</v>
      </c>
      <c r="E38" s="57">
        <f t="shared" si="6"/>
        <v>0.12071428571428566</v>
      </c>
      <c r="F38" s="57">
        <f t="shared" si="7"/>
        <v>0.15285880013258202</v>
      </c>
      <c r="H38" s="30" t="s">
        <v>32</v>
      </c>
      <c r="I38" s="124">
        <f t="shared" si="8"/>
        <v>0.51071428571428568</v>
      </c>
      <c r="J38" s="54">
        <f t="shared" si="9"/>
        <v>0.39667128987517336</v>
      </c>
      <c r="K38" s="54">
        <f>L38/N38</f>
        <v>0.66357308584686769</v>
      </c>
      <c r="L38" s="51">
        <v>286</v>
      </c>
      <c r="M38" s="31">
        <v>560</v>
      </c>
      <c r="N38" s="31">
        <v>431</v>
      </c>
      <c r="O38" s="31">
        <v>721</v>
      </c>
    </row>
    <row r="39" spans="1:15" hidden="1" x14ac:dyDescent="0.25">
      <c r="A39" s="30" t="str">
        <f t="shared" si="3"/>
        <v>Tajikistan</v>
      </c>
      <c r="B39" s="56">
        <f t="shared" si="4"/>
        <v>0.48797250859106528</v>
      </c>
      <c r="C39" s="56">
        <v>0.4</v>
      </c>
      <c r="D39" s="56">
        <v>0.6</v>
      </c>
      <c r="E39" s="57">
        <f t="shared" si="6"/>
        <v>8.7972508591065257E-2</v>
      </c>
      <c r="F39" s="57">
        <f t="shared" si="7"/>
        <v>0.1120274914089347</v>
      </c>
      <c r="H39" s="30" t="s">
        <v>145</v>
      </c>
      <c r="I39" s="124">
        <f t="shared" si="8"/>
        <v>0.48797250859106528</v>
      </c>
      <c r="J39" s="54">
        <f t="shared" si="9"/>
        <v>0.39444444444444443</v>
      </c>
      <c r="K39" s="54">
        <f>L39/N39</f>
        <v>0.59166666666666667</v>
      </c>
      <c r="L39" s="30">
        <v>142</v>
      </c>
      <c r="M39" s="31">
        <v>291</v>
      </c>
      <c r="N39" s="31">
        <v>240</v>
      </c>
      <c r="O39" s="31">
        <v>360</v>
      </c>
    </row>
    <row r="40" spans="1:15" hidden="1" x14ac:dyDescent="0.25">
      <c r="A40" s="30" t="str">
        <f t="shared" si="3"/>
        <v>Azerbaijan</v>
      </c>
      <c r="B40" s="56">
        <f t="shared" si="4"/>
        <v>0.48245614035087719</v>
      </c>
      <c r="C40" s="56">
        <v>0.31</v>
      </c>
      <c r="D40" s="56">
        <v>0.7</v>
      </c>
      <c r="E40" s="57">
        <f t="shared" si="6"/>
        <v>0.1724561403508772</v>
      </c>
      <c r="F40" s="57">
        <f t="shared" si="7"/>
        <v>0.21754385964912276</v>
      </c>
      <c r="H40" s="30" t="s">
        <v>28</v>
      </c>
      <c r="I40" s="124">
        <f t="shared" si="8"/>
        <v>0.48245614035087719</v>
      </c>
      <c r="J40" s="54">
        <f t="shared" si="9"/>
        <v>0.33333333333333331</v>
      </c>
      <c r="K40" s="54">
        <f>L40/N40</f>
        <v>0.7432432432432432</v>
      </c>
      <c r="L40" s="51">
        <v>55</v>
      </c>
      <c r="M40" s="31">
        <v>114</v>
      </c>
      <c r="N40" s="31">
        <v>74</v>
      </c>
      <c r="O40" s="31">
        <v>165</v>
      </c>
    </row>
  </sheetData>
  <sheetProtection algorithmName="SHA-512" hashValue="mZa5IsKReGlBgN+CDn9PstHHzx9LselNd3CIvPVfleeXVzqI4G3lhZTZ+SPrfnDrMqKEfO/2J9pwk5jGDEoUMg==" saltValue="dv/46anrx6DFdEQzojIeXw==" spinCount="100000" sheet="1" scenarios="1"/>
  <sortState ref="H32:O40">
    <sortCondition descending="1" ref="I32"/>
  </sortState>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26:K55"/>
  <sheetViews>
    <sheetView showGridLines="0" showRowColHeaders="0" zoomScale="80" zoomScaleNormal="80" workbookViewId="0"/>
  </sheetViews>
  <sheetFormatPr defaultRowHeight="15.75" x14ac:dyDescent="0.25"/>
  <cols>
    <col min="1" max="1" width="29.75" style="30" bestFit="1" customWidth="1"/>
    <col min="2" max="7" width="6.25" style="30" bestFit="1" customWidth="1"/>
    <col min="8" max="8" width="6.125" style="30" bestFit="1" customWidth="1"/>
    <col min="9" max="11" width="4.875" style="30" bestFit="1" customWidth="1"/>
    <col min="12" max="16384" width="9" style="30"/>
  </cols>
  <sheetData>
    <row r="26" spans="1:1" x14ac:dyDescent="0.25">
      <c r="A26" s="30" t="s">
        <v>266</v>
      </c>
    </row>
    <row r="27" spans="1:1" x14ac:dyDescent="0.25">
      <c r="A27" s="30" t="s">
        <v>230</v>
      </c>
    </row>
    <row r="33" spans="1:11" hidden="1" x14ac:dyDescent="0.25">
      <c r="A33" s="34" t="s">
        <v>165</v>
      </c>
      <c r="B33" s="34">
        <v>2009</v>
      </c>
      <c r="C33" s="34">
        <v>2010</v>
      </c>
      <c r="D33" s="34">
        <v>2011</v>
      </c>
      <c r="E33" s="34">
        <v>2012</v>
      </c>
      <c r="F33" s="34">
        <v>2013</v>
      </c>
      <c r="G33" s="34">
        <v>2014</v>
      </c>
      <c r="H33" s="34">
        <v>2015</v>
      </c>
    </row>
    <row r="34" spans="1:11" hidden="1" x14ac:dyDescent="0.25">
      <c r="A34" s="30" t="s">
        <v>168</v>
      </c>
      <c r="B34" s="32">
        <v>0.20950631008716972</v>
      </c>
      <c r="C34" s="32">
        <v>0.35928467087586829</v>
      </c>
      <c r="D34" s="32">
        <v>0.43614695263165465</v>
      </c>
      <c r="E34" s="32">
        <v>0.49077623128610665</v>
      </c>
      <c r="F34" s="32">
        <v>0.48173526242463072</v>
      </c>
      <c r="G34" s="32">
        <v>0.60174047278109044</v>
      </c>
      <c r="H34" s="32">
        <v>0.56689192569370328</v>
      </c>
    </row>
    <row r="35" spans="1:11" hidden="1" x14ac:dyDescent="0.25">
      <c r="A35" s="30" t="s">
        <v>169</v>
      </c>
      <c r="B35" s="32">
        <v>6.9788395201565157E-2</v>
      </c>
      <c r="C35" s="32">
        <v>9.4827661260131813E-2</v>
      </c>
      <c r="D35" s="32">
        <v>0.10049582386447481</v>
      </c>
      <c r="E35" s="32">
        <v>0.10373009727532304</v>
      </c>
      <c r="F35" s="32">
        <v>0.12776979986548634</v>
      </c>
      <c r="G35" s="32">
        <v>0.15415409416566037</v>
      </c>
      <c r="H35" s="32">
        <v>0.16856267939139641</v>
      </c>
    </row>
    <row r="36" spans="1:11" hidden="1" x14ac:dyDescent="0.25">
      <c r="A36" s="30" t="s">
        <v>170</v>
      </c>
      <c r="B36" s="32">
        <v>8.0892169952092984E-3</v>
      </c>
      <c r="C36" s="32">
        <v>1.352686374344555E-2</v>
      </c>
      <c r="D36" s="32">
        <v>3.7851314596554851E-2</v>
      </c>
      <c r="E36" s="32">
        <v>6.8106312292358806E-2</v>
      </c>
      <c r="F36" s="32">
        <v>0.10058574025449404</v>
      </c>
      <c r="G36" s="32">
        <v>8.6260733801717407E-2</v>
      </c>
      <c r="H36" s="32">
        <v>7.3734479465138489E-2</v>
      </c>
    </row>
    <row r="37" spans="1:11" hidden="1" x14ac:dyDescent="0.25">
      <c r="A37" s="30" t="s">
        <v>264</v>
      </c>
      <c r="B37" s="32">
        <v>0.15571632928267182</v>
      </c>
      <c r="C37" s="32">
        <v>0.18578873848178493</v>
      </c>
      <c r="D37" s="32">
        <v>0.13735324290436568</v>
      </c>
      <c r="E37" s="32">
        <v>0.17391304347826086</v>
      </c>
      <c r="F37" s="32">
        <v>0.18240651794003626</v>
      </c>
      <c r="G37" s="32">
        <v>0.16262033356936004</v>
      </c>
      <c r="H37" s="32">
        <v>0.18361494459483083</v>
      </c>
    </row>
    <row r="38" spans="1:11" hidden="1" x14ac:dyDescent="0.25">
      <c r="A38" s="30" t="s">
        <v>171</v>
      </c>
      <c r="B38" s="32">
        <v>5.3951785827913164E-2</v>
      </c>
      <c r="C38" s="32">
        <v>2.804647711862417E-2</v>
      </c>
      <c r="D38" s="32">
        <v>2.8424626063758902E-2</v>
      </c>
      <c r="E38" s="32">
        <v>3.0031604883860082E-2</v>
      </c>
      <c r="F38" s="32">
        <v>0.15127203989062402</v>
      </c>
      <c r="G38" s="32">
        <v>0.19204635203798914</v>
      </c>
      <c r="H38" s="32">
        <v>0.25005553378181861</v>
      </c>
    </row>
    <row r="39" spans="1:11" hidden="1" x14ac:dyDescent="0.25">
      <c r="A39" s="30" t="s">
        <v>265</v>
      </c>
      <c r="B39" s="32">
        <v>0.26496924394611848</v>
      </c>
      <c r="C39" s="32">
        <v>0.27088456170665248</v>
      </c>
      <c r="D39" s="32">
        <v>0.29447434761872315</v>
      </c>
      <c r="E39" s="32">
        <v>0.37474484409094111</v>
      </c>
      <c r="F39" s="32">
        <v>0.45197446555819476</v>
      </c>
      <c r="G39" s="32">
        <v>0.47208003722661701</v>
      </c>
      <c r="H39" s="32">
        <v>0.41908506075768404</v>
      </c>
    </row>
    <row r="40" spans="1:11" hidden="1" x14ac:dyDescent="0.25">
      <c r="A40" s="30" t="s">
        <v>164</v>
      </c>
      <c r="B40" s="32">
        <v>0.16356093906655453</v>
      </c>
      <c r="C40" s="32">
        <v>0.27039621324820262</v>
      </c>
      <c r="D40" s="32">
        <v>0.33092746174101667</v>
      </c>
      <c r="E40" s="32">
        <v>0.38550893795494939</v>
      </c>
      <c r="F40" s="32">
        <v>0.39043302790834522</v>
      </c>
      <c r="G40" s="32">
        <v>0.49106524082701269</v>
      </c>
      <c r="H40" s="32">
        <v>0.46995835144198311</v>
      </c>
      <c r="I40" s="32"/>
      <c r="J40" s="32"/>
      <c r="K40" s="32"/>
    </row>
    <row r="41" spans="1:11" hidden="1" x14ac:dyDescent="0.25">
      <c r="A41" s="30" t="s">
        <v>173</v>
      </c>
      <c r="B41" s="32">
        <v>0.16356093906655453</v>
      </c>
      <c r="C41" s="32">
        <v>0.28026178163118781</v>
      </c>
      <c r="D41" s="32">
        <v>0.34289360994546514</v>
      </c>
      <c r="E41" s="32">
        <v>0.39771614436144964</v>
      </c>
      <c r="F41" s="32">
        <v>0.39786551432796469</v>
      </c>
      <c r="G41" s="32">
        <v>0.49983590308278997</v>
      </c>
      <c r="H41" s="32">
        <v>0.47581125009387321</v>
      </c>
      <c r="I41" s="32"/>
      <c r="J41" s="32"/>
      <c r="K41" s="32"/>
    </row>
    <row r="42" spans="1:11" hidden="1" x14ac:dyDescent="0.25">
      <c r="A42" s="30" t="s">
        <v>174</v>
      </c>
      <c r="B42" s="32">
        <v>0.16946822343894558</v>
      </c>
      <c r="C42" s="32">
        <v>0.26887231819019619</v>
      </c>
      <c r="D42" s="32">
        <v>0.32282519404727811</v>
      </c>
      <c r="E42" s="32">
        <v>0.3737867966535568</v>
      </c>
      <c r="F42" s="32">
        <v>0.3797273606312408</v>
      </c>
      <c r="G42" s="32">
        <v>0.46907354529516554</v>
      </c>
      <c r="H42" s="32">
        <v>0.44974703281419715</v>
      </c>
      <c r="I42" s="32"/>
      <c r="J42" s="32"/>
      <c r="K42" s="32"/>
    </row>
    <row r="44" spans="1:11" x14ac:dyDescent="0.25">
      <c r="A44" s="34"/>
    </row>
    <row r="45" spans="1:11" x14ac:dyDescent="0.25">
      <c r="B45" s="34"/>
      <c r="C45" s="34"/>
      <c r="D45" s="34"/>
      <c r="E45" s="34"/>
      <c r="F45" s="34"/>
      <c r="G45" s="34"/>
      <c r="H45" s="34"/>
      <c r="I45" s="34"/>
      <c r="J45" s="34"/>
      <c r="K45" s="34"/>
    </row>
    <row r="46" spans="1:11" x14ac:dyDescent="0.25">
      <c r="B46" s="32"/>
      <c r="C46" s="32"/>
      <c r="D46" s="32"/>
      <c r="E46" s="32"/>
      <c r="F46" s="32"/>
      <c r="G46" s="32"/>
      <c r="H46" s="32"/>
      <c r="I46" s="32"/>
      <c r="J46" s="32"/>
      <c r="K46" s="32"/>
    </row>
    <row r="47" spans="1:11" x14ac:dyDescent="0.25">
      <c r="B47" s="32"/>
      <c r="C47" s="32"/>
      <c r="D47" s="32"/>
      <c r="E47" s="32"/>
      <c r="F47" s="32"/>
      <c r="G47" s="32"/>
      <c r="H47" s="32"/>
      <c r="I47" s="32"/>
      <c r="J47" s="32"/>
      <c r="K47" s="32"/>
    </row>
    <row r="48" spans="1:11" x14ac:dyDescent="0.25">
      <c r="B48" s="32"/>
      <c r="C48" s="32"/>
      <c r="D48" s="32"/>
      <c r="E48" s="32"/>
      <c r="F48" s="32"/>
      <c r="G48" s="32"/>
      <c r="H48" s="32"/>
      <c r="I48" s="32"/>
      <c r="J48" s="32"/>
      <c r="K48" s="32"/>
    </row>
    <row r="49" spans="2:11" x14ac:dyDescent="0.25">
      <c r="B49" s="32"/>
      <c r="C49" s="32"/>
      <c r="D49" s="32"/>
      <c r="E49" s="32"/>
      <c r="F49" s="32"/>
      <c r="G49" s="32"/>
      <c r="H49" s="32"/>
      <c r="I49" s="32"/>
      <c r="J49" s="32"/>
      <c r="K49" s="32"/>
    </row>
    <row r="50" spans="2:11" x14ac:dyDescent="0.25">
      <c r="B50" s="32"/>
      <c r="C50" s="32"/>
      <c r="D50" s="32"/>
      <c r="E50" s="32"/>
      <c r="F50" s="32"/>
      <c r="G50" s="32"/>
      <c r="H50" s="32"/>
      <c r="I50" s="32"/>
      <c r="J50" s="32"/>
      <c r="K50" s="32"/>
    </row>
    <row r="51" spans="2:11" x14ac:dyDescent="0.25">
      <c r="B51" s="32"/>
      <c r="C51" s="32"/>
      <c r="D51" s="32"/>
      <c r="E51" s="32"/>
      <c r="F51" s="32"/>
      <c r="G51" s="32"/>
      <c r="H51" s="32"/>
      <c r="I51" s="32"/>
      <c r="J51" s="32"/>
      <c r="K51" s="32"/>
    </row>
    <row r="52" spans="2:11" x14ac:dyDescent="0.25">
      <c r="B52" s="32"/>
      <c r="C52" s="32"/>
      <c r="D52" s="32"/>
      <c r="E52" s="32"/>
      <c r="F52" s="32"/>
      <c r="G52" s="32"/>
      <c r="H52" s="32"/>
      <c r="I52" s="32"/>
      <c r="J52" s="32"/>
      <c r="K52" s="32"/>
    </row>
    <row r="53" spans="2:11" x14ac:dyDescent="0.25">
      <c r="B53" s="32"/>
      <c r="C53" s="32"/>
      <c r="D53" s="32"/>
      <c r="E53" s="32"/>
      <c r="F53" s="32"/>
      <c r="G53" s="32"/>
      <c r="H53" s="32"/>
      <c r="I53" s="32"/>
      <c r="J53" s="32"/>
      <c r="K53" s="32"/>
    </row>
    <row r="54" spans="2:11" x14ac:dyDescent="0.25">
      <c r="B54" s="32"/>
      <c r="C54" s="32"/>
      <c r="D54" s="32"/>
      <c r="E54" s="32"/>
      <c r="F54" s="32"/>
      <c r="G54" s="32"/>
      <c r="H54" s="32"/>
      <c r="I54" s="32"/>
      <c r="J54" s="32"/>
      <c r="K54" s="32"/>
    </row>
    <row r="55" spans="2:11" x14ac:dyDescent="0.25">
      <c r="B55" s="32"/>
      <c r="C55" s="32"/>
      <c r="D55" s="32"/>
      <c r="E55" s="32"/>
      <c r="F55" s="32"/>
      <c r="G55" s="32"/>
      <c r="H55" s="32"/>
      <c r="I55" s="32"/>
      <c r="J55" s="32"/>
      <c r="K55" s="32"/>
    </row>
  </sheetData>
  <sheetProtection algorithmName="SHA-512" hashValue="tcOuml/Oeg9Pkx+pZMS92L/kTd2TfZ2ZaxwsQ/TbbyA7rQduZ35+vDblBP5H4YF8StPgfkG/eDFSiwFP2k7EQg==" saltValue="uety/cIDzSiy7P2OTTzSpA==" spinCount="100000" sheet="1" scenarios="1"/>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26:O39"/>
  <sheetViews>
    <sheetView showGridLines="0" showRowColHeaders="0" zoomScale="80" zoomScaleNormal="80" workbookViewId="0"/>
  </sheetViews>
  <sheetFormatPr defaultRowHeight="15.75" x14ac:dyDescent="0.25"/>
  <cols>
    <col min="1" max="1" width="9" style="30"/>
    <col min="2" max="2" width="4.875" style="30" bestFit="1" customWidth="1"/>
    <col min="3" max="3" width="5.875" style="30" bestFit="1" customWidth="1"/>
    <col min="4" max="4" width="5.75" style="30" bestFit="1" customWidth="1"/>
    <col min="5" max="16384" width="9" style="30"/>
  </cols>
  <sheetData>
    <row r="26" spans="1:15" ht="15.75" customHeight="1" x14ac:dyDescent="0.25">
      <c r="A26" s="30" t="s">
        <v>266</v>
      </c>
    </row>
    <row r="27" spans="1:15" x14ac:dyDescent="0.25">
      <c r="A27" s="30" t="s">
        <v>270</v>
      </c>
    </row>
    <row r="31" spans="1:15" hidden="1" x14ac:dyDescent="0.25">
      <c r="A31" s="30" t="s">
        <v>162</v>
      </c>
      <c r="B31" s="30" t="s">
        <v>202</v>
      </c>
      <c r="C31" s="30" t="s">
        <v>184</v>
      </c>
      <c r="D31" s="30" t="s">
        <v>185</v>
      </c>
      <c r="E31" s="55" t="s">
        <v>186</v>
      </c>
      <c r="F31" s="55" t="s">
        <v>187</v>
      </c>
      <c r="I31" s="30" t="s">
        <v>236</v>
      </c>
      <c r="J31" s="30" t="s">
        <v>238</v>
      </c>
      <c r="K31" s="30" t="s">
        <v>237</v>
      </c>
      <c r="L31" s="58" t="s">
        <v>202</v>
      </c>
      <c r="M31" s="58" t="s">
        <v>258</v>
      </c>
      <c r="N31" s="58" t="s">
        <v>240</v>
      </c>
      <c r="O31" s="58" t="s">
        <v>239</v>
      </c>
    </row>
    <row r="32" spans="1:15" hidden="1" x14ac:dyDescent="0.25">
      <c r="A32" s="30" t="str">
        <f>H32</f>
        <v>Ukraine</v>
      </c>
      <c r="B32" s="54">
        <f>I32</f>
        <v>0.84642985288841044</v>
      </c>
      <c r="C32" s="56">
        <v>0.68</v>
      </c>
      <c r="D32" s="56">
        <f>K32</f>
        <v>1</v>
      </c>
      <c r="E32" s="57">
        <f>B32-C32</f>
        <v>0.16642985288841039</v>
      </c>
      <c r="F32" s="57">
        <f>D32-B32</f>
        <v>0.15357014711158956</v>
      </c>
      <c r="H32" s="30" t="s">
        <v>153</v>
      </c>
      <c r="I32" s="124">
        <f t="shared" ref="I32:I39" si="0">L32/M32</f>
        <v>0.84642985288841044</v>
      </c>
      <c r="J32" s="54">
        <f t="shared" ref="J32:J39" si="1">L32/O32</f>
        <v>0.68976608187134503</v>
      </c>
      <c r="K32" s="54">
        <v>1</v>
      </c>
      <c r="L32" s="30">
        <v>2359</v>
      </c>
      <c r="M32" s="30">
        <v>2787</v>
      </c>
      <c r="N32" s="30">
        <v>2236</v>
      </c>
      <c r="O32" s="30">
        <v>3420</v>
      </c>
    </row>
    <row r="33" spans="1:15" hidden="1" x14ac:dyDescent="0.25">
      <c r="A33" s="30" t="str">
        <f t="shared" ref="A33:A39" si="2">H33</f>
        <v>Georgia</v>
      </c>
      <c r="B33" s="54">
        <f t="shared" ref="B33:B39" si="3">I33</f>
        <v>0.68421052631578949</v>
      </c>
      <c r="C33" s="56">
        <f t="shared" ref="C33:C38" si="4">J33</f>
        <v>0.54929577464788737</v>
      </c>
      <c r="D33" s="56">
        <f t="shared" ref="D33:D39" si="5">K33</f>
        <v>0.84782608695652173</v>
      </c>
      <c r="E33" s="57">
        <f t="shared" ref="E33:E39" si="6">B33-C33</f>
        <v>0.13491475166790212</v>
      </c>
      <c r="F33" s="57">
        <f t="shared" ref="F33:F39" si="7">D33-B33</f>
        <v>0.16361556064073224</v>
      </c>
      <c r="H33" s="30" t="s">
        <v>74</v>
      </c>
      <c r="I33" s="124">
        <f t="shared" si="0"/>
        <v>0.68421052631578949</v>
      </c>
      <c r="J33" s="54">
        <f t="shared" si="1"/>
        <v>0.54929577464788737</v>
      </c>
      <c r="K33" s="54">
        <f t="shared" ref="K33:K39" si="8">L33/N33</f>
        <v>0.84782608695652173</v>
      </c>
      <c r="L33" s="31">
        <v>39</v>
      </c>
      <c r="M33" s="123">
        <v>57</v>
      </c>
      <c r="N33" s="123">
        <v>46</v>
      </c>
      <c r="O33" s="123">
        <v>71</v>
      </c>
    </row>
    <row r="34" spans="1:15" hidden="1" x14ac:dyDescent="0.25">
      <c r="A34" s="30" t="str">
        <f t="shared" si="2"/>
        <v>Azerbaijan</v>
      </c>
      <c r="B34" s="54">
        <f t="shared" si="3"/>
        <v>0.54385964912280704</v>
      </c>
      <c r="C34" s="56">
        <v>0.35</v>
      </c>
      <c r="D34" s="56">
        <v>0.79</v>
      </c>
      <c r="E34" s="57">
        <f t="shared" si="6"/>
        <v>0.19385964912280707</v>
      </c>
      <c r="F34" s="57">
        <f t="shared" si="7"/>
        <v>0.24614035087719299</v>
      </c>
      <c r="H34" s="30" t="s">
        <v>28</v>
      </c>
      <c r="I34" s="124">
        <f t="shared" si="0"/>
        <v>0.54385964912280704</v>
      </c>
      <c r="J34" s="54">
        <f t="shared" si="1"/>
        <v>0.37575757575757573</v>
      </c>
      <c r="K34" s="54">
        <f t="shared" si="8"/>
        <v>0.83783783783783783</v>
      </c>
      <c r="L34" s="31">
        <v>62</v>
      </c>
      <c r="M34" s="123">
        <v>114</v>
      </c>
      <c r="N34" s="123">
        <v>74</v>
      </c>
      <c r="O34" s="123">
        <v>165</v>
      </c>
    </row>
    <row r="35" spans="1:15" hidden="1" x14ac:dyDescent="0.25">
      <c r="A35" s="30" t="str">
        <f t="shared" si="2"/>
        <v>Belarus</v>
      </c>
      <c r="B35" s="54">
        <f t="shared" si="3"/>
        <v>0.5</v>
      </c>
      <c r="C35" s="56">
        <v>0.38</v>
      </c>
      <c r="D35" s="56">
        <v>0.64</v>
      </c>
      <c r="E35" s="57">
        <f t="shared" si="6"/>
        <v>0.12</v>
      </c>
      <c r="F35" s="57">
        <f t="shared" si="7"/>
        <v>0.14000000000000001</v>
      </c>
      <c r="H35" s="30" t="s">
        <v>32</v>
      </c>
      <c r="I35" s="124">
        <f t="shared" si="0"/>
        <v>0.5</v>
      </c>
      <c r="J35" s="54">
        <f t="shared" si="1"/>
        <v>0.38834951456310679</v>
      </c>
      <c r="K35" s="54">
        <f t="shared" si="8"/>
        <v>0.64965197215777259</v>
      </c>
      <c r="L35" s="31">
        <v>280</v>
      </c>
      <c r="M35" s="123">
        <v>560</v>
      </c>
      <c r="N35" s="123">
        <v>431</v>
      </c>
      <c r="O35" s="123">
        <v>721</v>
      </c>
    </row>
    <row r="36" spans="1:15" hidden="1" x14ac:dyDescent="0.25">
      <c r="A36" s="30" t="str">
        <f t="shared" si="2"/>
        <v>Tajikistan</v>
      </c>
      <c r="B36" s="54">
        <f t="shared" si="3"/>
        <v>0.48109965635738833</v>
      </c>
      <c r="C36" s="56">
        <v>0.4</v>
      </c>
      <c r="D36" s="56">
        <v>0.6</v>
      </c>
      <c r="E36" s="57">
        <f t="shared" si="6"/>
        <v>8.1099656357388306E-2</v>
      </c>
      <c r="F36" s="57">
        <f t="shared" si="7"/>
        <v>0.11890034364261165</v>
      </c>
      <c r="H36" s="30" t="s">
        <v>145</v>
      </c>
      <c r="I36" s="124">
        <f t="shared" si="0"/>
        <v>0.48109965635738833</v>
      </c>
      <c r="J36" s="54">
        <f t="shared" si="1"/>
        <v>0.3888888888888889</v>
      </c>
      <c r="K36" s="54">
        <f t="shared" si="8"/>
        <v>0.58333333333333337</v>
      </c>
      <c r="L36" s="30">
        <v>140</v>
      </c>
      <c r="M36" s="30">
        <v>291</v>
      </c>
      <c r="N36" s="30">
        <v>240</v>
      </c>
      <c r="O36" s="30">
        <v>360</v>
      </c>
    </row>
    <row r="37" spans="1:15" hidden="1" x14ac:dyDescent="0.25">
      <c r="A37" s="30" t="str">
        <f t="shared" si="2"/>
        <v>Kazakhstan</v>
      </c>
      <c r="B37" s="54">
        <f t="shared" si="3"/>
        <v>0.47249999999999998</v>
      </c>
      <c r="C37" s="56">
        <v>0.36</v>
      </c>
      <c r="D37" s="56">
        <v>0.61</v>
      </c>
      <c r="E37" s="57">
        <f t="shared" si="6"/>
        <v>0.11249999999999999</v>
      </c>
      <c r="F37" s="57">
        <f t="shared" si="7"/>
        <v>0.13750000000000001</v>
      </c>
      <c r="H37" s="30" t="s">
        <v>94</v>
      </c>
      <c r="I37" s="124">
        <f t="shared" si="0"/>
        <v>0.47249999999999998</v>
      </c>
      <c r="J37" s="54">
        <f t="shared" si="1"/>
        <v>0.36770428015564205</v>
      </c>
      <c r="K37" s="54">
        <f t="shared" si="8"/>
        <v>0.62376237623762376</v>
      </c>
      <c r="L37" s="31">
        <v>189</v>
      </c>
      <c r="M37" s="123">
        <v>400</v>
      </c>
      <c r="N37" s="123">
        <v>303</v>
      </c>
      <c r="O37" s="123">
        <v>514</v>
      </c>
    </row>
    <row r="38" spans="1:15" hidden="1" x14ac:dyDescent="0.25">
      <c r="A38" s="30" t="str">
        <f t="shared" si="2"/>
        <v>Republic of Moldova</v>
      </c>
      <c r="B38" s="54">
        <f t="shared" si="3"/>
        <v>0.22707423580786026</v>
      </c>
      <c r="C38" s="56">
        <f t="shared" si="4"/>
        <v>0.18402604393197125</v>
      </c>
      <c r="D38" s="56">
        <f t="shared" si="5"/>
        <v>0.27887884269570723</v>
      </c>
      <c r="E38" s="57">
        <f t="shared" si="6"/>
        <v>4.3048191875889014E-2</v>
      </c>
      <c r="F38" s="57">
        <f t="shared" si="7"/>
        <v>5.1804606887846966E-2</v>
      </c>
      <c r="H38" s="30" t="s">
        <v>130</v>
      </c>
      <c r="I38" s="124">
        <f t="shared" si="0"/>
        <v>0.22707423580786026</v>
      </c>
      <c r="J38" s="54">
        <f t="shared" si="1"/>
        <v>0.18402604393197125</v>
      </c>
      <c r="K38" s="54">
        <f t="shared" si="8"/>
        <v>0.27887884269570723</v>
      </c>
      <c r="L38" s="31">
        <v>52</v>
      </c>
      <c r="M38" s="123">
        <v>229</v>
      </c>
      <c r="N38" s="123">
        <v>186.46090000000001</v>
      </c>
      <c r="O38" s="123">
        <v>282.56869999999998</v>
      </c>
    </row>
    <row r="39" spans="1:15" hidden="1" x14ac:dyDescent="0.25">
      <c r="A39" s="30" t="str">
        <f t="shared" si="2"/>
        <v>Kyrgyzstan</v>
      </c>
      <c r="B39" s="54">
        <f t="shared" si="3"/>
        <v>0.21428571428571427</v>
      </c>
      <c r="C39" s="56">
        <v>0.18</v>
      </c>
      <c r="D39" s="56">
        <f t="shared" si="5"/>
        <v>0.25609756097560976</v>
      </c>
      <c r="E39" s="57">
        <f t="shared" si="6"/>
        <v>3.428571428571428E-2</v>
      </c>
      <c r="F39" s="57">
        <f t="shared" si="7"/>
        <v>4.1811846689895488E-2</v>
      </c>
      <c r="H39" s="30" t="s">
        <v>95</v>
      </c>
      <c r="I39" s="124">
        <f t="shared" si="0"/>
        <v>0.21428571428571427</v>
      </c>
      <c r="J39" s="54">
        <f t="shared" si="1"/>
        <v>0.17355371900826447</v>
      </c>
      <c r="K39" s="54">
        <f t="shared" si="8"/>
        <v>0.25609756097560976</v>
      </c>
      <c r="L39" s="31">
        <v>21</v>
      </c>
      <c r="M39" s="123">
        <v>98</v>
      </c>
      <c r="N39" s="123">
        <v>82</v>
      </c>
      <c r="O39" s="123">
        <v>121</v>
      </c>
    </row>
  </sheetData>
  <sheetProtection algorithmName="SHA-512" hashValue="QepD4h64BwlzPfAjCuedv8Lh9VkJhgrBuDBXLzl3hhRSIvmjPwM+bnHfKL5RuBw207WOxDlX5d2GVZ5C6DBIOQ==" saltValue="DLM8zB5k8+3AbvpfJQy51Q==" spinCount="100000" sheet="1" scenarios="1"/>
  <sortState ref="H32:O39">
    <sortCondition descending="1" ref="I32"/>
  </sortState>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3:D41"/>
  <sheetViews>
    <sheetView showGridLines="0" showRowColHeaders="0" zoomScale="80" zoomScaleNormal="80" workbookViewId="0"/>
  </sheetViews>
  <sheetFormatPr defaultRowHeight="15.75" x14ac:dyDescent="0.25"/>
  <cols>
    <col min="1" max="16384" width="9" style="30"/>
  </cols>
  <sheetData>
    <row r="23" spans="1:4" x14ac:dyDescent="0.25">
      <c r="A23" s="30" t="s">
        <v>271</v>
      </c>
    </row>
    <row r="32" spans="1:4" hidden="1" x14ac:dyDescent="0.25">
      <c r="B32" s="58" t="s">
        <v>200</v>
      </c>
      <c r="C32" s="58" t="s">
        <v>201</v>
      </c>
      <c r="D32" s="58" t="s">
        <v>163</v>
      </c>
    </row>
    <row r="33" spans="1:4" hidden="1" x14ac:dyDescent="0.25">
      <c r="A33" s="30" t="s">
        <v>5</v>
      </c>
      <c r="B33" s="58">
        <v>97</v>
      </c>
      <c r="C33" s="58">
        <v>94</v>
      </c>
      <c r="D33" s="31">
        <v>2.0183486238532113</v>
      </c>
    </row>
    <row r="34" spans="1:4" hidden="1" x14ac:dyDescent="0.25">
      <c r="A34" s="30" t="s">
        <v>48</v>
      </c>
      <c r="B34" s="58">
        <v>99</v>
      </c>
      <c r="C34" s="58">
        <v>92</v>
      </c>
      <c r="D34" s="31">
        <v>3.3605991918793729</v>
      </c>
    </row>
    <row r="35" spans="1:4" hidden="1" x14ac:dyDescent="0.25">
      <c r="A35" s="30" t="s">
        <v>118</v>
      </c>
      <c r="B35" s="58">
        <v>76</v>
      </c>
      <c r="C35" s="58">
        <v>74</v>
      </c>
      <c r="D35" s="31">
        <v>8.9692101740294525</v>
      </c>
    </row>
    <row r="36" spans="1:4" hidden="1" x14ac:dyDescent="0.25">
      <c r="A36" s="30" t="s">
        <v>11</v>
      </c>
      <c r="B36" s="58">
        <v>93</v>
      </c>
      <c r="C36" s="58">
        <v>88</v>
      </c>
      <c r="D36" s="31">
        <v>19.846039325332704</v>
      </c>
    </row>
    <row r="37" spans="1:4" hidden="1" x14ac:dyDescent="0.25">
      <c r="A37" s="30" t="s">
        <v>76</v>
      </c>
      <c r="B37" s="58">
        <v>97</v>
      </c>
      <c r="C37" s="58">
        <v>89</v>
      </c>
      <c r="D37" s="31">
        <v>30.053940906529263</v>
      </c>
    </row>
    <row r="38" spans="1:4" hidden="1" x14ac:dyDescent="0.25">
      <c r="A38" s="30" t="s">
        <v>19</v>
      </c>
      <c r="B38" s="58">
        <v>97</v>
      </c>
      <c r="C38" s="58">
        <v>89</v>
      </c>
      <c r="D38" s="31">
        <v>33.124612779315186</v>
      </c>
    </row>
    <row r="39" spans="1:4" hidden="1" x14ac:dyDescent="0.25">
      <c r="A39" s="30" t="s">
        <v>68</v>
      </c>
      <c r="B39" s="58">
        <v>97</v>
      </c>
      <c r="C39" s="58">
        <v>90</v>
      </c>
      <c r="D39" s="31">
        <v>36.596765266588768</v>
      </c>
    </row>
    <row r="40" spans="1:4" hidden="1" x14ac:dyDescent="0.25">
      <c r="A40" s="30" t="s">
        <v>8</v>
      </c>
      <c r="B40" s="58">
        <v>81</v>
      </c>
      <c r="C40" s="58">
        <v>78</v>
      </c>
      <c r="D40" s="31">
        <v>43.659898860291342</v>
      </c>
    </row>
    <row r="41" spans="1:4" hidden="1" x14ac:dyDescent="0.25">
      <c r="A41" s="30" t="s">
        <v>16</v>
      </c>
      <c r="B41" s="58">
        <v>95</v>
      </c>
      <c r="C41" s="58">
        <v>94</v>
      </c>
      <c r="D41" s="31">
        <v>97</v>
      </c>
    </row>
  </sheetData>
  <sheetProtection algorithmName="SHA-512" hashValue="KT2JRXyBMJzZw9Lov3TsCP7JSBuQSd9uETlkp7LLPtxyyENWjvTfazJwIiD9eXHlhpXL41wV3CVqys+cBOLSEQ==" saltValue="/DvxLBT7JPFIcvblVzsKnw==" spinCount="100000" sheet="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P49"/>
  <sheetViews>
    <sheetView showGridLines="0" showRowColHeaders="0" zoomScale="70" zoomScaleNormal="70" workbookViewId="0"/>
  </sheetViews>
  <sheetFormatPr defaultRowHeight="15.75" x14ac:dyDescent="0.25"/>
  <cols>
    <col min="1" max="2" width="9" style="21"/>
    <col min="3" max="3" width="11.25" style="21" bestFit="1" customWidth="1"/>
    <col min="4" max="16384" width="9" style="21"/>
  </cols>
  <sheetData>
    <row r="1" spans="1:16" ht="15.75" customHeight="1" x14ac:dyDescent="0.25">
      <c r="A1" s="23"/>
      <c r="B1" s="23"/>
      <c r="C1" s="23"/>
      <c r="D1" s="23"/>
      <c r="E1" s="23"/>
      <c r="F1" s="23"/>
      <c r="G1" s="23"/>
      <c r="H1" s="23"/>
      <c r="I1" s="23"/>
      <c r="J1" s="23"/>
      <c r="K1" s="129" t="s">
        <v>224</v>
      </c>
      <c r="L1" s="129"/>
      <c r="M1" s="23"/>
      <c r="N1" s="23"/>
      <c r="O1" s="23"/>
      <c r="P1" s="23"/>
    </row>
    <row r="2" spans="1:16" x14ac:dyDescent="0.25">
      <c r="K2" s="129"/>
      <c r="L2" s="129"/>
    </row>
    <row r="3" spans="1:16" x14ac:dyDescent="0.25">
      <c r="K3" s="129"/>
      <c r="L3" s="129"/>
    </row>
    <row r="4" spans="1:16" x14ac:dyDescent="0.25">
      <c r="K4" s="129"/>
      <c r="L4" s="129"/>
    </row>
    <row r="5" spans="1:16" x14ac:dyDescent="0.25">
      <c r="K5" s="129"/>
      <c r="L5" s="129"/>
    </row>
    <row r="6" spans="1:16" x14ac:dyDescent="0.25">
      <c r="K6" s="129"/>
      <c r="L6" s="129"/>
    </row>
    <row r="33" spans="1:7" x14ac:dyDescent="0.25">
      <c r="A33" s="22" t="s">
        <v>267</v>
      </c>
    </row>
    <row r="39" spans="1:7" hidden="1" x14ac:dyDescent="0.25">
      <c r="A39" s="21" t="s">
        <v>196</v>
      </c>
      <c r="B39" s="21" t="s">
        <v>195</v>
      </c>
      <c r="G39" s="21">
        <v>2015</v>
      </c>
    </row>
    <row r="40" spans="1:7" hidden="1" x14ac:dyDescent="0.25">
      <c r="A40" s="21" t="s">
        <v>168</v>
      </c>
      <c r="B40" s="21">
        <v>1056450</v>
      </c>
      <c r="C40" s="28">
        <f t="shared" ref="C40:C45" si="0">(IF(ISNUMBER(B40),(IF(B40&lt;100,"&lt;100",IF(B40&lt;200,"&lt;200",IF(B40&lt;500,"&lt;500",IF(B40&lt;1000,"&lt;1,000",IF(B40&lt;10000,(ROUND(B40,-2)),IF(B40&lt;100000,(ROUND(B40,-3)),IF(B40&lt;1000000,(ROUND(B40,-4)),IF(B40&gt;=1000000,(ROUND(B40,-5))))))))))),"-"))</f>
        <v>1100000</v>
      </c>
      <c r="D40" s="24">
        <f t="shared" ref="D40:D47" si="1">B40/$B$49</f>
        <v>0.5892146036207877</v>
      </c>
      <c r="F40" s="21" t="s">
        <v>215</v>
      </c>
      <c r="G40" s="21">
        <v>1056450</v>
      </c>
    </row>
    <row r="41" spans="1:7" hidden="1" x14ac:dyDescent="0.25">
      <c r="A41" s="21" t="s">
        <v>169</v>
      </c>
      <c r="B41" s="21">
        <v>493282</v>
      </c>
      <c r="C41" s="28">
        <f t="shared" si="0"/>
        <v>490000</v>
      </c>
      <c r="D41" s="24">
        <f t="shared" si="1"/>
        <v>0.27511851777487756</v>
      </c>
      <c r="F41" s="21" t="s">
        <v>219</v>
      </c>
      <c r="G41" s="21">
        <v>493282</v>
      </c>
    </row>
    <row r="42" spans="1:7" hidden="1" x14ac:dyDescent="0.25">
      <c r="A42" s="21" t="s">
        <v>171</v>
      </c>
      <c r="B42" s="21">
        <v>143787</v>
      </c>
      <c r="C42" s="28">
        <f t="shared" si="0"/>
        <v>140000</v>
      </c>
      <c r="D42" s="24">
        <f t="shared" si="1"/>
        <v>8.0194424923869759E-2</v>
      </c>
      <c r="F42" s="21" t="s">
        <v>218</v>
      </c>
      <c r="G42" s="21">
        <v>143787</v>
      </c>
    </row>
    <row r="43" spans="1:7" hidden="1" x14ac:dyDescent="0.25">
      <c r="A43" s="21" t="s">
        <v>264</v>
      </c>
      <c r="B43" s="21">
        <v>49235.4</v>
      </c>
      <c r="C43" s="28">
        <f t="shared" si="0"/>
        <v>49000</v>
      </c>
      <c r="D43" s="24">
        <f t="shared" si="1"/>
        <v>2.7460094368035339E-2</v>
      </c>
      <c r="F43" s="21" t="s">
        <v>216</v>
      </c>
      <c r="G43" s="21">
        <v>49235.4</v>
      </c>
    </row>
    <row r="44" spans="1:7" hidden="1" x14ac:dyDescent="0.25">
      <c r="A44" s="21" t="s">
        <v>265</v>
      </c>
      <c r="B44" s="21">
        <v>31925</v>
      </c>
      <c r="C44" s="28">
        <f t="shared" si="0"/>
        <v>32000</v>
      </c>
      <c r="D44" s="24">
        <f t="shared" si="1"/>
        <v>1.780555276690203E-2</v>
      </c>
      <c r="F44" s="21" t="s">
        <v>217</v>
      </c>
      <c r="G44" s="21">
        <v>31925</v>
      </c>
    </row>
    <row r="45" spans="1:7" hidden="1" x14ac:dyDescent="0.25">
      <c r="A45" s="21" t="s">
        <v>170</v>
      </c>
      <c r="B45" s="21">
        <v>7782</v>
      </c>
      <c r="C45" s="28">
        <f t="shared" si="0"/>
        <v>7800</v>
      </c>
      <c r="D45" s="24">
        <f t="shared" si="1"/>
        <v>4.3402603486932369E-3</v>
      </c>
      <c r="F45" s="21" t="s">
        <v>217</v>
      </c>
      <c r="G45" s="21">
        <v>7782</v>
      </c>
    </row>
    <row r="46" spans="1:7" hidden="1" x14ac:dyDescent="0.25">
      <c r="A46" s="21" t="s">
        <v>172</v>
      </c>
      <c r="B46" s="21">
        <v>6367</v>
      </c>
      <c r="C46" s="28"/>
      <c r="D46" s="24">
        <f t="shared" si="1"/>
        <v>3.5510714006848935E-3</v>
      </c>
      <c r="F46" s="21" t="s">
        <v>172</v>
      </c>
      <c r="G46" s="21">
        <v>6367</v>
      </c>
    </row>
    <row r="47" spans="1:7" hidden="1" x14ac:dyDescent="0.25">
      <c r="A47" s="21" t="s">
        <v>213</v>
      </c>
      <c r="B47" s="21">
        <v>4157.47</v>
      </c>
      <c r="C47" s="28"/>
      <c r="D47" s="24">
        <f t="shared" si="1"/>
        <v>2.3187486753895752E-3</v>
      </c>
      <c r="F47" s="21" t="s">
        <v>180</v>
      </c>
      <c r="G47" s="21">
        <v>4157.47</v>
      </c>
    </row>
    <row r="48" spans="1:7" hidden="1" x14ac:dyDescent="0.25">
      <c r="C48" s="28"/>
    </row>
    <row r="49" spans="1:7" hidden="1" x14ac:dyDescent="0.25">
      <c r="A49" s="21" t="s">
        <v>2</v>
      </c>
      <c r="B49" s="21">
        <v>1792980</v>
      </c>
      <c r="C49" s="28">
        <f>(IF(ISNUMBER(B49),(IF(B49&lt;100,"&lt;100",IF(B49&lt;200,"&lt;200",IF(B49&lt;500,"&lt;500",IF(B49&lt;1000,"&lt;1,000",IF(B49&lt;10000,(ROUND(B49,-2)),IF(B49&lt;100000,(ROUND(B49,-3)),IF(B49&lt;1000000,(ROUND(B49,-4)),IF(B49&gt;=1000000,(ROUND(B49,-5))))))))))),"-"))</f>
        <v>1800000</v>
      </c>
      <c r="D49" s="24">
        <f>B49/$B$49</f>
        <v>1</v>
      </c>
      <c r="F49" s="21" t="s">
        <v>2</v>
      </c>
      <c r="G49" s="21">
        <v>1792980</v>
      </c>
    </row>
  </sheetData>
  <sheetProtection algorithmName="SHA-512" hashValue="+Ewf1oDW2sx0kqp9mfHzMFROHi7/vojEklOLtVfeUZL/dtKpX8gwGTQBgIj6AWP2wKYUhyQqeXsk5cZliNn5IQ==" saltValue="jOKvJjmkd/g+KzORT4P7Nw==" spinCount="100000" sheet="1" scenarios="1"/>
  <mergeCells count="1">
    <mergeCell ref="K1:L6"/>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A220"/>
  <sheetViews>
    <sheetView showGridLines="0" showRowColHeaders="0" zoomScale="60" zoomScaleNormal="60" zoomScaleSheetLayoutView="70" workbookViewId="0">
      <selection sqref="A1:X2"/>
    </sheetView>
  </sheetViews>
  <sheetFormatPr defaultRowHeight="15.75" x14ac:dyDescent="0.25"/>
  <cols>
    <col min="1" max="1" width="8.25" style="30" customWidth="1"/>
    <col min="2" max="2" width="9" style="30"/>
    <col min="3" max="3" width="11.125" style="30" bestFit="1" customWidth="1"/>
    <col min="4" max="4" width="12.25" style="30" bestFit="1" customWidth="1"/>
    <col min="5" max="7" width="9" style="30"/>
    <col min="8" max="8" width="12.875" style="30" customWidth="1"/>
    <col min="9" max="9" width="12.625" style="30" bestFit="1" customWidth="1"/>
    <col min="10" max="15" width="9" style="30"/>
    <col min="16" max="16" width="11.125" style="30" bestFit="1" customWidth="1"/>
    <col min="17" max="17" width="9" style="30"/>
    <col min="18" max="18" width="11.125" style="30" bestFit="1" customWidth="1"/>
    <col min="19" max="16384" width="9" style="30"/>
  </cols>
  <sheetData>
    <row r="1" spans="1:27" ht="15.75" customHeight="1" x14ac:dyDescent="0.25">
      <c r="A1" s="127" t="s">
        <v>242</v>
      </c>
      <c r="B1" s="127"/>
      <c r="C1" s="127"/>
      <c r="D1" s="127"/>
      <c r="E1" s="127"/>
      <c r="F1" s="127"/>
      <c r="G1" s="127"/>
      <c r="H1" s="127"/>
      <c r="I1" s="127"/>
      <c r="J1" s="127"/>
      <c r="K1" s="127"/>
      <c r="L1" s="127"/>
      <c r="M1" s="127"/>
      <c r="N1" s="127"/>
      <c r="O1" s="127"/>
      <c r="P1" s="127"/>
      <c r="Q1" s="127"/>
      <c r="R1" s="127"/>
      <c r="S1" s="127"/>
      <c r="T1" s="127"/>
      <c r="U1" s="127"/>
      <c r="V1" s="127"/>
      <c r="W1" s="127"/>
      <c r="X1" s="127"/>
      <c r="Y1" s="128" t="s">
        <v>243</v>
      </c>
      <c r="Z1" s="128"/>
      <c r="AA1" s="128"/>
    </row>
    <row r="2" spans="1:27" ht="15.75" customHeight="1" x14ac:dyDescent="0.25">
      <c r="A2" s="127"/>
      <c r="B2" s="127"/>
      <c r="C2" s="127"/>
      <c r="D2" s="127"/>
      <c r="E2" s="127"/>
      <c r="F2" s="127"/>
      <c r="G2" s="127"/>
      <c r="H2" s="127"/>
      <c r="I2" s="127"/>
      <c r="J2" s="127"/>
      <c r="K2" s="127"/>
      <c r="L2" s="127"/>
      <c r="M2" s="127"/>
      <c r="N2" s="127"/>
      <c r="O2" s="127"/>
      <c r="P2" s="127"/>
      <c r="Q2" s="127"/>
      <c r="R2" s="127"/>
      <c r="S2" s="127"/>
      <c r="T2" s="127"/>
      <c r="U2" s="127"/>
      <c r="V2" s="127"/>
      <c r="W2" s="127"/>
      <c r="X2" s="127"/>
      <c r="Y2" s="128"/>
      <c r="Z2" s="128"/>
      <c r="AA2" s="128"/>
    </row>
    <row r="3" spans="1:27" ht="15.75" customHeight="1" x14ac:dyDescent="0.25">
      <c r="X3" s="35"/>
      <c r="Y3" s="128"/>
      <c r="Z3" s="128"/>
      <c r="AA3" s="128"/>
    </row>
    <row r="4" spans="1:27" ht="15.75" customHeight="1" x14ac:dyDescent="0.25">
      <c r="X4" s="35"/>
      <c r="Y4" s="128"/>
      <c r="Z4" s="128"/>
      <c r="AA4" s="128"/>
    </row>
    <row r="5" spans="1:27" ht="15.75" customHeight="1" x14ac:dyDescent="0.25">
      <c r="X5" s="35"/>
      <c r="Y5" s="128"/>
      <c r="Z5" s="128"/>
      <c r="AA5" s="128"/>
    </row>
    <row r="6" spans="1:27" ht="15.75" customHeight="1" x14ac:dyDescent="0.25">
      <c r="X6" s="35"/>
      <c r="Y6" s="128"/>
      <c r="Z6" s="128"/>
      <c r="AA6" s="128"/>
    </row>
    <row r="7" spans="1:27" ht="15.75" customHeight="1" x14ac:dyDescent="0.25">
      <c r="X7" s="35"/>
      <c r="Y7" s="128"/>
      <c r="Z7" s="128"/>
      <c r="AA7" s="128"/>
    </row>
    <row r="8" spans="1:27" ht="15.75" customHeight="1" x14ac:dyDescent="0.25">
      <c r="X8" s="35"/>
      <c r="Y8" s="128"/>
      <c r="Z8" s="128"/>
      <c r="AA8" s="128"/>
    </row>
    <row r="9" spans="1:27" ht="15.75" customHeight="1" x14ac:dyDescent="0.25">
      <c r="X9" s="35"/>
      <c r="Y9" s="128"/>
      <c r="Z9" s="128"/>
      <c r="AA9" s="128"/>
    </row>
    <row r="10" spans="1:27" ht="15.75" customHeight="1" x14ac:dyDescent="0.25">
      <c r="X10" s="35"/>
      <c r="Y10" s="128"/>
      <c r="Z10" s="128"/>
      <c r="AA10" s="128"/>
    </row>
    <row r="11" spans="1:27" ht="15.75" customHeight="1" x14ac:dyDescent="0.25">
      <c r="X11" s="35"/>
      <c r="Y11" s="128"/>
      <c r="Z11" s="128"/>
      <c r="AA11" s="128"/>
    </row>
    <row r="12" spans="1:27" ht="15.75" customHeight="1" x14ac:dyDescent="0.25">
      <c r="X12" s="35"/>
      <c r="Y12" s="128"/>
      <c r="Z12" s="128"/>
      <c r="AA12" s="128"/>
    </row>
    <row r="13" spans="1:27" ht="15.75" customHeight="1" x14ac:dyDescent="0.25">
      <c r="X13" s="35"/>
      <c r="Y13" s="128"/>
      <c r="Z13" s="128"/>
      <c r="AA13" s="128"/>
    </row>
    <row r="34" spans="1:17" ht="18.75" x14ac:dyDescent="0.25">
      <c r="A34" s="38" t="s">
        <v>178</v>
      </c>
    </row>
    <row r="35" spans="1:17" x14ac:dyDescent="0.25">
      <c r="A35" s="39" t="s">
        <v>267</v>
      </c>
    </row>
    <row r="39" spans="1:17" hidden="1" x14ac:dyDescent="0.25">
      <c r="B39" s="34">
        <v>2000</v>
      </c>
      <c r="G39" s="34">
        <v>2015</v>
      </c>
    </row>
    <row r="40" spans="1:17" hidden="1" x14ac:dyDescent="0.25">
      <c r="B40" s="40" t="s">
        <v>162</v>
      </c>
      <c r="C40" s="40" t="s">
        <v>179</v>
      </c>
      <c r="G40" s="40" t="s">
        <v>162</v>
      </c>
      <c r="H40" s="40" t="s">
        <v>179</v>
      </c>
    </row>
    <row r="41" spans="1:17" hidden="1" x14ac:dyDescent="0.25">
      <c r="A41" s="30">
        <v>1</v>
      </c>
      <c r="B41" s="44" t="s">
        <v>16</v>
      </c>
      <c r="C41" s="64">
        <v>371991</v>
      </c>
      <c r="D41" s="41">
        <f t="shared" ref="D41:D62" si="0">(IF(ISNUMBER(C41),(IF(C41&lt;100,"&lt;100",IF(C41&lt;200,"&lt;200",IF(C41&lt;500,"&lt;500",IF(C41&lt;1000,"&lt;1,000",IF(C41&lt;10000,(ROUND(C41,-2)),IF(C41&lt;100000,(ROUND(C41,-3)),IF(C41&lt;1000000,(ROUND(C41,-4)),IF(C41&gt;=1000000,(ROUND(C41,-5))))))))))),"-"))</f>
        <v>370000</v>
      </c>
      <c r="E41" s="32">
        <f>C41/$C$62</f>
        <v>0.26936209456398619</v>
      </c>
      <c r="F41" s="30">
        <v>1</v>
      </c>
      <c r="G41" s="30" t="s">
        <v>16</v>
      </c>
      <c r="H41" s="89">
        <v>349853</v>
      </c>
      <c r="I41" s="41">
        <f t="shared" ref="I41:I62" si="1">(IF(ISNUMBER(H41),(IF(H41&lt;100,"&lt;100",IF(H41&lt;200,"&lt;200",IF(H41&lt;500,"&lt;500",IF(H41&lt;1000,"&lt;1,000",IF(H41&lt;10000,(ROUND(H41,-2)),IF(H41&lt;100000,(ROUND(H41,-3)),IF(H41&lt;1000000,(ROUND(H41,-4)),IF(H41&gt;=1000000,(ROUND(H41,-5))))))))))),"-"))</f>
        <v>350000</v>
      </c>
      <c r="J41" s="32">
        <f>H41/$H$62</f>
        <v>0.19774905954533203</v>
      </c>
      <c r="L41" s="42" t="s">
        <v>3</v>
      </c>
      <c r="M41" s="65"/>
      <c r="O41" s="41"/>
      <c r="Q41" s="41"/>
    </row>
    <row r="42" spans="1:17" hidden="1" x14ac:dyDescent="0.25">
      <c r="A42" s="30">
        <v>2</v>
      </c>
      <c r="B42" s="44" t="s">
        <v>86</v>
      </c>
      <c r="C42" s="66">
        <v>162641</v>
      </c>
      <c r="D42" s="41"/>
      <c r="E42" s="32">
        <f t="shared" ref="E42:E62" si="2">C42/$C$62</f>
        <v>0.11776983965198426</v>
      </c>
      <c r="F42" s="30">
        <v>2</v>
      </c>
      <c r="G42" s="30" t="s">
        <v>118</v>
      </c>
      <c r="H42" s="90">
        <v>163480</v>
      </c>
      <c r="I42" s="41">
        <f t="shared" si="1"/>
        <v>160000</v>
      </c>
      <c r="J42" s="32">
        <f t="shared" ref="J42:J62" si="3">H42/$H$62</f>
        <v>9.2404570646731285E-2</v>
      </c>
      <c r="L42" s="42" t="s">
        <v>42</v>
      </c>
      <c r="M42" s="66"/>
      <c r="O42" s="41"/>
      <c r="Q42" s="41"/>
    </row>
    <row r="43" spans="1:17" hidden="1" x14ac:dyDescent="0.25">
      <c r="A43" s="30">
        <v>3</v>
      </c>
      <c r="B43" s="44" t="s">
        <v>118</v>
      </c>
      <c r="C43" s="78">
        <v>86520</v>
      </c>
      <c r="D43" s="41">
        <f t="shared" si="0"/>
        <v>87000</v>
      </c>
      <c r="E43" s="32">
        <f t="shared" si="2"/>
        <v>6.2649925459691461E-2</v>
      </c>
      <c r="F43" s="30">
        <v>3</v>
      </c>
      <c r="G43" s="30" t="s">
        <v>8</v>
      </c>
      <c r="H43" s="91">
        <v>133458</v>
      </c>
      <c r="I43" s="41">
        <f t="shared" si="1"/>
        <v>130000</v>
      </c>
      <c r="J43" s="32">
        <f t="shared" si="3"/>
        <v>7.5435094136111228E-2</v>
      </c>
      <c r="L43" s="42" t="s">
        <v>44</v>
      </c>
      <c r="M43" s="64"/>
      <c r="O43" s="41"/>
      <c r="Q43" s="41"/>
    </row>
    <row r="44" spans="1:17" hidden="1" x14ac:dyDescent="0.25">
      <c r="A44" s="30">
        <v>4</v>
      </c>
      <c r="B44" s="44" t="s">
        <v>8</v>
      </c>
      <c r="C44" s="67">
        <v>77393</v>
      </c>
      <c r="D44" s="41">
        <f t="shared" si="0"/>
        <v>77000</v>
      </c>
      <c r="E44" s="32">
        <f t="shared" si="2"/>
        <v>5.6040981057580916E-2</v>
      </c>
      <c r="F44" s="30">
        <v>4</v>
      </c>
      <c r="G44" s="30" t="s">
        <v>86</v>
      </c>
      <c r="H44" s="92">
        <v>127663</v>
      </c>
      <c r="I44" s="41"/>
      <c r="J44" s="32">
        <f t="shared" si="3"/>
        <v>7.2159558982589037E-2</v>
      </c>
      <c r="L44" s="42" t="s">
        <v>47</v>
      </c>
      <c r="M44" s="67"/>
      <c r="O44" s="41"/>
      <c r="Q44" s="41"/>
    </row>
    <row r="45" spans="1:17" hidden="1" x14ac:dyDescent="0.25">
      <c r="A45" s="30">
        <v>5</v>
      </c>
      <c r="B45" s="44" t="s">
        <v>161</v>
      </c>
      <c r="C45" s="77">
        <v>56016</v>
      </c>
      <c r="D45" s="41">
        <f t="shared" si="0"/>
        <v>56000</v>
      </c>
      <c r="E45" s="32">
        <f t="shared" si="2"/>
        <v>4.0561699312876523E-2</v>
      </c>
      <c r="F45" s="30">
        <v>5</v>
      </c>
      <c r="G45" s="30" t="s">
        <v>20</v>
      </c>
      <c r="H45" s="93">
        <v>80557</v>
      </c>
      <c r="I45" s="41">
        <f t="shared" si="1"/>
        <v>81000</v>
      </c>
      <c r="J45" s="32">
        <f t="shared" si="3"/>
        <v>4.5533612659583632E-2</v>
      </c>
      <c r="L45" s="42" t="s">
        <v>48</v>
      </c>
      <c r="M45" s="68"/>
      <c r="O45" s="41"/>
      <c r="Q45" s="41"/>
    </row>
    <row r="46" spans="1:17" hidden="1" x14ac:dyDescent="0.25">
      <c r="A46" s="30">
        <v>6</v>
      </c>
      <c r="B46" s="44" t="s">
        <v>19</v>
      </c>
      <c r="C46" s="82">
        <v>51180</v>
      </c>
      <c r="D46" s="41">
        <f t="shared" si="0"/>
        <v>51000</v>
      </c>
      <c r="E46" s="32">
        <f t="shared" si="2"/>
        <v>3.7059907362771712E-2</v>
      </c>
      <c r="F46" s="30">
        <v>6</v>
      </c>
      <c r="G46" s="30" t="s">
        <v>19</v>
      </c>
      <c r="H46" s="94">
        <v>78676</v>
      </c>
      <c r="I46" s="41">
        <f t="shared" si="1"/>
        <v>79000</v>
      </c>
      <c r="J46" s="32">
        <f t="shared" si="3"/>
        <v>4.4470406167128884E-2</v>
      </c>
      <c r="L46" s="42" t="s">
        <v>223</v>
      </c>
      <c r="M46" s="69"/>
      <c r="O46" s="41"/>
      <c r="Q46" s="41"/>
    </row>
    <row r="47" spans="1:17" hidden="1" x14ac:dyDescent="0.25">
      <c r="A47" s="30">
        <v>7</v>
      </c>
      <c r="B47" s="44" t="s">
        <v>12</v>
      </c>
      <c r="C47" s="71">
        <v>46976</v>
      </c>
      <c r="D47" s="41">
        <f t="shared" si="0"/>
        <v>47000</v>
      </c>
      <c r="E47" s="32">
        <f t="shared" si="2"/>
        <v>3.401575240862767E-2</v>
      </c>
      <c r="F47" s="30">
        <v>7</v>
      </c>
      <c r="G47" s="30" t="s">
        <v>161</v>
      </c>
      <c r="H47" s="95">
        <v>73613</v>
      </c>
      <c r="I47" s="41">
        <f t="shared" si="1"/>
        <v>74000</v>
      </c>
      <c r="J47" s="32">
        <f t="shared" si="3"/>
        <v>4.1608622822472657E-2</v>
      </c>
      <c r="L47" s="42" t="s">
        <v>59</v>
      </c>
      <c r="M47" s="70"/>
      <c r="O47" s="41"/>
      <c r="Q47" s="41"/>
    </row>
    <row r="48" spans="1:17" hidden="1" x14ac:dyDescent="0.25">
      <c r="A48" s="30">
        <v>8</v>
      </c>
      <c r="B48" s="44" t="s">
        <v>20</v>
      </c>
      <c r="C48" s="69">
        <v>37298</v>
      </c>
      <c r="D48" s="41">
        <f t="shared" si="0"/>
        <v>37000</v>
      </c>
      <c r="E48" s="32">
        <f t="shared" si="2"/>
        <v>2.700782385339311E-2</v>
      </c>
      <c r="F48" s="30">
        <v>8</v>
      </c>
      <c r="G48" s="30" t="s">
        <v>7</v>
      </c>
      <c r="H48" s="96">
        <v>72897</v>
      </c>
      <c r="I48" s="41"/>
      <c r="J48" s="32">
        <f t="shared" si="3"/>
        <v>4.1203914768991746E-2</v>
      </c>
      <c r="L48" s="42" t="s">
        <v>7</v>
      </c>
      <c r="M48" s="71"/>
      <c r="O48" s="41"/>
      <c r="Q48" s="41"/>
    </row>
    <row r="49" spans="1:17" hidden="1" x14ac:dyDescent="0.25">
      <c r="A49" s="30">
        <v>9</v>
      </c>
      <c r="B49" s="44" t="s">
        <v>68</v>
      </c>
      <c r="C49" s="70">
        <v>33352</v>
      </c>
      <c r="D49" s="41">
        <f t="shared" si="0"/>
        <v>33000</v>
      </c>
      <c r="E49" s="32">
        <f t="shared" si="2"/>
        <v>2.4150489065321655E-2</v>
      </c>
      <c r="F49" s="30">
        <v>9</v>
      </c>
      <c r="G49" s="30" t="s">
        <v>68</v>
      </c>
      <c r="H49" s="97">
        <v>68269</v>
      </c>
      <c r="I49" s="41">
        <f t="shared" si="1"/>
        <v>68000</v>
      </c>
      <c r="J49" s="32">
        <f t="shared" si="3"/>
        <v>3.858800852386652E-2</v>
      </c>
      <c r="L49" s="42" t="s">
        <v>76</v>
      </c>
      <c r="M49" s="72"/>
      <c r="O49" s="41"/>
      <c r="Q49" s="41"/>
    </row>
    <row r="50" spans="1:17" hidden="1" x14ac:dyDescent="0.25">
      <c r="A50" s="30">
        <v>10</v>
      </c>
      <c r="B50" s="44" t="s">
        <v>11</v>
      </c>
      <c r="C50" s="75">
        <v>31885</v>
      </c>
      <c r="D50" s="41">
        <f t="shared" si="0"/>
        <v>32000</v>
      </c>
      <c r="E50" s="32">
        <f t="shared" si="2"/>
        <v>2.3088220911722863E-2</v>
      </c>
      <c r="F50" s="30">
        <v>10</v>
      </c>
      <c r="G50" s="30" t="s">
        <v>12</v>
      </c>
      <c r="H50" s="96">
        <v>67729</v>
      </c>
      <c r="I50" s="41">
        <f t="shared" si="1"/>
        <v>68000</v>
      </c>
      <c r="J50" s="32">
        <f t="shared" si="3"/>
        <v>3.8282781779621133E-2</v>
      </c>
      <c r="L50" s="42" t="s">
        <v>82</v>
      </c>
      <c r="M50" s="65"/>
      <c r="O50" s="41"/>
      <c r="Q50" s="41"/>
    </row>
    <row r="51" spans="1:17" hidden="1" x14ac:dyDescent="0.25">
      <c r="A51" s="30">
        <v>11</v>
      </c>
      <c r="B51" s="44" t="s">
        <v>7</v>
      </c>
      <c r="C51" s="71">
        <v>26973</v>
      </c>
      <c r="D51" s="41"/>
      <c r="E51" s="32">
        <f t="shared" si="2"/>
        <v>1.9531396664635433E-2</v>
      </c>
      <c r="F51" s="30">
        <v>11</v>
      </c>
      <c r="G51" s="30" t="s">
        <v>11</v>
      </c>
      <c r="H51" s="98">
        <v>61876</v>
      </c>
      <c r="I51" s="41">
        <f t="shared" si="1"/>
        <v>62000</v>
      </c>
      <c r="J51" s="32">
        <f t="shared" si="3"/>
        <v>3.4974463012828146E-2</v>
      </c>
      <c r="L51" s="42" t="s">
        <v>86</v>
      </c>
      <c r="M51" s="66"/>
      <c r="O51" s="41"/>
      <c r="Q51" s="41"/>
    </row>
    <row r="52" spans="1:17" hidden="1" x14ac:dyDescent="0.25">
      <c r="A52" s="30">
        <v>12</v>
      </c>
      <c r="B52" s="44" t="s">
        <v>39</v>
      </c>
      <c r="C52" s="68">
        <v>23183</v>
      </c>
      <c r="D52" s="41">
        <f t="shared" si="0"/>
        <v>23000</v>
      </c>
      <c r="E52" s="32">
        <f t="shared" si="2"/>
        <v>1.6787022907212519E-2</v>
      </c>
      <c r="F52" s="30">
        <v>12</v>
      </c>
      <c r="G52" s="30" t="s">
        <v>87</v>
      </c>
      <c r="H52" s="122">
        <v>40793</v>
      </c>
      <c r="I52" s="41">
        <f t="shared" si="1"/>
        <v>41000</v>
      </c>
      <c r="J52" s="32">
        <f t="shared" si="3"/>
        <v>2.3057619588892277E-2</v>
      </c>
      <c r="L52" s="42" t="s">
        <v>87</v>
      </c>
      <c r="M52" s="64"/>
      <c r="O52" s="41"/>
      <c r="Q52" s="41"/>
    </row>
    <row r="53" spans="1:17" hidden="1" x14ac:dyDescent="0.25">
      <c r="A53" s="30">
        <v>13</v>
      </c>
      <c r="B53" s="44" t="s">
        <v>59</v>
      </c>
      <c r="C53" s="70">
        <v>22746</v>
      </c>
      <c r="D53" s="41">
        <f t="shared" si="0"/>
        <v>23000</v>
      </c>
      <c r="E53" s="32">
        <f t="shared" si="2"/>
        <v>1.6470587199562434E-2</v>
      </c>
      <c r="F53" s="30">
        <v>13</v>
      </c>
      <c r="G53" s="30" t="s">
        <v>44</v>
      </c>
      <c r="H53" s="89">
        <v>29467</v>
      </c>
      <c r="I53" s="41">
        <f t="shared" si="1"/>
        <v>29000</v>
      </c>
      <c r="J53" s="32">
        <f t="shared" si="3"/>
        <v>1.6655771245701192E-2</v>
      </c>
      <c r="L53" s="42" t="s">
        <v>8</v>
      </c>
      <c r="M53" s="67"/>
      <c r="O53" s="41"/>
      <c r="Q53" s="41"/>
    </row>
    <row r="54" spans="1:17" hidden="1" x14ac:dyDescent="0.25">
      <c r="A54" s="30">
        <v>14</v>
      </c>
      <c r="B54" s="44" t="s">
        <v>155</v>
      </c>
      <c r="C54" s="67">
        <v>21567</v>
      </c>
      <c r="D54" s="41"/>
      <c r="E54" s="32">
        <f t="shared" si="2"/>
        <v>1.5616862487160953E-2</v>
      </c>
      <c r="F54" s="30">
        <v>14</v>
      </c>
      <c r="G54" s="30" t="s">
        <v>39</v>
      </c>
      <c r="H54" s="108">
        <v>27856</v>
      </c>
      <c r="I54" s="41">
        <f t="shared" si="1"/>
        <v>28000</v>
      </c>
      <c r="J54" s="32">
        <f t="shared" si="3"/>
        <v>1.5745178125369137E-2</v>
      </c>
      <c r="L54" s="42" t="s">
        <v>9</v>
      </c>
      <c r="M54" s="74"/>
      <c r="O54" s="41"/>
      <c r="Q54" s="41"/>
    </row>
    <row r="55" spans="1:17" hidden="1" x14ac:dyDescent="0.25">
      <c r="A55" s="30">
        <v>15</v>
      </c>
      <c r="B55" s="44" t="s">
        <v>146</v>
      </c>
      <c r="C55" s="88">
        <v>21455</v>
      </c>
      <c r="D55" s="41">
        <f t="shared" si="0"/>
        <v>21000</v>
      </c>
      <c r="E55" s="32">
        <f t="shared" si="2"/>
        <v>1.5535762260028667E-2</v>
      </c>
      <c r="F55" s="30">
        <v>15</v>
      </c>
      <c r="G55" s="30" t="s">
        <v>59</v>
      </c>
      <c r="H55" s="97">
        <v>27378</v>
      </c>
      <c r="I55" s="41">
        <f t="shared" si="1"/>
        <v>27000</v>
      </c>
      <c r="J55" s="32">
        <f t="shared" si="3"/>
        <v>1.547499593324082E-2</v>
      </c>
      <c r="L55" s="42" t="s">
        <v>11</v>
      </c>
      <c r="M55" s="75"/>
      <c r="O55" s="41"/>
      <c r="Q55" s="41"/>
    </row>
    <row r="56" spans="1:17" hidden="1" x14ac:dyDescent="0.25">
      <c r="A56" s="30">
        <v>16</v>
      </c>
      <c r="B56" s="44" t="s">
        <v>44</v>
      </c>
      <c r="C56" s="64">
        <v>18428</v>
      </c>
      <c r="D56" s="41">
        <f t="shared" si="0"/>
        <v>18000</v>
      </c>
      <c r="E56" s="32">
        <f t="shared" si="2"/>
        <v>1.3343883799944454E-2</v>
      </c>
      <c r="F56" s="30">
        <v>16</v>
      </c>
      <c r="G56" s="30" t="s">
        <v>223</v>
      </c>
      <c r="H56" s="93">
        <v>21700</v>
      </c>
      <c r="I56" s="41">
        <f t="shared" si="1"/>
        <v>22000</v>
      </c>
      <c r="J56" s="32">
        <f t="shared" si="3"/>
        <v>1.2265593240971795E-2</v>
      </c>
      <c r="L56" s="42" t="s">
        <v>104</v>
      </c>
      <c r="M56" s="70"/>
      <c r="O56" s="41"/>
      <c r="Q56" s="41"/>
    </row>
    <row r="57" spans="1:17" hidden="1" x14ac:dyDescent="0.25">
      <c r="A57" s="30">
        <v>17</v>
      </c>
      <c r="B57" s="44" t="s">
        <v>223</v>
      </c>
      <c r="C57" s="69">
        <v>15728</v>
      </c>
      <c r="D57" s="41">
        <f t="shared" si="0"/>
        <v>16000</v>
      </c>
      <c r="E57" s="32">
        <f t="shared" si="2"/>
        <v>1.1388789038719685E-2</v>
      </c>
      <c r="F57" s="30">
        <v>17</v>
      </c>
      <c r="G57" s="30" t="s">
        <v>155</v>
      </c>
      <c r="H57" s="91">
        <v>21678</v>
      </c>
      <c r="I57" s="41"/>
      <c r="J57" s="32">
        <f t="shared" si="3"/>
        <v>1.2253158077317352E-2</v>
      </c>
      <c r="L57" s="42" t="s">
        <v>12</v>
      </c>
      <c r="M57" s="71"/>
      <c r="O57" s="41"/>
      <c r="Q57" s="41"/>
    </row>
    <row r="58" spans="1:17" hidden="1" x14ac:dyDescent="0.25">
      <c r="A58" s="30">
        <v>18</v>
      </c>
      <c r="B58" s="44" t="s">
        <v>112</v>
      </c>
      <c r="C58" s="75">
        <v>15487</v>
      </c>
      <c r="D58" s="41">
        <f t="shared" si="0"/>
        <v>15000</v>
      </c>
      <c r="E58" s="32">
        <f t="shared" si="2"/>
        <v>1.1214278728551104E-2</v>
      </c>
      <c r="F58" s="30">
        <v>18</v>
      </c>
      <c r="G58" s="30" t="s">
        <v>3</v>
      </c>
      <c r="H58" s="99">
        <v>14582</v>
      </c>
      <c r="I58" s="41">
        <f t="shared" si="1"/>
        <v>15000</v>
      </c>
      <c r="J58" s="32">
        <f t="shared" si="3"/>
        <v>8.2422525640484193E-3</v>
      </c>
      <c r="L58" s="42" t="s">
        <v>118</v>
      </c>
      <c r="M58" s="78"/>
      <c r="O58" s="41"/>
      <c r="Q58" s="41"/>
    </row>
    <row r="59" spans="1:17" hidden="1" x14ac:dyDescent="0.25">
      <c r="A59" s="30">
        <v>19</v>
      </c>
      <c r="B59" s="44" t="s">
        <v>4</v>
      </c>
      <c r="C59" s="77">
        <v>15328</v>
      </c>
      <c r="D59" s="41">
        <f t="shared" si="0"/>
        <v>15000</v>
      </c>
      <c r="E59" s="32">
        <f t="shared" si="2"/>
        <v>1.1099145370390091E-2</v>
      </c>
      <c r="F59" s="30">
        <v>19</v>
      </c>
      <c r="G59" s="30" t="s">
        <v>76</v>
      </c>
      <c r="H59" s="100">
        <v>13627</v>
      </c>
      <c r="I59" s="41">
        <f t="shared" si="1"/>
        <v>14000</v>
      </c>
      <c r="J59" s="32">
        <f t="shared" si="3"/>
        <v>7.7024534145033472E-3</v>
      </c>
      <c r="L59" s="42" t="s">
        <v>213</v>
      </c>
      <c r="M59" s="79"/>
      <c r="O59" s="41"/>
      <c r="Q59" s="41"/>
    </row>
    <row r="60" spans="1:17" hidden="1" x14ac:dyDescent="0.25">
      <c r="A60" s="30">
        <v>20</v>
      </c>
      <c r="B60" s="44" t="s">
        <v>159</v>
      </c>
      <c r="C60" s="110">
        <v>12300</v>
      </c>
      <c r="D60" s="41">
        <f t="shared" si="0"/>
        <v>12000</v>
      </c>
      <c r="E60" s="32">
        <f t="shared" si="2"/>
        <v>8.9065428011350541E-3</v>
      </c>
      <c r="F60" s="30">
        <v>20</v>
      </c>
      <c r="G60" s="30" t="s">
        <v>4</v>
      </c>
      <c r="H60" s="95">
        <v>13247</v>
      </c>
      <c r="I60" s="41">
        <f t="shared" si="1"/>
        <v>13000</v>
      </c>
      <c r="J60" s="32">
        <f t="shared" si="3"/>
        <v>7.4876642241084495E-3</v>
      </c>
      <c r="L60" s="42" t="s">
        <v>14</v>
      </c>
      <c r="M60" s="66"/>
      <c r="O60" s="41"/>
      <c r="Q60" s="41"/>
    </row>
    <row r="61" spans="1:17" hidden="1" x14ac:dyDescent="0.25">
      <c r="B61" s="44" t="s">
        <v>180</v>
      </c>
      <c r="C61" s="79">
        <f>SUM(C64:C203)</f>
        <v>232560.22970000003</v>
      </c>
      <c r="D61" s="41">
        <f t="shared" si="0"/>
        <v>230000</v>
      </c>
      <c r="E61" s="32">
        <f t="shared" si="2"/>
        <v>0.16839899509470324</v>
      </c>
      <c r="G61" s="30" t="s">
        <v>180</v>
      </c>
      <c r="H61" s="101">
        <f>SUM(H64:H203)</f>
        <v>280777.55539999995</v>
      </c>
      <c r="I61" s="41">
        <f t="shared" si="1"/>
        <v>280000</v>
      </c>
      <c r="J61" s="32">
        <f t="shared" si="3"/>
        <v>0.15870522054059091</v>
      </c>
      <c r="L61" s="42" t="s">
        <v>16</v>
      </c>
      <c r="M61" s="64"/>
      <c r="O61" s="41"/>
      <c r="Q61" s="41"/>
    </row>
    <row r="62" spans="1:17" hidden="1" x14ac:dyDescent="0.25">
      <c r="B62" s="44" t="s">
        <v>2</v>
      </c>
      <c r="C62" s="30">
        <v>1381007.2297</v>
      </c>
      <c r="D62" s="41">
        <f t="shared" si="0"/>
        <v>1400000</v>
      </c>
      <c r="E62" s="32">
        <f t="shared" si="2"/>
        <v>1</v>
      </c>
      <c r="G62" s="30" t="s">
        <v>2</v>
      </c>
      <c r="H62" s="30">
        <v>1769176.5554</v>
      </c>
      <c r="I62" s="41">
        <f t="shared" si="1"/>
        <v>1800000</v>
      </c>
      <c r="J62" s="32">
        <f t="shared" si="3"/>
        <v>1</v>
      </c>
      <c r="L62" s="42" t="s">
        <v>17</v>
      </c>
      <c r="M62" s="67"/>
    </row>
    <row r="63" spans="1:17" hidden="1" x14ac:dyDescent="0.25">
      <c r="C63" s="80"/>
      <c r="H63" s="80"/>
      <c r="L63" s="42" t="s">
        <v>19</v>
      </c>
      <c r="M63" s="73"/>
    </row>
    <row r="64" spans="1:17" hidden="1" x14ac:dyDescent="0.25">
      <c r="B64" s="44" t="s">
        <v>159</v>
      </c>
      <c r="C64" s="30">
        <v>11562.9745</v>
      </c>
      <c r="G64" t="s">
        <v>14</v>
      </c>
      <c r="H64" s="102">
        <v>12800</v>
      </c>
      <c r="L64" s="42" t="s">
        <v>20</v>
      </c>
      <c r="M64" s="69"/>
    </row>
    <row r="65" spans="2:13" hidden="1" x14ac:dyDescent="0.25">
      <c r="B65" s="44" t="s">
        <v>153</v>
      </c>
      <c r="C65" s="30">
        <v>11459</v>
      </c>
      <c r="G65" t="s">
        <v>9</v>
      </c>
      <c r="H65" s="103">
        <v>12349</v>
      </c>
      <c r="L65" s="42" t="s">
        <v>68</v>
      </c>
      <c r="M65" s="70"/>
    </row>
    <row r="66" spans="2:13" hidden="1" x14ac:dyDescent="0.25">
      <c r="B66" s="44" t="s">
        <v>82</v>
      </c>
      <c r="C66" s="65">
        <v>10246</v>
      </c>
      <c r="G66" t="s">
        <v>146</v>
      </c>
      <c r="H66" s="46">
        <v>11813</v>
      </c>
      <c r="L66" s="42" t="s">
        <v>161</v>
      </c>
      <c r="M66" s="77"/>
    </row>
    <row r="67" spans="2:13" hidden="1" x14ac:dyDescent="0.25">
      <c r="B67" s="44" t="s">
        <v>43</v>
      </c>
      <c r="C67" s="30">
        <v>9839</v>
      </c>
      <c r="G67" t="s">
        <v>112</v>
      </c>
      <c r="H67" s="46">
        <v>11268</v>
      </c>
    </row>
    <row r="68" spans="2:13" hidden="1" x14ac:dyDescent="0.25">
      <c r="B68" s="44" t="s">
        <v>76</v>
      </c>
      <c r="C68" s="72">
        <v>9293</v>
      </c>
      <c r="G68" t="s">
        <v>18</v>
      </c>
      <c r="H68" s="46">
        <v>11250</v>
      </c>
    </row>
    <row r="69" spans="2:13" hidden="1" x14ac:dyDescent="0.25">
      <c r="B69" s="44" t="s">
        <v>9</v>
      </c>
      <c r="C69" s="81">
        <v>8141</v>
      </c>
      <c r="G69" t="s">
        <v>48</v>
      </c>
      <c r="H69" s="104">
        <v>10488</v>
      </c>
    </row>
    <row r="70" spans="2:13" hidden="1" x14ac:dyDescent="0.25">
      <c r="B70" s="44" t="s">
        <v>18</v>
      </c>
      <c r="C70" s="30">
        <v>7944</v>
      </c>
      <c r="G70" t="s">
        <v>17</v>
      </c>
      <c r="H70" s="105">
        <v>8620</v>
      </c>
    </row>
    <row r="71" spans="2:13" hidden="1" x14ac:dyDescent="0.25">
      <c r="B71" s="44" t="s">
        <v>62</v>
      </c>
      <c r="C71" s="30">
        <v>7185</v>
      </c>
      <c r="G71" t="s">
        <v>13</v>
      </c>
      <c r="H71" s="46">
        <v>8493</v>
      </c>
    </row>
    <row r="72" spans="2:13" hidden="1" x14ac:dyDescent="0.25">
      <c r="B72" s="44" t="s">
        <v>42</v>
      </c>
      <c r="C72" s="66">
        <v>6579</v>
      </c>
      <c r="G72" t="s">
        <v>82</v>
      </c>
      <c r="H72" s="106">
        <v>8361</v>
      </c>
    </row>
    <row r="73" spans="2:13" hidden="1" x14ac:dyDescent="0.25">
      <c r="B73" s="44" t="s">
        <v>50</v>
      </c>
      <c r="C73" s="30">
        <v>5753</v>
      </c>
      <c r="G73" t="s">
        <v>159</v>
      </c>
      <c r="H73" s="46">
        <v>8270</v>
      </c>
    </row>
    <row r="74" spans="2:13" hidden="1" x14ac:dyDescent="0.25">
      <c r="B74" s="44" t="s">
        <v>48</v>
      </c>
      <c r="C74" s="68">
        <v>5702</v>
      </c>
      <c r="G74" t="s">
        <v>132</v>
      </c>
      <c r="H74" s="46">
        <v>8202</v>
      </c>
    </row>
    <row r="75" spans="2:13" hidden="1" x14ac:dyDescent="0.25">
      <c r="B75" s="44" t="s">
        <v>13</v>
      </c>
      <c r="C75" s="30">
        <v>5540</v>
      </c>
      <c r="G75" t="s">
        <v>104</v>
      </c>
      <c r="H75" s="107">
        <v>7918</v>
      </c>
    </row>
    <row r="76" spans="2:13" hidden="1" x14ac:dyDescent="0.25">
      <c r="B76" s="44" t="s">
        <v>117</v>
      </c>
      <c r="C76" s="30">
        <v>5476</v>
      </c>
      <c r="G76" t="s">
        <v>42</v>
      </c>
      <c r="H76" s="102">
        <v>7897</v>
      </c>
    </row>
    <row r="77" spans="2:13" hidden="1" x14ac:dyDescent="0.25">
      <c r="B77" s="44" t="s">
        <v>47</v>
      </c>
      <c r="C77" s="67">
        <v>5454</v>
      </c>
      <c r="G77" t="s">
        <v>47</v>
      </c>
      <c r="H77" s="105">
        <v>7885</v>
      </c>
    </row>
    <row r="78" spans="2:13" hidden="1" x14ac:dyDescent="0.25">
      <c r="B78" s="44" t="s">
        <v>87</v>
      </c>
      <c r="C78" s="64">
        <v>5436.7632000000003</v>
      </c>
      <c r="G78" t="s">
        <v>149</v>
      </c>
      <c r="H78" s="46">
        <v>7233</v>
      </c>
    </row>
    <row r="79" spans="2:13" hidden="1" x14ac:dyDescent="0.25">
      <c r="B79" s="44" t="s">
        <v>108</v>
      </c>
      <c r="C79" s="30">
        <v>5332</v>
      </c>
      <c r="G79" t="s">
        <v>5</v>
      </c>
      <c r="H79" s="46">
        <v>7019</v>
      </c>
    </row>
    <row r="80" spans="2:13" hidden="1" x14ac:dyDescent="0.25">
      <c r="B80" s="44" t="s">
        <v>3</v>
      </c>
      <c r="C80" s="65">
        <v>5137</v>
      </c>
      <c r="G80" t="s">
        <v>108</v>
      </c>
      <c r="H80" s="46">
        <v>6562</v>
      </c>
    </row>
    <row r="81" spans="2:8" hidden="1" x14ac:dyDescent="0.25">
      <c r="B81" s="44" t="s">
        <v>149</v>
      </c>
      <c r="C81" s="30">
        <v>4757</v>
      </c>
      <c r="G81" t="s">
        <v>50</v>
      </c>
      <c r="H81" s="46">
        <v>5969</v>
      </c>
    </row>
    <row r="82" spans="2:8" hidden="1" x14ac:dyDescent="0.25">
      <c r="B82" s="44" t="s">
        <v>91</v>
      </c>
      <c r="C82" s="30">
        <v>4561.0003999999999</v>
      </c>
      <c r="G82" t="s">
        <v>79</v>
      </c>
      <c r="H82" s="46">
        <v>5830</v>
      </c>
    </row>
    <row r="83" spans="2:8" hidden="1" x14ac:dyDescent="0.25">
      <c r="B83" s="44" t="s">
        <v>133</v>
      </c>
      <c r="C83" s="30">
        <v>4503</v>
      </c>
      <c r="G83" t="s">
        <v>51</v>
      </c>
      <c r="H83" s="46">
        <v>5600</v>
      </c>
    </row>
    <row r="84" spans="2:8" hidden="1" x14ac:dyDescent="0.25">
      <c r="B84" s="44" t="s">
        <v>104</v>
      </c>
      <c r="C84" s="70">
        <v>4493</v>
      </c>
      <c r="G84" t="s">
        <v>10</v>
      </c>
      <c r="H84" s="46">
        <v>5396</v>
      </c>
    </row>
    <row r="85" spans="2:8" hidden="1" x14ac:dyDescent="0.25">
      <c r="B85" s="44" t="s">
        <v>10</v>
      </c>
      <c r="C85" s="30">
        <v>4364</v>
      </c>
      <c r="G85" t="s">
        <v>43</v>
      </c>
      <c r="H85" s="46">
        <v>4527</v>
      </c>
    </row>
    <row r="86" spans="2:8" hidden="1" x14ac:dyDescent="0.25">
      <c r="B86" s="44" t="s">
        <v>5</v>
      </c>
      <c r="C86" s="30">
        <v>4220</v>
      </c>
      <c r="G86" t="s">
        <v>117</v>
      </c>
      <c r="H86" s="46">
        <v>4375</v>
      </c>
    </row>
    <row r="87" spans="2:8" hidden="1" x14ac:dyDescent="0.25">
      <c r="B87" s="44" t="s">
        <v>51</v>
      </c>
      <c r="C87" s="30">
        <v>4080</v>
      </c>
      <c r="G87" t="s">
        <v>153</v>
      </c>
      <c r="H87" s="46">
        <v>4266</v>
      </c>
    </row>
    <row r="88" spans="2:8" hidden="1" x14ac:dyDescent="0.25">
      <c r="B88" s="44" t="s">
        <v>158</v>
      </c>
      <c r="C88" s="30">
        <v>4040</v>
      </c>
      <c r="G88" t="s">
        <v>141</v>
      </c>
      <c r="H88" s="46">
        <v>4149</v>
      </c>
    </row>
    <row r="89" spans="2:8" hidden="1" x14ac:dyDescent="0.25">
      <c r="B89" s="44" t="s">
        <v>125</v>
      </c>
      <c r="C89" s="30">
        <v>3553</v>
      </c>
      <c r="G89" t="s">
        <v>52</v>
      </c>
      <c r="H89" s="46">
        <v>3950</v>
      </c>
    </row>
    <row r="90" spans="2:8" hidden="1" x14ac:dyDescent="0.25">
      <c r="B90" s="44" t="s">
        <v>132</v>
      </c>
      <c r="C90" s="30">
        <v>3288</v>
      </c>
      <c r="G90" t="s">
        <v>158</v>
      </c>
      <c r="H90" s="46">
        <v>3847</v>
      </c>
    </row>
    <row r="91" spans="2:8" hidden="1" x14ac:dyDescent="0.25">
      <c r="B91" s="44" t="s">
        <v>71</v>
      </c>
      <c r="C91" s="30">
        <v>3262</v>
      </c>
      <c r="G91" t="s">
        <v>35</v>
      </c>
      <c r="H91" s="46">
        <v>3479</v>
      </c>
    </row>
    <row r="92" spans="2:8" hidden="1" x14ac:dyDescent="0.25">
      <c r="B92" s="44" t="s">
        <v>17</v>
      </c>
      <c r="C92" s="67">
        <v>3168</v>
      </c>
      <c r="G92" t="s">
        <v>126</v>
      </c>
      <c r="H92" s="46">
        <v>3347</v>
      </c>
    </row>
    <row r="93" spans="2:8" hidden="1" x14ac:dyDescent="0.25">
      <c r="B93" s="44" t="s">
        <v>24</v>
      </c>
      <c r="C93" s="30">
        <v>3060</v>
      </c>
      <c r="G93" t="s">
        <v>24</v>
      </c>
      <c r="H93" s="46">
        <v>3287</v>
      </c>
    </row>
    <row r="94" spans="2:8" hidden="1" x14ac:dyDescent="0.25">
      <c r="B94" s="44" t="s">
        <v>154</v>
      </c>
      <c r="C94" s="30">
        <v>2815</v>
      </c>
      <c r="G94" t="s">
        <v>62</v>
      </c>
      <c r="H94" s="46">
        <v>3067</v>
      </c>
    </row>
    <row r="95" spans="2:8" hidden="1" x14ac:dyDescent="0.25">
      <c r="B95" s="44" t="s">
        <v>52</v>
      </c>
      <c r="C95" s="30">
        <v>2545</v>
      </c>
      <c r="G95" t="s">
        <v>99</v>
      </c>
      <c r="H95" s="46">
        <v>2798</v>
      </c>
    </row>
    <row r="96" spans="2:8" hidden="1" x14ac:dyDescent="0.25">
      <c r="B96" s="44" t="s">
        <v>79</v>
      </c>
      <c r="C96" s="30">
        <v>2339</v>
      </c>
      <c r="G96" t="s">
        <v>78</v>
      </c>
      <c r="H96" s="46">
        <v>2794</v>
      </c>
    </row>
    <row r="97" spans="2:8" hidden="1" x14ac:dyDescent="0.25">
      <c r="B97" s="44" t="s">
        <v>78</v>
      </c>
      <c r="C97" s="30">
        <v>2258</v>
      </c>
      <c r="G97" t="s">
        <v>133</v>
      </c>
      <c r="H97" s="46">
        <v>2735</v>
      </c>
    </row>
    <row r="98" spans="2:8" hidden="1" x14ac:dyDescent="0.25">
      <c r="B98" s="44" t="s">
        <v>99</v>
      </c>
      <c r="C98" s="30">
        <v>2224</v>
      </c>
      <c r="G98" t="s">
        <v>71</v>
      </c>
      <c r="H98" s="46">
        <v>2660</v>
      </c>
    </row>
    <row r="99" spans="2:8" hidden="1" x14ac:dyDescent="0.25">
      <c r="B99" s="44" t="s">
        <v>135</v>
      </c>
      <c r="C99" s="30">
        <v>2094</v>
      </c>
      <c r="G99" t="s">
        <v>135</v>
      </c>
      <c r="H99" s="46">
        <v>2557</v>
      </c>
    </row>
    <row r="100" spans="2:8" hidden="1" x14ac:dyDescent="0.25">
      <c r="B100" s="44" t="s">
        <v>83</v>
      </c>
      <c r="C100" s="30">
        <v>2041</v>
      </c>
      <c r="G100" t="s">
        <v>125</v>
      </c>
      <c r="H100" s="46">
        <v>2352</v>
      </c>
    </row>
    <row r="101" spans="2:8" hidden="1" x14ac:dyDescent="0.25">
      <c r="B101" s="44" t="s">
        <v>35</v>
      </c>
      <c r="C101" s="30">
        <v>1747.5853</v>
      </c>
      <c r="G101" t="s">
        <v>121</v>
      </c>
      <c r="H101" s="46">
        <v>2244</v>
      </c>
    </row>
    <row r="102" spans="2:8" hidden="1" x14ac:dyDescent="0.25">
      <c r="B102" s="44" t="s">
        <v>92</v>
      </c>
      <c r="C102" s="30">
        <v>1687</v>
      </c>
      <c r="G102" t="s">
        <v>123</v>
      </c>
      <c r="H102" s="46">
        <v>2209</v>
      </c>
    </row>
    <row r="103" spans="2:8" hidden="1" x14ac:dyDescent="0.25">
      <c r="B103" s="44" t="s">
        <v>102</v>
      </c>
      <c r="C103" s="30">
        <v>1672.681</v>
      </c>
      <c r="G103" t="s">
        <v>80</v>
      </c>
      <c r="H103" s="46">
        <v>2016</v>
      </c>
    </row>
    <row r="104" spans="2:8" hidden="1" x14ac:dyDescent="0.25">
      <c r="B104" s="44" t="s">
        <v>141</v>
      </c>
      <c r="C104" s="30">
        <v>1632</v>
      </c>
      <c r="G104" t="s">
        <v>91</v>
      </c>
      <c r="H104" s="46">
        <v>1810</v>
      </c>
    </row>
    <row r="105" spans="2:8" hidden="1" x14ac:dyDescent="0.25">
      <c r="B105" s="44" t="s">
        <v>139</v>
      </c>
      <c r="C105" s="30">
        <v>1533</v>
      </c>
      <c r="G105" t="s">
        <v>72</v>
      </c>
      <c r="H105" s="46">
        <v>1765</v>
      </c>
    </row>
    <row r="106" spans="2:8" hidden="1" x14ac:dyDescent="0.25">
      <c r="B106" s="44" t="s">
        <v>72</v>
      </c>
      <c r="C106" s="30">
        <v>1370</v>
      </c>
      <c r="G106" t="s">
        <v>15</v>
      </c>
      <c r="H106" s="46">
        <v>1676</v>
      </c>
    </row>
    <row r="107" spans="2:8" hidden="1" x14ac:dyDescent="0.25">
      <c r="B107" s="44" t="s">
        <v>63</v>
      </c>
      <c r="C107" s="30">
        <v>1366</v>
      </c>
      <c r="G107" t="s">
        <v>83</v>
      </c>
      <c r="H107" s="46">
        <v>1442</v>
      </c>
    </row>
    <row r="108" spans="2:8" hidden="1" x14ac:dyDescent="0.25">
      <c r="B108" s="44" t="s">
        <v>75</v>
      </c>
      <c r="C108" s="30">
        <v>1278</v>
      </c>
      <c r="G108" t="s">
        <v>75</v>
      </c>
      <c r="H108" s="46">
        <v>1348</v>
      </c>
    </row>
    <row r="109" spans="2:8" hidden="1" x14ac:dyDescent="0.25">
      <c r="B109" s="44" t="s">
        <v>111</v>
      </c>
      <c r="C109" s="30">
        <v>1189</v>
      </c>
      <c r="G109" t="s">
        <v>152</v>
      </c>
      <c r="H109" s="46">
        <v>1329</v>
      </c>
    </row>
    <row r="110" spans="2:8" hidden="1" x14ac:dyDescent="0.25">
      <c r="B110" s="44" t="s">
        <v>65</v>
      </c>
      <c r="C110" s="30">
        <v>1138</v>
      </c>
      <c r="G110" t="s">
        <v>154</v>
      </c>
      <c r="H110" s="46">
        <v>1221</v>
      </c>
    </row>
    <row r="111" spans="2:8" hidden="1" x14ac:dyDescent="0.25">
      <c r="B111" s="44" t="s">
        <v>106</v>
      </c>
      <c r="C111" s="30">
        <v>1099</v>
      </c>
      <c r="G111" t="s">
        <v>92</v>
      </c>
      <c r="H111" s="46">
        <v>1221</v>
      </c>
    </row>
    <row r="112" spans="2:8" hidden="1" x14ac:dyDescent="0.25">
      <c r="B112" s="44" t="s">
        <v>88</v>
      </c>
      <c r="C112" s="30">
        <v>1054</v>
      </c>
      <c r="G112" t="s">
        <v>88</v>
      </c>
      <c r="H112" s="46">
        <v>1155</v>
      </c>
    </row>
    <row r="113" spans="2:8" hidden="1" x14ac:dyDescent="0.25">
      <c r="B113" s="44" t="s">
        <v>45</v>
      </c>
      <c r="C113" s="30">
        <v>1032</v>
      </c>
      <c r="G113" t="s">
        <v>113</v>
      </c>
      <c r="H113" s="46">
        <v>1152</v>
      </c>
    </row>
    <row r="114" spans="2:8" hidden="1" x14ac:dyDescent="0.25">
      <c r="B114" s="44" t="s">
        <v>124</v>
      </c>
      <c r="C114" s="30">
        <v>910</v>
      </c>
      <c r="G114" t="s">
        <v>63</v>
      </c>
      <c r="H114" s="46">
        <v>1087</v>
      </c>
    </row>
    <row r="115" spans="2:8" hidden="1" x14ac:dyDescent="0.25">
      <c r="B115" s="44" t="s">
        <v>113</v>
      </c>
      <c r="C115" s="30">
        <v>893.3569</v>
      </c>
      <c r="G115" t="s">
        <v>6</v>
      </c>
      <c r="H115" s="46">
        <v>1071</v>
      </c>
    </row>
    <row r="116" spans="2:8" hidden="1" x14ac:dyDescent="0.25">
      <c r="B116" s="44" t="s">
        <v>123</v>
      </c>
      <c r="C116" s="30">
        <v>882</v>
      </c>
      <c r="G116" t="s">
        <v>37</v>
      </c>
      <c r="H116" s="46">
        <v>1040</v>
      </c>
    </row>
    <row r="117" spans="2:8" hidden="1" x14ac:dyDescent="0.25">
      <c r="B117" s="44" t="s">
        <v>116</v>
      </c>
      <c r="C117" s="30">
        <v>881</v>
      </c>
      <c r="G117" t="s">
        <v>45</v>
      </c>
      <c r="H117" s="46">
        <v>965</v>
      </c>
    </row>
    <row r="118" spans="2:8" hidden="1" x14ac:dyDescent="0.25">
      <c r="B118" s="44" t="s">
        <v>128</v>
      </c>
      <c r="C118" s="30">
        <v>832.59960000000001</v>
      </c>
      <c r="G118" t="s">
        <v>73</v>
      </c>
      <c r="H118" s="46">
        <v>951</v>
      </c>
    </row>
    <row r="119" spans="2:8" hidden="1" x14ac:dyDescent="0.25">
      <c r="B119" s="44" t="s">
        <v>80</v>
      </c>
      <c r="C119" s="30">
        <v>798</v>
      </c>
      <c r="G119" t="s">
        <v>102</v>
      </c>
      <c r="H119" s="46">
        <v>936</v>
      </c>
    </row>
    <row r="120" spans="2:8" hidden="1" x14ac:dyDescent="0.25">
      <c r="B120" s="44" t="s">
        <v>127</v>
      </c>
      <c r="C120" s="30">
        <v>790</v>
      </c>
      <c r="G120" t="s">
        <v>139</v>
      </c>
      <c r="H120" s="46">
        <v>933</v>
      </c>
    </row>
    <row r="121" spans="2:8" hidden="1" x14ac:dyDescent="0.25">
      <c r="B121" s="44" t="s">
        <v>37</v>
      </c>
      <c r="C121" s="30">
        <v>763</v>
      </c>
      <c r="G121" t="s">
        <v>66</v>
      </c>
      <c r="H121" s="46">
        <v>920</v>
      </c>
    </row>
    <row r="122" spans="2:8" hidden="1" x14ac:dyDescent="0.25">
      <c r="B122" s="44" t="s">
        <v>157</v>
      </c>
      <c r="C122" s="30">
        <v>749.45799999999997</v>
      </c>
      <c r="G122" t="s">
        <v>106</v>
      </c>
      <c r="H122" s="46">
        <v>905</v>
      </c>
    </row>
    <row r="123" spans="2:8" hidden="1" x14ac:dyDescent="0.25">
      <c r="B123" s="44" t="s">
        <v>15</v>
      </c>
      <c r="C123" s="30">
        <v>709</v>
      </c>
      <c r="G123" t="s">
        <v>111</v>
      </c>
      <c r="H123" s="46">
        <v>795</v>
      </c>
    </row>
    <row r="124" spans="2:8" hidden="1" x14ac:dyDescent="0.25">
      <c r="B124" s="44" t="s">
        <v>6</v>
      </c>
      <c r="C124" s="30">
        <v>655</v>
      </c>
      <c r="G124" t="s">
        <v>124</v>
      </c>
      <c r="H124" s="46">
        <v>793</v>
      </c>
    </row>
    <row r="125" spans="2:8" hidden="1" x14ac:dyDescent="0.25">
      <c r="B125" s="44" t="s">
        <v>49</v>
      </c>
      <c r="C125" s="30">
        <v>570</v>
      </c>
      <c r="G125" t="s">
        <v>64</v>
      </c>
      <c r="H125" s="46">
        <v>711</v>
      </c>
    </row>
    <row r="126" spans="2:8" hidden="1" x14ac:dyDescent="0.25">
      <c r="B126" s="44" t="s">
        <v>150</v>
      </c>
      <c r="C126" s="30">
        <v>556</v>
      </c>
      <c r="G126" t="s">
        <v>160</v>
      </c>
      <c r="H126" s="46">
        <v>707</v>
      </c>
    </row>
    <row r="127" spans="2:8" hidden="1" x14ac:dyDescent="0.25">
      <c r="B127" s="44" t="s">
        <v>73</v>
      </c>
      <c r="C127" s="30">
        <v>511</v>
      </c>
      <c r="G127" t="s">
        <v>49</v>
      </c>
      <c r="H127" s="46">
        <v>667.90740000000005</v>
      </c>
    </row>
    <row r="128" spans="2:8" hidden="1" x14ac:dyDescent="0.25">
      <c r="B128" s="44" t="s">
        <v>122</v>
      </c>
      <c r="C128" s="30">
        <v>417</v>
      </c>
      <c r="G128" t="s">
        <v>61</v>
      </c>
      <c r="H128" s="46">
        <v>656</v>
      </c>
    </row>
    <row r="129" spans="2:8" hidden="1" x14ac:dyDescent="0.25">
      <c r="B129" s="44" t="s">
        <v>114</v>
      </c>
      <c r="C129" s="30">
        <v>397.54649999999998</v>
      </c>
      <c r="G129" t="s">
        <v>122</v>
      </c>
      <c r="H129" s="46">
        <v>627</v>
      </c>
    </row>
    <row r="130" spans="2:8" hidden="1" x14ac:dyDescent="0.25">
      <c r="B130" s="44" t="s">
        <v>33</v>
      </c>
      <c r="C130" s="30">
        <v>384</v>
      </c>
      <c r="G130" t="s">
        <v>127</v>
      </c>
      <c r="H130" s="46">
        <v>602</v>
      </c>
    </row>
    <row r="131" spans="2:8" hidden="1" x14ac:dyDescent="0.25">
      <c r="B131" s="44" t="s">
        <v>26</v>
      </c>
      <c r="C131" s="30">
        <v>383</v>
      </c>
      <c r="G131" t="s">
        <v>128</v>
      </c>
      <c r="H131" s="46">
        <v>577</v>
      </c>
    </row>
    <row r="132" spans="2:8" hidden="1" x14ac:dyDescent="0.25">
      <c r="B132" s="44" t="s">
        <v>131</v>
      </c>
      <c r="C132" s="30">
        <v>380</v>
      </c>
      <c r="G132" t="s">
        <v>65</v>
      </c>
      <c r="H132" s="46">
        <v>562</v>
      </c>
    </row>
    <row r="133" spans="2:8" hidden="1" x14ac:dyDescent="0.25">
      <c r="B133" s="44" t="s">
        <v>156</v>
      </c>
      <c r="C133" s="30">
        <v>371</v>
      </c>
      <c r="G133" t="s">
        <v>116</v>
      </c>
      <c r="H133" s="46">
        <v>550</v>
      </c>
    </row>
    <row r="134" spans="2:8" hidden="1" x14ac:dyDescent="0.25">
      <c r="B134" s="44" t="s">
        <v>93</v>
      </c>
      <c r="C134" s="30">
        <v>355</v>
      </c>
      <c r="G134" t="s">
        <v>33</v>
      </c>
      <c r="H134" s="46">
        <v>472.46230000000003</v>
      </c>
    </row>
    <row r="135" spans="2:8" hidden="1" x14ac:dyDescent="0.25">
      <c r="B135" s="44" t="s">
        <v>61</v>
      </c>
      <c r="C135" s="30">
        <v>353</v>
      </c>
      <c r="G135" t="s">
        <v>93</v>
      </c>
      <c r="H135" s="46">
        <v>460.20049999999998</v>
      </c>
    </row>
    <row r="136" spans="2:8" hidden="1" x14ac:dyDescent="0.25">
      <c r="B136" s="44" t="s">
        <v>66</v>
      </c>
      <c r="C136" s="30">
        <v>339</v>
      </c>
      <c r="G136" t="s">
        <v>114</v>
      </c>
      <c r="H136" s="46">
        <v>460</v>
      </c>
    </row>
    <row r="137" spans="2:8" hidden="1" x14ac:dyDescent="0.25">
      <c r="B137" s="44" t="s">
        <v>81</v>
      </c>
      <c r="C137" s="30">
        <v>336</v>
      </c>
      <c r="G137" t="s">
        <v>157</v>
      </c>
      <c r="H137" s="46">
        <v>434</v>
      </c>
    </row>
    <row r="138" spans="2:8" hidden="1" x14ac:dyDescent="0.25">
      <c r="B138" s="44" t="s">
        <v>46</v>
      </c>
      <c r="C138" s="30">
        <v>323</v>
      </c>
      <c r="G138" t="s">
        <v>26</v>
      </c>
      <c r="H138" s="46">
        <v>418.18020000000001</v>
      </c>
    </row>
    <row r="139" spans="2:8" hidden="1" x14ac:dyDescent="0.25">
      <c r="B139" s="44" t="s">
        <v>77</v>
      </c>
      <c r="C139" s="30">
        <v>316</v>
      </c>
      <c r="G139" t="s">
        <v>81</v>
      </c>
      <c r="H139" s="46">
        <v>414</v>
      </c>
    </row>
    <row r="140" spans="2:8" hidden="1" x14ac:dyDescent="0.25">
      <c r="B140" s="44" t="s">
        <v>126</v>
      </c>
      <c r="C140" s="30">
        <v>300</v>
      </c>
      <c r="G140" t="s">
        <v>32</v>
      </c>
      <c r="H140" s="46">
        <v>406</v>
      </c>
    </row>
    <row r="141" spans="2:8" hidden="1" x14ac:dyDescent="0.25">
      <c r="B141" s="44" t="s">
        <v>152</v>
      </c>
      <c r="C141" s="30">
        <v>293</v>
      </c>
      <c r="G141" t="s">
        <v>53</v>
      </c>
      <c r="H141" s="46">
        <v>348</v>
      </c>
    </row>
    <row r="142" spans="2:8" hidden="1" x14ac:dyDescent="0.25">
      <c r="B142" s="44" t="s">
        <v>97</v>
      </c>
      <c r="C142" s="30">
        <v>282.64479999999998</v>
      </c>
      <c r="G142" t="s">
        <v>145</v>
      </c>
      <c r="H142" s="46">
        <v>311</v>
      </c>
    </row>
    <row r="143" spans="2:8" hidden="1" x14ac:dyDescent="0.25">
      <c r="B143" s="44" t="s">
        <v>160</v>
      </c>
      <c r="C143" s="30">
        <v>280</v>
      </c>
      <c r="G143" t="s">
        <v>77</v>
      </c>
      <c r="H143" s="46">
        <v>297.16849999999999</v>
      </c>
    </row>
    <row r="144" spans="2:8" hidden="1" x14ac:dyDescent="0.25">
      <c r="B144" s="44" t="s">
        <v>142</v>
      </c>
      <c r="C144" s="30">
        <v>271</v>
      </c>
      <c r="G144" t="s">
        <v>131</v>
      </c>
      <c r="H144" s="46">
        <v>289</v>
      </c>
    </row>
    <row r="145" spans="2:8" hidden="1" x14ac:dyDescent="0.25">
      <c r="B145" s="44" t="s">
        <v>29</v>
      </c>
      <c r="C145" s="30">
        <v>263</v>
      </c>
      <c r="G145" t="s">
        <v>94</v>
      </c>
      <c r="H145" s="46">
        <v>288</v>
      </c>
    </row>
    <row r="146" spans="2:8" hidden="1" x14ac:dyDescent="0.25">
      <c r="B146" s="44" t="s">
        <v>144</v>
      </c>
      <c r="C146" s="30">
        <v>246</v>
      </c>
      <c r="G146" t="s">
        <v>156</v>
      </c>
      <c r="H146" s="46">
        <v>257</v>
      </c>
    </row>
    <row r="147" spans="2:8" hidden="1" x14ac:dyDescent="0.25">
      <c r="B147" s="44" t="s">
        <v>53</v>
      </c>
      <c r="C147" s="30">
        <v>241</v>
      </c>
      <c r="G147" t="s">
        <v>23</v>
      </c>
      <c r="H147" s="46">
        <v>248</v>
      </c>
    </row>
    <row r="148" spans="2:8" hidden="1" x14ac:dyDescent="0.25">
      <c r="B148" s="44" t="s">
        <v>67</v>
      </c>
      <c r="C148" s="30">
        <v>236.1508</v>
      </c>
      <c r="G148" t="s">
        <v>144</v>
      </c>
      <c r="H148" s="46">
        <v>238.27529999999999</v>
      </c>
    </row>
    <row r="149" spans="2:8" hidden="1" x14ac:dyDescent="0.25">
      <c r="B149" s="44" t="s">
        <v>121</v>
      </c>
      <c r="C149" s="30">
        <v>235</v>
      </c>
      <c r="G149" t="s">
        <v>140</v>
      </c>
      <c r="H149" s="46">
        <v>233</v>
      </c>
    </row>
    <row r="150" spans="2:8" hidden="1" x14ac:dyDescent="0.25">
      <c r="B150" s="44" t="s">
        <v>23</v>
      </c>
      <c r="C150" s="30">
        <v>231</v>
      </c>
      <c r="G150" t="s">
        <v>29</v>
      </c>
      <c r="H150" s="46">
        <v>230</v>
      </c>
    </row>
    <row r="151" spans="2:8" hidden="1" x14ac:dyDescent="0.25">
      <c r="B151" s="44" t="s">
        <v>34</v>
      </c>
      <c r="C151" s="30">
        <v>224.43940000000001</v>
      </c>
      <c r="G151" t="s">
        <v>96</v>
      </c>
      <c r="H151" s="46">
        <v>220</v>
      </c>
    </row>
    <row r="152" spans="2:8" hidden="1" x14ac:dyDescent="0.25">
      <c r="B152" s="44" t="s">
        <v>89</v>
      </c>
      <c r="C152" s="30">
        <v>190</v>
      </c>
      <c r="G152" t="s">
        <v>150</v>
      </c>
      <c r="H152" s="46">
        <v>213</v>
      </c>
    </row>
    <row r="153" spans="2:8" hidden="1" x14ac:dyDescent="0.25">
      <c r="B153" s="44" t="s">
        <v>143</v>
      </c>
      <c r="C153" s="30">
        <v>185</v>
      </c>
      <c r="G153" t="s">
        <v>46</v>
      </c>
      <c r="H153" s="46">
        <v>196</v>
      </c>
    </row>
    <row r="154" spans="2:8" hidden="1" x14ac:dyDescent="0.25">
      <c r="B154" s="44" t="s">
        <v>64</v>
      </c>
      <c r="C154" s="30">
        <v>180</v>
      </c>
      <c r="G154" t="s">
        <v>21</v>
      </c>
      <c r="H154" s="46">
        <v>195</v>
      </c>
    </row>
    <row r="155" spans="2:8" hidden="1" x14ac:dyDescent="0.25">
      <c r="B155" s="44" t="s">
        <v>145</v>
      </c>
      <c r="C155" s="30">
        <v>172</v>
      </c>
      <c r="G155" t="s">
        <v>143</v>
      </c>
      <c r="H155" s="46">
        <v>194.19370000000001</v>
      </c>
    </row>
    <row r="156" spans="2:8" hidden="1" x14ac:dyDescent="0.25">
      <c r="B156" s="44" t="s">
        <v>130</v>
      </c>
      <c r="C156" s="30">
        <v>157.83199999999999</v>
      </c>
      <c r="G156" t="s">
        <v>30</v>
      </c>
      <c r="H156" s="46">
        <v>193</v>
      </c>
    </row>
    <row r="157" spans="2:8" hidden="1" x14ac:dyDescent="0.25">
      <c r="B157" s="44" t="s">
        <v>134</v>
      </c>
      <c r="C157" s="30">
        <v>150</v>
      </c>
      <c r="G157" t="s">
        <v>142</v>
      </c>
      <c r="H157" s="46">
        <v>178</v>
      </c>
    </row>
    <row r="158" spans="2:8" hidden="1" x14ac:dyDescent="0.25">
      <c r="B158" s="44" t="s">
        <v>25</v>
      </c>
      <c r="C158" s="30">
        <v>145.00640000000001</v>
      </c>
      <c r="G158" t="s">
        <v>34</v>
      </c>
      <c r="H158" s="46">
        <v>165</v>
      </c>
    </row>
    <row r="159" spans="2:8" hidden="1" x14ac:dyDescent="0.25">
      <c r="B159" s="44" t="s">
        <v>27</v>
      </c>
      <c r="C159" s="30">
        <v>125.39190000000001</v>
      </c>
      <c r="G159" t="s">
        <v>130</v>
      </c>
      <c r="H159" s="46">
        <v>163</v>
      </c>
    </row>
    <row r="160" spans="2:8" hidden="1" x14ac:dyDescent="0.25">
      <c r="B160" s="44" t="s">
        <v>129</v>
      </c>
      <c r="C160" s="30">
        <v>116</v>
      </c>
      <c r="G160" t="s">
        <v>55</v>
      </c>
      <c r="H160" s="46">
        <v>157</v>
      </c>
    </row>
    <row r="161" spans="2:8" hidden="1" x14ac:dyDescent="0.25">
      <c r="B161" s="44" t="s">
        <v>32</v>
      </c>
      <c r="C161" s="30">
        <v>112.3353</v>
      </c>
      <c r="G161" t="s">
        <v>97</v>
      </c>
      <c r="H161" s="46">
        <v>155</v>
      </c>
    </row>
    <row r="162" spans="2:8" hidden="1" x14ac:dyDescent="0.25">
      <c r="B162" s="44" t="s">
        <v>107</v>
      </c>
      <c r="C162" s="30">
        <v>102</v>
      </c>
      <c r="G162" t="s">
        <v>129</v>
      </c>
      <c r="H162" s="46">
        <v>145.27279999999999</v>
      </c>
    </row>
    <row r="163" spans="2:8" hidden="1" x14ac:dyDescent="0.25">
      <c r="B163" s="44" t="s">
        <v>60</v>
      </c>
      <c r="C163" s="30">
        <v>94</v>
      </c>
      <c r="G163" t="s">
        <v>134</v>
      </c>
      <c r="H163" s="46">
        <v>144</v>
      </c>
    </row>
    <row r="164" spans="2:8" hidden="1" x14ac:dyDescent="0.25">
      <c r="B164" s="44" t="s">
        <v>120</v>
      </c>
      <c r="C164" s="30">
        <v>90</v>
      </c>
      <c r="G164" t="s">
        <v>89</v>
      </c>
      <c r="H164" s="46">
        <v>132.1884</v>
      </c>
    </row>
    <row r="165" spans="2:8" hidden="1" x14ac:dyDescent="0.25">
      <c r="B165" s="44" t="s">
        <v>84</v>
      </c>
      <c r="C165" s="30">
        <v>80.822900000000004</v>
      </c>
      <c r="G165" t="s">
        <v>95</v>
      </c>
      <c r="H165" s="46">
        <v>132</v>
      </c>
    </row>
    <row r="166" spans="2:8" hidden="1" x14ac:dyDescent="0.25">
      <c r="B166" s="44" t="s">
        <v>96</v>
      </c>
      <c r="C166" s="30">
        <v>77.052499999999995</v>
      </c>
      <c r="G166" t="s">
        <v>27</v>
      </c>
      <c r="H166" s="46">
        <v>120.1426</v>
      </c>
    </row>
    <row r="167" spans="2:8" hidden="1" x14ac:dyDescent="0.25">
      <c r="B167" s="44" t="s">
        <v>90</v>
      </c>
      <c r="C167" s="30">
        <v>76</v>
      </c>
      <c r="G167" t="s">
        <v>120</v>
      </c>
      <c r="H167" s="46">
        <v>120</v>
      </c>
    </row>
    <row r="168" spans="2:8" hidden="1" x14ac:dyDescent="0.25">
      <c r="B168" s="44" t="s">
        <v>94</v>
      </c>
      <c r="C168" s="30">
        <v>75.166499999999999</v>
      </c>
      <c r="G168" t="s">
        <v>36</v>
      </c>
      <c r="H168" s="46">
        <v>119</v>
      </c>
    </row>
    <row r="169" spans="2:8" hidden="1" x14ac:dyDescent="0.25">
      <c r="B169" s="44" t="s">
        <v>70</v>
      </c>
      <c r="C169" s="30">
        <v>74.401200000000003</v>
      </c>
      <c r="G169" t="s">
        <v>25</v>
      </c>
      <c r="H169" s="46">
        <v>116</v>
      </c>
    </row>
    <row r="170" spans="2:8" hidden="1" x14ac:dyDescent="0.25">
      <c r="B170" s="44" t="s">
        <v>100</v>
      </c>
      <c r="C170" s="30">
        <v>72.109499999999997</v>
      </c>
      <c r="G170" t="s">
        <v>107</v>
      </c>
      <c r="H170" s="46">
        <v>115</v>
      </c>
    </row>
    <row r="171" spans="2:8" hidden="1" x14ac:dyDescent="0.25">
      <c r="B171" s="44" t="s">
        <v>115</v>
      </c>
      <c r="C171" s="30">
        <v>68</v>
      </c>
      <c r="G171" t="s">
        <v>151</v>
      </c>
      <c r="H171" s="46">
        <v>115</v>
      </c>
    </row>
    <row r="172" spans="2:8" hidden="1" x14ac:dyDescent="0.25">
      <c r="B172" s="44" t="s">
        <v>31</v>
      </c>
      <c r="C172" s="30">
        <v>58.3962</v>
      </c>
      <c r="G172" t="s">
        <v>84</v>
      </c>
      <c r="H172" s="46">
        <v>115</v>
      </c>
    </row>
    <row r="173" spans="2:8" hidden="1" x14ac:dyDescent="0.25">
      <c r="B173" s="44" t="s">
        <v>140</v>
      </c>
      <c r="C173" s="30">
        <v>54.284300000000002</v>
      </c>
      <c r="G173" t="s">
        <v>60</v>
      </c>
      <c r="H173" s="46">
        <v>110.136</v>
      </c>
    </row>
    <row r="174" spans="2:8" hidden="1" x14ac:dyDescent="0.25">
      <c r="B174" s="44" t="s">
        <v>21</v>
      </c>
      <c r="C174" s="30">
        <v>45</v>
      </c>
      <c r="G174" t="s">
        <v>57</v>
      </c>
      <c r="H174" s="46">
        <v>99.013300000000001</v>
      </c>
    </row>
    <row r="175" spans="2:8" hidden="1" x14ac:dyDescent="0.25">
      <c r="B175" s="44" t="s">
        <v>98</v>
      </c>
      <c r="C175" s="30">
        <v>44</v>
      </c>
      <c r="G175" t="s">
        <v>28</v>
      </c>
      <c r="H175" s="46">
        <v>96</v>
      </c>
    </row>
    <row r="176" spans="2:8" hidden="1" x14ac:dyDescent="0.25">
      <c r="B176" s="44" t="s">
        <v>41</v>
      </c>
      <c r="C176" s="30">
        <v>43.429699999999997</v>
      </c>
      <c r="G176" t="s">
        <v>41</v>
      </c>
      <c r="H176" s="46">
        <v>93</v>
      </c>
    </row>
    <row r="177" spans="2:8" hidden="1" x14ac:dyDescent="0.25">
      <c r="B177" s="44" t="s">
        <v>28</v>
      </c>
      <c r="C177" s="30">
        <v>39.305900000000001</v>
      </c>
      <c r="G177" t="s">
        <v>67</v>
      </c>
      <c r="H177" s="46">
        <v>92</v>
      </c>
    </row>
    <row r="178" spans="2:8" hidden="1" x14ac:dyDescent="0.25">
      <c r="B178" s="44" t="s">
        <v>57</v>
      </c>
      <c r="C178" s="30">
        <v>39.275199999999998</v>
      </c>
      <c r="G178" t="s">
        <v>98</v>
      </c>
      <c r="H178" s="46">
        <v>83</v>
      </c>
    </row>
    <row r="179" spans="2:8" hidden="1" x14ac:dyDescent="0.25">
      <c r="B179" s="44" t="s">
        <v>36</v>
      </c>
      <c r="C179" s="30">
        <v>36.358199999999997</v>
      </c>
      <c r="G179" t="s">
        <v>22</v>
      </c>
      <c r="H179" s="46">
        <v>83</v>
      </c>
    </row>
    <row r="180" spans="2:8" hidden="1" x14ac:dyDescent="0.25">
      <c r="B180" s="44" t="s">
        <v>30</v>
      </c>
      <c r="C180" s="30">
        <v>35.267600000000002</v>
      </c>
      <c r="G180" t="s">
        <v>115</v>
      </c>
      <c r="H180" s="46">
        <v>82.058700000000002</v>
      </c>
    </row>
    <row r="181" spans="2:8" hidden="1" x14ac:dyDescent="0.25">
      <c r="B181" s="44" t="s">
        <v>151</v>
      </c>
      <c r="C181" s="30">
        <v>34.458599999999997</v>
      </c>
      <c r="G181" t="s">
        <v>90</v>
      </c>
      <c r="H181" s="46">
        <v>78.249200000000002</v>
      </c>
    </row>
    <row r="182" spans="2:8" hidden="1" x14ac:dyDescent="0.25">
      <c r="B182" s="44" t="s">
        <v>74</v>
      </c>
      <c r="C182" s="30">
        <v>33.765900000000002</v>
      </c>
      <c r="G182" t="s">
        <v>31</v>
      </c>
      <c r="H182" s="46">
        <v>77</v>
      </c>
    </row>
    <row r="183" spans="2:8" hidden="1" x14ac:dyDescent="0.25">
      <c r="B183" s="44" t="s">
        <v>54</v>
      </c>
      <c r="C183" s="30">
        <v>33.2819</v>
      </c>
      <c r="G183" t="s">
        <v>136</v>
      </c>
      <c r="H183" s="46">
        <v>74</v>
      </c>
    </row>
    <row r="184" spans="2:8" hidden="1" x14ac:dyDescent="0.25">
      <c r="B184" s="44" t="s">
        <v>22</v>
      </c>
      <c r="C184" s="30">
        <v>29</v>
      </c>
      <c r="G184" t="s">
        <v>74</v>
      </c>
      <c r="H184" s="46">
        <v>73</v>
      </c>
    </row>
    <row r="185" spans="2:8" hidden="1" x14ac:dyDescent="0.25">
      <c r="B185" s="44" t="s">
        <v>136</v>
      </c>
      <c r="C185" s="30">
        <v>27</v>
      </c>
      <c r="G185" t="s">
        <v>70</v>
      </c>
      <c r="H185" s="46">
        <v>72.076599999999999</v>
      </c>
    </row>
    <row r="186" spans="2:8" hidden="1" x14ac:dyDescent="0.25">
      <c r="B186" s="44" t="s">
        <v>95</v>
      </c>
      <c r="C186" s="30">
        <v>25.2514</v>
      </c>
      <c r="G186" t="s">
        <v>148</v>
      </c>
      <c r="H186" s="46">
        <v>64</v>
      </c>
    </row>
    <row r="187" spans="2:8" hidden="1" x14ac:dyDescent="0.25">
      <c r="B187" s="44" t="s">
        <v>119</v>
      </c>
      <c r="C187" s="30">
        <v>24</v>
      </c>
      <c r="G187" t="s">
        <v>100</v>
      </c>
      <c r="H187" s="46">
        <v>52.702100000000002</v>
      </c>
    </row>
    <row r="188" spans="2:8" hidden="1" x14ac:dyDescent="0.25">
      <c r="B188" s="44" t="s">
        <v>55</v>
      </c>
      <c r="C188" s="30">
        <v>19</v>
      </c>
      <c r="G188" t="s">
        <v>69</v>
      </c>
      <c r="H188" s="46">
        <v>49</v>
      </c>
    </row>
    <row r="189" spans="2:8" hidden="1" x14ac:dyDescent="0.25">
      <c r="B189" s="44" t="s">
        <v>69</v>
      </c>
      <c r="C189" s="30">
        <v>16.255500000000001</v>
      </c>
      <c r="G189" t="s">
        <v>137</v>
      </c>
      <c r="H189" s="46">
        <v>43.572000000000003</v>
      </c>
    </row>
    <row r="190" spans="2:8" hidden="1" x14ac:dyDescent="0.25">
      <c r="B190" s="44" t="s">
        <v>137</v>
      </c>
      <c r="C190" s="30">
        <v>16.063199999999998</v>
      </c>
      <c r="G190" t="s">
        <v>54</v>
      </c>
      <c r="H190" s="46">
        <v>39.147199999999998</v>
      </c>
    </row>
    <row r="191" spans="2:8" hidden="1" x14ac:dyDescent="0.25">
      <c r="B191" s="44" t="s">
        <v>138</v>
      </c>
      <c r="C191" s="30">
        <v>13.065799999999999</v>
      </c>
      <c r="G191" t="s">
        <v>119</v>
      </c>
      <c r="H191" s="46">
        <v>26.0748</v>
      </c>
    </row>
    <row r="192" spans="2:8" hidden="1" x14ac:dyDescent="0.25">
      <c r="B192" s="44" t="s">
        <v>58</v>
      </c>
      <c r="C192" s="30">
        <v>12.078799999999999</v>
      </c>
      <c r="G192" t="s">
        <v>58</v>
      </c>
      <c r="H192" s="46">
        <v>24</v>
      </c>
    </row>
    <row r="193" spans="2:8" hidden="1" x14ac:dyDescent="0.25">
      <c r="B193" s="44" t="s">
        <v>101</v>
      </c>
      <c r="C193" s="30">
        <v>7.8090999999999999</v>
      </c>
      <c r="G193" t="s">
        <v>109</v>
      </c>
      <c r="H193" s="46">
        <v>21.057099999999998</v>
      </c>
    </row>
    <row r="194" spans="2:8" hidden="1" x14ac:dyDescent="0.25">
      <c r="B194" s="44" t="s">
        <v>85</v>
      </c>
      <c r="C194" s="30">
        <v>7.2423999999999999</v>
      </c>
      <c r="G194" t="s">
        <v>138</v>
      </c>
      <c r="H194" s="46">
        <v>14.029400000000001</v>
      </c>
    </row>
    <row r="195" spans="2:8" hidden="1" x14ac:dyDescent="0.25">
      <c r="B195" s="44" t="s">
        <v>38</v>
      </c>
      <c r="C195" s="30">
        <v>6.0972999999999997</v>
      </c>
      <c r="G195" t="s">
        <v>101</v>
      </c>
      <c r="H195" s="46">
        <v>14</v>
      </c>
    </row>
    <row r="196" spans="2:8" hidden="1" x14ac:dyDescent="0.25">
      <c r="B196" s="44" t="s">
        <v>110</v>
      </c>
      <c r="C196" s="30">
        <v>5.0617999999999999</v>
      </c>
      <c r="G196" t="s">
        <v>38</v>
      </c>
      <c r="H196" s="46">
        <v>11.2379</v>
      </c>
    </row>
    <row r="197" spans="2:8" hidden="1" x14ac:dyDescent="0.25">
      <c r="B197" s="44" t="s">
        <v>105</v>
      </c>
      <c r="C197" s="30">
        <v>3.2025000000000001</v>
      </c>
      <c r="G197" t="s">
        <v>110</v>
      </c>
      <c r="H197" s="46">
        <v>11.216799999999999</v>
      </c>
    </row>
    <row r="198" spans="2:8" hidden="1" x14ac:dyDescent="0.25">
      <c r="B198" s="44" t="s">
        <v>56</v>
      </c>
      <c r="C198" s="30">
        <v>3.1536</v>
      </c>
      <c r="G198" t="s">
        <v>85</v>
      </c>
      <c r="H198" s="46">
        <v>10.203200000000001</v>
      </c>
    </row>
    <row r="199" spans="2:8" hidden="1" x14ac:dyDescent="0.25">
      <c r="B199" s="44" t="s">
        <v>103</v>
      </c>
      <c r="C199" s="30">
        <v>2.4051</v>
      </c>
      <c r="G199" t="s">
        <v>105</v>
      </c>
      <c r="H199" s="46">
        <v>8.3849</v>
      </c>
    </row>
    <row r="200" spans="2:8" hidden="1" x14ac:dyDescent="0.25">
      <c r="B200" s="44" t="s">
        <v>109</v>
      </c>
      <c r="C200" s="30">
        <v>1.0008999999999999</v>
      </c>
      <c r="G200" t="s">
        <v>56</v>
      </c>
      <c r="H200" s="46">
        <v>7</v>
      </c>
    </row>
    <row r="201" spans="2:8" hidden="1" x14ac:dyDescent="0.25">
      <c r="B201" s="44" t="s">
        <v>147</v>
      </c>
      <c r="C201" s="30">
        <v>0.93799999999999994</v>
      </c>
      <c r="G201" t="s">
        <v>147</v>
      </c>
      <c r="H201" s="46">
        <v>2.1467999999999998</v>
      </c>
    </row>
    <row r="202" spans="2:8" hidden="1" x14ac:dyDescent="0.25">
      <c r="B202" s="44" t="s">
        <v>148</v>
      </c>
      <c r="C202" s="30">
        <v>0.26919999999999999</v>
      </c>
      <c r="G202" t="s">
        <v>40</v>
      </c>
      <c r="H202" s="46">
        <v>2.1082999999999998</v>
      </c>
    </row>
    <row r="203" spans="2:8" hidden="1" x14ac:dyDescent="0.25">
      <c r="B203" s="44" t="s">
        <v>40</v>
      </c>
      <c r="C203" s="30">
        <v>0.193</v>
      </c>
      <c r="G203" t="s">
        <v>103</v>
      </c>
      <c r="H203" s="46">
        <v>1.1494</v>
      </c>
    </row>
    <row r="204" spans="2:8" x14ac:dyDescent="0.25">
      <c r="B204" s="44"/>
      <c r="H204" s="46"/>
    </row>
    <row r="205" spans="2:8" x14ac:dyDescent="0.25">
      <c r="B205" s="44"/>
      <c r="H205" s="46"/>
    </row>
    <row r="206" spans="2:8" x14ac:dyDescent="0.25">
      <c r="H206" s="46"/>
    </row>
    <row r="207" spans="2:8" x14ac:dyDescent="0.25">
      <c r="H207" s="46"/>
    </row>
    <row r="208" spans="2:8" x14ac:dyDescent="0.25">
      <c r="H208" s="46"/>
    </row>
    <row r="209" spans="8:8" x14ac:dyDescent="0.25">
      <c r="H209" s="46"/>
    </row>
    <row r="210" spans="8:8" x14ac:dyDescent="0.25">
      <c r="H210" s="46"/>
    </row>
    <row r="211" spans="8:8" x14ac:dyDescent="0.25">
      <c r="H211" s="46"/>
    </row>
    <row r="212" spans="8:8" x14ac:dyDescent="0.25">
      <c r="H212" s="46"/>
    </row>
    <row r="213" spans="8:8" x14ac:dyDescent="0.25">
      <c r="H213" s="46"/>
    </row>
    <row r="214" spans="8:8" x14ac:dyDescent="0.25">
      <c r="H214" s="46"/>
    </row>
    <row r="215" spans="8:8" x14ac:dyDescent="0.25">
      <c r="H215" s="46"/>
    </row>
    <row r="216" spans="8:8" x14ac:dyDescent="0.25">
      <c r="H216" s="46"/>
    </row>
    <row r="217" spans="8:8" x14ac:dyDescent="0.25">
      <c r="H217" s="46"/>
    </row>
    <row r="218" spans="8:8" x14ac:dyDescent="0.25">
      <c r="H218" s="46"/>
    </row>
    <row r="219" spans="8:8" x14ac:dyDescent="0.25">
      <c r="H219" s="46"/>
    </row>
    <row r="220" spans="8:8" x14ac:dyDescent="0.25">
      <c r="H220" s="46"/>
    </row>
  </sheetData>
  <sheetProtection algorithmName="SHA-512" hashValue="kGpqmRZpUh3q2BsITc7tBYd0M2ZfzOpOPyiUqx7fWF+437Nldx8OBgJl9Ij/EEXhDUPu5YLP51pdDRZE/YCTcg==" saltValue="5MzISY0wyK+7yH6sAL49dg==" spinCount="100000" sheet="1" scenarios="1"/>
  <mergeCells count="2">
    <mergeCell ref="A1:X2"/>
    <mergeCell ref="Y1:AA13"/>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P48"/>
  <sheetViews>
    <sheetView showGridLines="0" showRowColHeaders="0" zoomScale="80" zoomScaleNormal="80" workbookViewId="0"/>
  </sheetViews>
  <sheetFormatPr defaultRowHeight="15.75" x14ac:dyDescent="0.25"/>
  <cols>
    <col min="1" max="2" width="9" style="30"/>
    <col min="3" max="3" width="10.75" style="30" customWidth="1"/>
    <col min="4" max="16384" width="9" style="30"/>
  </cols>
  <sheetData>
    <row r="1" spans="1:16" ht="15.75" customHeight="1" x14ac:dyDescent="0.25">
      <c r="A1" s="34"/>
      <c r="B1" s="34"/>
      <c r="C1" s="34"/>
      <c r="D1" s="34"/>
      <c r="E1" s="34"/>
      <c r="F1" s="34"/>
      <c r="G1" s="34"/>
      <c r="H1" s="34"/>
      <c r="I1" s="34"/>
      <c r="J1" s="34"/>
      <c r="K1" s="135" t="s">
        <v>244</v>
      </c>
      <c r="L1" s="135"/>
      <c r="O1" s="34"/>
      <c r="P1" s="34"/>
    </row>
    <row r="2" spans="1:16" x14ac:dyDescent="0.25">
      <c r="K2" s="135"/>
      <c r="L2" s="135"/>
    </row>
    <row r="3" spans="1:16" x14ac:dyDescent="0.25">
      <c r="K3" s="135"/>
      <c r="L3" s="135"/>
    </row>
    <row r="4" spans="1:16" x14ac:dyDescent="0.25">
      <c r="K4" s="135"/>
      <c r="L4" s="135"/>
    </row>
    <row r="5" spans="1:16" x14ac:dyDescent="0.25">
      <c r="K5" s="135"/>
      <c r="L5" s="135"/>
    </row>
    <row r="6" spans="1:16" x14ac:dyDescent="0.25">
      <c r="K6" s="135"/>
      <c r="L6" s="135"/>
    </row>
    <row r="33" spans="1:3" x14ac:dyDescent="0.25">
      <c r="A33" s="39" t="s">
        <v>267</v>
      </c>
    </row>
    <row r="39" spans="1:3" hidden="1" x14ac:dyDescent="0.25">
      <c r="A39" s="30" t="s">
        <v>196</v>
      </c>
      <c r="B39" s="30" t="s">
        <v>195</v>
      </c>
    </row>
    <row r="40" spans="1:3" hidden="1" x14ac:dyDescent="0.25">
      <c r="A40" s="30" t="s">
        <v>168</v>
      </c>
      <c r="B40" s="30">
        <v>1083546</v>
      </c>
      <c r="C40" s="41">
        <f t="shared" ref="C40:C48" si="0">(IF(ISNUMBER(B40),(IF(B40&lt;100,"&lt;100",IF(B40&lt;200,"&lt;200",IF(B40&lt;500,"&lt;500",IF(B40&lt;1000,"&lt;1,000",IF(B40&lt;10000,(ROUND(B40,-2)),IF(B40&lt;100000,(ROUND(B40,-3)),IF(B40&lt;1000000,(ROUND(B40,-4)),IF(B40&gt;=1000000,(ROUND(B40,-5))))))))))),"-"))</f>
        <v>1100000</v>
      </c>
    </row>
    <row r="41" spans="1:3" hidden="1" x14ac:dyDescent="0.25">
      <c r="A41" s="30" t="s">
        <v>169</v>
      </c>
      <c r="B41" s="30">
        <v>329550</v>
      </c>
      <c r="C41" s="41">
        <f t="shared" si="0"/>
        <v>330000</v>
      </c>
    </row>
    <row r="42" spans="1:3" hidden="1" x14ac:dyDescent="0.25">
      <c r="A42" s="30" t="s">
        <v>171</v>
      </c>
      <c r="B42" s="30">
        <v>131800.14939999999</v>
      </c>
      <c r="C42" s="41">
        <f t="shared" si="0"/>
        <v>130000</v>
      </c>
    </row>
    <row r="43" spans="1:3" hidden="1" x14ac:dyDescent="0.25">
      <c r="A43" s="30" t="s">
        <v>264</v>
      </c>
      <c r="B43" s="30">
        <v>89731.438200000004</v>
      </c>
      <c r="C43" s="41">
        <f t="shared" si="0"/>
        <v>90000</v>
      </c>
    </row>
    <row r="44" spans="1:3" hidden="1" x14ac:dyDescent="0.25">
      <c r="A44" s="30" t="s">
        <v>265</v>
      </c>
      <c r="B44" s="30">
        <v>73754.907399999996</v>
      </c>
      <c r="C44" s="41">
        <f t="shared" si="0"/>
        <v>74000</v>
      </c>
    </row>
    <row r="45" spans="1:3" hidden="1" x14ac:dyDescent="0.25">
      <c r="A45" s="30" t="s">
        <v>213</v>
      </c>
      <c r="B45" s="30">
        <v>35566.311699999998</v>
      </c>
      <c r="C45" s="41">
        <f t="shared" si="0"/>
        <v>36000</v>
      </c>
    </row>
    <row r="46" spans="1:3" hidden="1" x14ac:dyDescent="0.25">
      <c r="A46" s="30" t="s">
        <v>172</v>
      </c>
      <c r="B46" s="30">
        <v>16488.7487</v>
      </c>
      <c r="C46" s="41">
        <f t="shared" si="0"/>
        <v>16000</v>
      </c>
    </row>
    <row r="47" spans="1:3" hidden="1" x14ac:dyDescent="0.25">
      <c r="A47" s="30" t="s">
        <v>170</v>
      </c>
      <c r="B47" s="30">
        <v>8739</v>
      </c>
      <c r="C47" s="41">
        <f t="shared" si="0"/>
        <v>8700</v>
      </c>
    </row>
    <row r="48" spans="1:3" hidden="1" x14ac:dyDescent="0.25">
      <c r="A48" s="30" t="s">
        <v>2</v>
      </c>
      <c r="B48" s="30">
        <f>SUM(B40:B47)</f>
        <v>1769176.5554</v>
      </c>
      <c r="C48" s="41">
        <f t="shared" si="0"/>
        <v>1800000</v>
      </c>
    </row>
  </sheetData>
  <sheetProtection algorithmName="SHA-512" hashValue="thuEuheb+xKI4azOkYtIq6Zz7/V/fVgqWcfHlsQQioHOeLC0oS3LEF3f4nm6xQTFHhWC76IFjklgghncyuWopw==" saltValue="NmpQmbE2XudCzKACZRw0EQ==" spinCount="100000" sheet="1" scenarios="1"/>
  <mergeCells count="1">
    <mergeCell ref="K1:L6"/>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AA204"/>
  <sheetViews>
    <sheetView showGridLines="0" showRowColHeaders="0" zoomScale="70" zoomScaleNormal="70" workbookViewId="0">
      <selection sqref="A1:X1"/>
    </sheetView>
  </sheetViews>
  <sheetFormatPr defaultRowHeight="15.75" x14ac:dyDescent="0.25"/>
  <cols>
    <col min="1" max="1" width="9" style="30"/>
    <col min="2" max="2" width="10.125" style="30" bestFit="1" customWidth="1"/>
    <col min="3" max="3" width="9" style="30"/>
    <col min="4" max="4" width="9.75" style="30" customWidth="1"/>
    <col min="5" max="14" width="9" style="30"/>
    <col min="15" max="15" width="9.25" style="30" customWidth="1"/>
    <col min="16" max="16" width="10.25" style="30" customWidth="1"/>
    <col min="17" max="16384" width="9" style="30"/>
  </cols>
  <sheetData>
    <row r="1" spans="1:27" ht="21" customHeight="1" x14ac:dyDescent="0.35">
      <c r="A1" s="130" t="s">
        <v>245</v>
      </c>
      <c r="B1" s="130"/>
      <c r="C1" s="130"/>
      <c r="D1" s="130"/>
      <c r="E1" s="130"/>
      <c r="F1" s="130"/>
      <c r="G1" s="130"/>
      <c r="H1" s="130"/>
      <c r="I1" s="130"/>
      <c r="J1" s="130"/>
      <c r="K1" s="130"/>
      <c r="L1" s="130"/>
      <c r="M1" s="130"/>
      <c r="N1" s="130"/>
      <c r="O1" s="130"/>
      <c r="P1" s="130"/>
      <c r="Q1" s="130"/>
      <c r="R1" s="130"/>
      <c r="S1" s="130"/>
      <c r="T1" s="130"/>
      <c r="U1" s="130"/>
      <c r="V1" s="130"/>
      <c r="W1" s="130"/>
      <c r="X1" s="130"/>
      <c r="Y1" s="128" t="s">
        <v>246</v>
      </c>
      <c r="Z1" s="128"/>
      <c r="AA1" s="128"/>
    </row>
    <row r="2" spans="1:27" ht="15.75" customHeight="1" x14ac:dyDescent="0.25">
      <c r="X2" s="35"/>
      <c r="Y2" s="128"/>
      <c r="Z2" s="128"/>
      <c r="AA2" s="128"/>
    </row>
    <row r="3" spans="1:27" ht="15.75" customHeight="1" x14ac:dyDescent="0.25">
      <c r="X3" s="35"/>
      <c r="Y3" s="128"/>
      <c r="Z3" s="128"/>
      <c r="AA3" s="128"/>
    </row>
    <row r="4" spans="1:27" ht="15.75" customHeight="1" x14ac:dyDescent="0.25">
      <c r="X4" s="35"/>
      <c r="Y4" s="128"/>
      <c r="Z4" s="128"/>
      <c r="AA4" s="128"/>
    </row>
    <row r="5" spans="1:27" ht="15.75" customHeight="1" x14ac:dyDescent="0.25">
      <c r="X5" s="35"/>
      <c r="Y5" s="128"/>
      <c r="Z5" s="128"/>
      <c r="AA5" s="128"/>
    </row>
    <row r="6" spans="1:27" ht="15.75" customHeight="1" x14ac:dyDescent="0.25">
      <c r="X6" s="35"/>
      <c r="Y6" s="128"/>
      <c r="Z6" s="128"/>
      <c r="AA6" s="128"/>
    </row>
    <row r="7" spans="1:27" ht="15.75" customHeight="1" x14ac:dyDescent="0.25">
      <c r="X7" s="35"/>
      <c r="Y7" s="128"/>
      <c r="Z7" s="128"/>
      <c r="AA7" s="128"/>
    </row>
    <row r="8" spans="1:27" ht="15.75" customHeight="1" x14ac:dyDescent="0.25">
      <c r="X8" s="35"/>
      <c r="Y8" s="128"/>
      <c r="Z8" s="128"/>
      <c r="AA8" s="128"/>
    </row>
    <row r="9" spans="1:27" ht="15.75" customHeight="1" x14ac:dyDescent="0.25">
      <c r="X9" s="35"/>
      <c r="Y9" s="128"/>
      <c r="Z9" s="128"/>
      <c r="AA9" s="128"/>
    </row>
    <row r="10" spans="1:27" ht="15.75" customHeight="1" x14ac:dyDescent="0.25">
      <c r="X10" s="35"/>
      <c r="Y10" s="128"/>
      <c r="Z10" s="128"/>
      <c r="AA10" s="128"/>
    </row>
    <row r="11" spans="1:27" ht="15.75" customHeight="1" x14ac:dyDescent="0.25">
      <c r="X11" s="35"/>
      <c r="Y11" s="128"/>
      <c r="Z11" s="128"/>
      <c r="AA11" s="128"/>
    </row>
    <row r="12" spans="1:27" ht="15.75" customHeight="1" x14ac:dyDescent="0.25">
      <c r="X12" s="35"/>
      <c r="Y12" s="35"/>
      <c r="Z12" s="35"/>
      <c r="AA12" s="35"/>
    </row>
    <row r="13" spans="1:27" ht="15.75" customHeight="1" x14ac:dyDescent="0.25">
      <c r="X13" s="35"/>
      <c r="Y13" s="35"/>
      <c r="Z13" s="35"/>
      <c r="AA13" s="35"/>
    </row>
    <row r="35" spans="1:20" ht="18.75" x14ac:dyDescent="0.25">
      <c r="A35" s="38" t="s">
        <v>267</v>
      </c>
    </row>
    <row r="38" spans="1:20" hidden="1" x14ac:dyDescent="0.25">
      <c r="B38" s="30">
        <v>2000</v>
      </c>
    </row>
    <row r="39" spans="1:20" hidden="1" x14ac:dyDescent="0.25">
      <c r="B39" s="40" t="s">
        <v>162</v>
      </c>
      <c r="C39" s="40" t="s">
        <v>203</v>
      </c>
      <c r="N39" s="30">
        <v>2015</v>
      </c>
    </row>
    <row r="40" spans="1:20" hidden="1" x14ac:dyDescent="0.25">
      <c r="A40" s="30">
        <v>1</v>
      </c>
      <c r="B40" s="44" t="s">
        <v>16</v>
      </c>
      <c r="C40" s="64">
        <v>132356.31</v>
      </c>
      <c r="D40" s="47">
        <v>130000</v>
      </c>
      <c r="E40" s="32">
        <f>C40/$C$61</f>
        <v>0.31169582770482585</v>
      </c>
      <c r="H40" s="42" t="s">
        <v>3</v>
      </c>
      <c r="I40" s="65"/>
      <c r="N40" s="40" t="s">
        <v>162</v>
      </c>
      <c r="O40" s="40" t="s">
        <v>203</v>
      </c>
    </row>
    <row r="41" spans="1:20" hidden="1" x14ac:dyDescent="0.25">
      <c r="A41" s="30">
        <v>2</v>
      </c>
      <c r="B41" s="44" t="s">
        <v>86</v>
      </c>
      <c r="C41" s="66">
        <v>52958</v>
      </c>
      <c r="D41" s="47"/>
      <c r="E41" s="32">
        <f t="shared" ref="E41:E61" si="0">C41/$C$61</f>
        <v>0.12471477667813621</v>
      </c>
      <c r="H41" s="42" t="s">
        <v>42</v>
      </c>
      <c r="I41" s="66"/>
      <c r="M41" s="30">
        <v>1</v>
      </c>
      <c r="N41" s="30" t="s">
        <v>16</v>
      </c>
      <c r="O41" s="89">
        <v>59206.34</v>
      </c>
      <c r="P41" s="47">
        <v>59000</v>
      </c>
      <c r="Q41" s="32">
        <f>O41/$O$62</f>
        <v>0.23557727386460711</v>
      </c>
      <c r="T41" s="32"/>
    </row>
    <row r="42" spans="1:20" hidden="1" x14ac:dyDescent="0.25">
      <c r="A42" s="30">
        <v>3</v>
      </c>
      <c r="B42" s="44" t="s">
        <v>118</v>
      </c>
      <c r="C42" s="78">
        <v>28756.36</v>
      </c>
      <c r="D42" s="47">
        <v>29000</v>
      </c>
      <c r="E42" s="32">
        <f t="shared" si="0"/>
        <v>6.7720514662111278E-2</v>
      </c>
      <c r="H42" s="42" t="s">
        <v>44</v>
      </c>
      <c r="I42" s="64"/>
      <c r="M42" s="30">
        <v>2</v>
      </c>
      <c r="N42" s="30" t="s">
        <v>118</v>
      </c>
      <c r="O42" s="90">
        <v>20741.330000000002</v>
      </c>
      <c r="P42" s="47">
        <v>21000</v>
      </c>
      <c r="Q42" s="32">
        <f t="shared" ref="Q42:Q61" si="1">O42/$O$62</f>
        <v>8.2528086987410335E-2</v>
      </c>
      <c r="T42" s="32"/>
    </row>
    <row r="43" spans="1:20" hidden="1" x14ac:dyDescent="0.25">
      <c r="A43" s="30">
        <v>4</v>
      </c>
      <c r="B43" s="44" t="s">
        <v>161</v>
      </c>
      <c r="C43" s="77">
        <v>14010</v>
      </c>
      <c r="D43" s="47">
        <v>14000</v>
      </c>
      <c r="E43" s="32">
        <f t="shared" si="0"/>
        <v>3.299320256166563E-2</v>
      </c>
      <c r="H43" s="42" t="s">
        <v>47</v>
      </c>
      <c r="I43" s="67"/>
      <c r="M43" s="30">
        <v>3</v>
      </c>
      <c r="N43" s="30" t="s">
        <v>8</v>
      </c>
      <c r="O43" s="91">
        <v>17997.27</v>
      </c>
      <c r="P43" s="47">
        <v>18000</v>
      </c>
      <c r="Q43" s="32">
        <f t="shared" si="1"/>
        <v>7.1609692536395222E-2</v>
      </c>
      <c r="T43" s="32"/>
    </row>
    <row r="44" spans="1:20" hidden="1" x14ac:dyDescent="0.25">
      <c r="A44" s="30">
        <v>5</v>
      </c>
      <c r="B44" s="44" t="s">
        <v>8</v>
      </c>
      <c r="C44" s="67">
        <v>12857.65</v>
      </c>
      <c r="D44" s="47">
        <v>13000</v>
      </c>
      <c r="E44" s="32">
        <f t="shared" si="0"/>
        <v>3.0279446889150609E-2</v>
      </c>
      <c r="H44" s="42" t="s">
        <v>48</v>
      </c>
      <c r="I44" s="68"/>
      <c r="M44" s="30">
        <v>4</v>
      </c>
      <c r="N44" s="30" t="s">
        <v>86</v>
      </c>
      <c r="O44" s="92">
        <v>17552</v>
      </c>
      <c r="P44" s="47"/>
      <c r="Q44" s="32">
        <f t="shared" si="1"/>
        <v>6.9837998951997105E-2</v>
      </c>
      <c r="T44" s="32"/>
    </row>
    <row r="45" spans="1:20" hidden="1" x14ac:dyDescent="0.25">
      <c r="A45" s="30">
        <v>6</v>
      </c>
      <c r="B45" s="44" t="s">
        <v>20</v>
      </c>
      <c r="C45" s="69">
        <v>11632.96</v>
      </c>
      <c r="D45" s="47">
        <v>12000</v>
      </c>
      <c r="E45" s="32">
        <f t="shared" si="0"/>
        <v>2.7395332310617682E-2</v>
      </c>
      <c r="H45" s="42" t="s">
        <v>223</v>
      </c>
      <c r="I45" s="69"/>
      <c r="M45" s="30">
        <v>5</v>
      </c>
      <c r="N45" s="30" t="s">
        <v>87</v>
      </c>
      <c r="O45" s="97">
        <v>15164.86</v>
      </c>
      <c r="P45" s="47">
        <v>15000</v>
      </c>
      <c r="Q45" s="32">
        <f t="shared" si="1"/>
        <v>6.033976052798444E-2</v>
      </c>
      <c r="T45" s="32"/>
    </row>
    <row r="46" spans="1:20" hidden="1" x14ac:dyDescent="0.25">
      <c r="A46" s="30">
        <v>7</v>
      </c>
      <c r="B46" s="44" t="s">
        <v>12</v>
      </c>
      <c r="C46" s="71">
        <v>11105.28</v>
      </c>
      <c r="D46" s="47">
        <v>11000</v>
      </c>
      <c r="E46" s="32">
        <f t="shared" si="0"/>
        <v>2.6152658996717638E-2</v>
      </c>
      <c r="H46" s="42" t="s">
        <v>59</v>
      </c>
      <c r="I46" s="70"/>
      <c r="M46" s="30">
        <v>6</v>
      </c>
      <c r="N46" s="30" t="s">
        <v>19</v>
      </c>
      <c r="O46" s="94">
        <v>9555.17</v>
      </c>
      <c r="P46" s="47">
        <v>9600</v>
      </c>
      <c r="Q46" s="32">
        <f t="shared" si="1"/>
        <v>3.8019254355409877E-2</v>
      </c>
      <c r="T46" s="32"/>
    </row>
    <row r="47" spans="1:20" hidden="1" x14ac:dyDescent="0.25">
      <c r="A47" s="30">
        <v>8</v>
      </c>
      <c r="B47" s="44" t="s">
        <v>11</v>
      </c>
      <c r="C47" s="75">
        <v>8340.18</v>
      </c>
      <c r="D47" s="47">
        <v>8300</v>
      </c>
      <c r="E47" s="32">
        <f t="shared" si="0"/>
        <v>1.9640917069289967E-2</v>
      </c>
      <c r="H47" s="42" t="s">
        <v>7</v>
      </c>
      <c r="I47" s="71"/>
      <c r="M47" s="30">
        <v>7</v>
      </c>
      <c r="N47" s="30" t="s">
        <v>12</v>
      </c>
      <c r="O47" s="96">
        <v>9364.41</v>
      </c>
      <c r="P47" s="47">
        <v>9400</v>
      </c>
      <c r="Q47" s="32">
        <f t="shared" si="1"/>
        <v>3.7260235629334046E-2</v>
      </c>
      <c r="T47" s="32"/>
    </row>
    <row r="48" spans="1:20" hidden="1" x14ac:dyDescent="0.25">
      <c r="A48" s="30">
        <v>9</v>
      </c>
      <c r="B48" s="44" t="s">
        <v>68</v>
      </c>
      <c r="C48" s="70">
        <v>8334.74</v>
      </c>
      <c r="D48" s="47">
        <v>8300</v>
      </c>
      <c r="E48" s="32">
        <f t="shared" si="0"/>
        <v>1.9628106004198214E-2</v>
      </c>
      <c r="H48" s="42" t="s">
        <v>76</v>
      </c>
      <c r="I48" s="72"/>
      <c r="M48" s="30">
        <v>8</v>
      </c>
      <c r="N48" s="30" t="s">
        <v>39</v>
      </c>
      <c r="O48" s="108">
        <v>7567.72</v>
      </c>
      <c r="P48" s="47">
        <v>7600</v>
      </c>
      <c r="Q48" s="32">
        <f t="shared" si="1"/>
        <v>3.0111350354888763E-2</v>
      </c>
      <c r="T48" s="32"/>
    </row>
    <row r="49" spans="1:20" hidden="1" x14ac:dyDescent="0.25">
      <c r="A49" s="30">
        <v>10</v>
      </c>
      <c r="B49" s="44" t="s">
        <v>112</v>
      </c>
      <c r="C49" s="88">
        <v>8245.76</v>
      </c>
      <c r="D49" s="47">
        <v>8200</v>
      </c>
      <c r="E49" s="32">
        <f t="shared" si="0"/>
        <v>1.9418560310840827E-2</v>
      </c>
      <c r="H49" s="42" t="s">
        <v>82</v>
      </c>
      <c r="I49" s="65"/>
      <c r="M49" s="30">
        <v>9</v>
      </c>
      <c r="N49" s="30" t="s">
        <v>155</v>
      </c>
      <c r="O49" s="91">
        <v>7532.28</v>
      </c>
      <c r="P49" s="47"/>
      <c r="Q49" s="32">
        <f t="shared" si="1"/>
        <v>2.997033743995834E-2</v>
      </c>
      <c r="T49" s="32"/>
    </row>
    <row r="50" spans="1:20" hidden="1" x14ac:dyDescent="0.25">
      <c r="A50" s="30">
        <v>11</v>
      </c>
      <c r="B50" s="44" t="s">
        <v>39</v>
      </c>
      <c r="C50" s="68">
        <v>7865.79</v>
      </c>
      <c r="D50" s="47">
        <v>7900</v>
      </c>
      <c r="E50" s="32">
        <f t="shared" si="0"/>
        <v>1.852374038383468E-2</v>
      </c>
      <c r="H50" s="42" t="s">
        <v>86</v>
      </c>
      <c r="I50" s="66"/>
      <c r="M50" s="30">
        <v>10</v>
      </c>
      <c r="N50" s="30" t="s">
        <v>68</v>
      </c>
      <c r="O50" s="97">
        <v>6756.9</v>
      </c>
      <c r="P50" s="47">
        <v>6800</v>
      </c>
      <c r="Q50" s="32">
        <f t="shared" si="1"/>
        <v>2.6885162666291547E-2</v>
      </c>
      <c r="T50" s="32"/>
    </row>
    <row r="51" spans="1:20" hidden="1" x14ac:dyDescent="0.25">
      <c r="A51" s="30">
        <v>12</v>
      </c>
      <c r="B51" s="44" t="s">
        <v>155</v>
      </c>
      <c r="C51" s="67">
        <v>7536.44</v>
      </c>
      <c r="D51" s="47"/>
      <c r="E51" s="32">
        <f t="shared" si="0"/>
        <v>1.7748129301487458E-2</v>
      </c>
      <c r="H51" s="42" t="s">
        <v>87</v>
      </c>
      <c r="I51" s="64"/>
      <c r="M51" s="30">
        <v>11</v>
      </c>
      <c r="N51" s="30" t="s">
        <v>161</v>
      </c>
      <c r="O51" s="95">
        <v>6401.04</v>
      </c>
      <c r="P51" s="47">
        <v>6400</v>
      </c>
      <c r="Q51" s="32">
        <f t="shared" si="1"/>
        <v>2.5469224294193914E-2</v>
      </c>
      <c r="T51" s="32"/>
    </row>
    <row r="52" spans="1:20" hidden="1" x14ac:dyDescent="0.25">
      <c r="A52" s="30">
        <v>13</v>
      </c>
      <c r="B52" s="44" t="s">
        <v>146</v>
      </c>
      <c r="C52" s="72">
        <v>7166.31</v>
      </c>
      <c r="D52" s="47">
        <v>7200</v>
      </c>
      <c r="E52" s="32">
        <f t="shared" si="0"/>
        <v>1.6876482330456105E-2</v>
      </c>
      <c r="H52" s="42" t="s">
        <v>8</v>
      </c>
      <c r="I52" s="67"/>
      <c r="M52" s="30">
        <v>12</v>
      </c>
      <c r="N52" s="30" t="s">
        <v>20</v>
      </c>
      <c r="O52" s="93">
        <v>5458.23</v>
      </c>
      <c r="P52" s="47">
        <v>5500</v>
      </c>
      <c r="Q52" s="32">
        <f t="shared" si="1"/>
        <v>2.1717858991554189E-2</v>
      </c>
      <c r="T52" s="32"/>
    </row>
    <row r="53" spans="1:20" hidden="1" x14ac:dyDescent="0.25">
      <c r="A53" s="30">
        <v>14</v>
      </c>
      <c r="B53" s="44" t="s">
        <v>7</v>
      </c>
      <c r="C53" s="71">
        <v>6602.92</v>
      </c>
      <c r="D53" s="47"/>
      <c r="E53" s="32">
        <f t="shared" si="0"/>
        <v>1.5549712852139415E-2</v>
      </c>
      <c r="H53" s="42" t="s">
        <v>9</v>
      </c>
      <c r="I53" s="74"/>
      <c r="M53" s="30">
        <v>13</v>
      </c>
      <c r="N53" s="30" t="s">
        <v>44</v>
      </c>
      <c r="O53" s="89">
        <v>4094.33</v>
      </c>
      <c r="P53" s="47">
        <v>4100</v>
      </c>
      <c r="Q53" s="32">
        <f t="shared" si="1"/>
        <v>1.6291010383382539E-2</v>
      </c>
      <c r="T53" s="32"/>
    </row>
    <row r="54" spans="1:20" hidden="1" x14ac:dyDescent="0.25">
      <c r="A54" s="30">
        <v>15</v>
      </c>
      <c r="B54" s="44" t="s">
        <v>19</v>
      </c>
      <c r="C54" s="82">
        <v>5849.69</v>
      </c>
      <c r="D54" s="47">
        <v>5800</v>
      </c>
      <c r="E54" s="32">
        <f t="shared" si="0"/>
        <v>1.3775874881723753E-2</v>
      </c>
      <c r="H54" s="42" t="s">
        <v>11</v>
      </c>
      <c r="I54" s="75"/>
      <c r="M54" s="30">
        <v>14</v>
      </c>
      <c r="N54" s="30" t="s">
        <v>132</v>
      </c>
      <c r="O54" s="113">
        <v>3770.12</v>
      </c>
      <c r="P54" s="47"/>
      <c r="Q54" s="32">
        <f t="shared" si="1"/>
        <v>1.5001004820470792E-2</v>
      </c>
      <c r="T54" s="32"/>
    </row>
    <row r="55" spans="1:20" hidden="1" x14ac:dyDescent="0.25">
      <c r="A55" s="30">
        <v>16</v>
      </c>
      <c r="B55" s="44" t="s">
        <v>159</v>
      </c>
      <c r="C55" s="77">
        <v>5397.7</v>
      </c>
      <c r="D55" s="47">
        <v>5400</v>
      </c>
      <c r="E55" s="32">
        <f t="shared" si="0"/>
        <v>1.2711449640763922E-2</v>
      </c>
      <c r="H55" s="42" t="s">
        <v>104</v>
      </c>
      <c r="I55" s="70"/>
      <c r="M55" s="30">
        <v>15</v>
      </c>
      <c r="N55" s="30" t="s">
        <v>11</v>
      </c>
      <c r="O55" s="98">
        <v>3021.7</v>
      </c>
      <c r="P55" s="47">
        <v>3000</v>
      </c>
      <c r="Q55" s="32">
        <f t="shared" si="1"/>
        <v>1.2023101722495991E-2</v>
      </c>
      <c r="T55" s="32"/>
    </row>
    <row r="56" spans="1:20" hidden="1" x14ac:dyDescent="0.25">
      <c r="A56" s="30">
        <v>17</v>
      </c>
      <c r="B56" s="44" t="s">
        <v>44</v>
      </c>
      <c r="C56" s="64">
        <v>5194.75</v>
      </c>
      <c r="D56" s="47">
        <v>5200</v>
      </c>
      <c r="E56" s="32">
        <f t="shared" si="0"/>
        <v>1.2233507423783905E-2</v>
      </c>
      <c r="H56" s="42" t="s">
        <v>12</v>
      </c>
      <c r="I56" s="71"/>
      <c r="M56" s="30">
        <v>16</v>
      </c>
      <c r="N56" s="30" t="s">
        <v>7</v>
      </c>
      <c r="O56" s="96">
        <v>2849.19</v>
      </c>
      <c r="P56" s="47"/>
      <c r="Q56" s="32">
        <f t="shared" si="1"/>
        <v>1.1336698281337775E-2</v>
      </c>
      <c r="T56" s="32"/>
    </row>
    <row r="57" spans="1:20" hidden="1" x14ac:dyDescent="0.25">
      <c r="A57" s="30">
        <v>18</v>
      </c>
      <c r="B57" s="44" t="s">
        <v>153</v>
      </c>
      <c r="C57" s="79">
        <v>4900.41</v>
      </c>
      <c r="D57" s="47">
        <v>4900</v>
      </c>
      <c r="E57" s="32">
        <f t="shared" si="0"/>
        <v>1.1540344023212837E-2</v>
      </c>
      <c r="H57" s="42" t="s">
        <v>118</v>
      </c>
      <c r="I57" s="78"/>
      <c r="M57" s="30">
        <v>17</v>
      </c>
      <c r="N57" s="30" t="s">
        <v>3</v>
      </c>
      <c r="O57" s="99">
        <v>2482.12</v>
      </c>
      <c r="P57" s="47">
        <v>2500</v>
      </c>
      <c r="Q57" s="32">
        <f t="shared" si="1"/>
        <v>9.876156219161979E-3</v>
      </c>
      <c r="T57" s="32"/>
    </row>
    <row r="58" spans="1:20" hidden="1" x14ac:dyDescent="0.25">
      <c r="A58" s="30">
        <v>19</v>
      </c>
      <c r="B58" s="44" t="s">
        <v>4</v>
      </c>
      <c r="C58" s="87">
        <v>4807.84</v>
      </c>
      <c r="D58" s="47">
        <v>4800</v>
      </c>
      <c r="E58" s="32">
        <f t="shared" si="0"/>
        <v>1.1322343968884973E-2</v>
      </c>
      <c r="H58" s="42" t="s">
        <v>213</v>
      </c>
      <c r="I58" s="79"/>
      <c r="M58" s="30">
        <v>18</v>
      </c>
      <c r="N58" s="30" t="s">
        <v>112</v>
      </c>
      <c r="O58" s="112">
        <v>2479.27</v>
      </c>
      <c r="P58" s="47">
        <v>2500</v>
      </c>
      <c r="Q58" s="32">
        <f t="shared" si="1"/>
        <v>9.8648162979556673E-3</v>
      </c>
      <c r="T58" s="32"/>
    </row>
    <row r="59" spans="1:20" hidden="1" x14ac:dyDescent="0.25">
      <c r="A59" s="30">
        <v>20</v>
      </c>
      <c r="B59" s="44" t="s">
        <v>59</v>
      </c>
      <c r="C59" s="70">
        <v>4740.53</v>
      </c>
      <c r="D59" s="47">
        <v>4700</v>
      </c>
      <c r="E59" s="32">
        <f t="shared" si="0"/>
        <v>1.1163830588126535E-2</v>
      </c>
      <c r="H59" s="42" t="s">
        <v>14</v>
      </c>
      <c r="I59" s="66"/>
      <c r="M59" s="30">
        <v>19</v>
      </c>
      <c r="N59" s="30" t="s">
        <v>159</v>
      </c>
      <c r="O59" s="95">
        <v>2453.61</v>
      </c>
      <c r="P59" s="47">
        <v>2500</v>
      </c>
      <c r="Q59" s="32">
        <f t="shared" si="1"/>
        <v>9.7627172179016435E-3</v>
      </c>
      <c r="T59" s="32"/>
    </row>
    <row r="60" spans="1:20" hidden="1" x14ac:dyDescent="0.25">
      <c r="B60" s="44" t="s">
        <v>180</v>
      </c>
      <c r="C60" s="79">
        <f>SUM(C63:C204)</f>
        <v>75973.301700000011</v>
      </c>
      <c r="D60" s="47">
        <f t="shared" ref="D60:D61" si="2">(IF(ISNUMBER(C60),(IF(C60&lt;100,"&lt;100",IF(C60&lt;200,"&lt;200",IF(C60&lt;500,"&lt;500",IF(C60&lt;1000,"&lt;1,000",IF(C60&lt;10000,(ROUND(C60,-2)),IF(C60&lt;100000,(ROUND(C60,-3)),IF(C60&lt;1000000,(ROUND(C60,-4)),IF(C60&gt;=1000000,(ROUND(C60,-5))))))))))),"-"))</f>
        <v>76000</v>
      </c>
      <c r="E60" s="32">
        <f t="shared" si="0"/>
        <v>0.17891524141803256</v>
      </c>
      <c r="H60" s="42" t="s">
        <v>16</v>
      </c>
      <c r="I60" s="64"/>
      <c r="M60" s="30">
        <v>20</v>
      </c>
      <c r="N60" s="30" t="s">
        <v>223</v>
      </c>
      <c r="O60" s="93">
        <v>2022.78</v>
      </c>
      <c r="P60" s="47">
        <v>2000</v>
      </c>
      <c r="Q60" s="32">
        <f t="shared" si="1"/>
        <v>8.0484792342821743E-3</v>
      </c>
      <c r="T60" s="32"/>
    </row>
    <row r="61" spans="1:20" hidden="1" x14ac:dyDescent="0.25">
      <c r="B61" s="44" t="s">
        <v>2</v>
      </c>
      <c r="C61" s="30">
        <v>424632.92170000001</v>
      </c>
      <c r="D61" s="47">
        <f t="shared" si="2"/>
        <v>420000</v>
      </c>
      <c r="E61" s="32">
        <f t="shared" si="0"/>
        <v>1</v>
      </c>
      <c r="H61" s="42" t="s">
        <v>17</v>
      </c>
      <c r="I61" s="67"/>
      <c r="N61" s="30" t="s">
        <v>180</v>
      </c>
      <c r="O61" s="101">
        <f>SUM(O64:O203)</f>
        <v>44853.827599999997</v>
      </c>
      <c r="P61" s="47">
        <f t="shared" ref="P61:P62" si="3">(IF(ISNUMBER(O61),(IF(O61&lt;100,"&lt;100",IF(O61&lt;200,"&lt;200",IF(O61&lt;500,"&lt;500",IF(O61&lt;1000,"&lt;1,000",IF(O61&lt;10000,(ROUND(O61,-2)),IF(O61&lt;100000,(ROUND(O61,-3)),IF(O61&lt;1000000,(ROUND(O61,-4)),IF(O61&gt;=1000000,(ROUND(O61,-5))))))))))),"-"))</f>
        <v>45000</v>
      </c>
      <c r="Q61" s="32">
        <f t="shared" si="1"/>
        <v>0.17846977922298649</v>
      </c>
      <c r="T61" s="32"/>
    </row>
    <row r="62" spans="1:20" hidden="1" x14ac:dyDescent="0.25">
      <c r="C62" s="80"/>
      <c r="H62" s="42" t="s">
        <v>19</v>
      </c>
      <c r="I62" s="73"/>
      <c r="N62" s="30" t="s">
        <v>2</v>
      </c>
      <c r="O62" s="59">
        <v>251324.4976</v>
      </c>
      <c r="P62" s="47">
        <f t="shared" si="3"/>
        <v>250000</v>
      </c>
      <c r="Q62" s="32">
        <f>O62/$O$62</f>
        <v>1</v>
      </c>
      <c r="T62" s="32"/>
    </row>
    <row r="63" spans="1:20" hidden="1" x14ac:dyDescent="0.25">
      <c r="B63" s="44" t="s">
        <v>223</v>
      </c>
      <c r="C63" s="69">
        <v>4506.3900000000003</v>
      </c>
      <c r="H63" s="42" t="s">
        <v>20</v>
      </c>
      <c r="I63" s="69"/>
      <c r="O63" s="111"/>
      <c r="P63" s="59"/>
      <c r="T63" s="32"/>
    </row>
    <row r="64" spans="1:20" hidden="1" x14ac:dyDescent="0.25">
      <c r="B64" s="44" t="s">
        <v>9</v>
      </c>
      <c r="C64" s="81">
        <v>3270.63</v>
      </c>
      <c r="H64" s="42" t="s">
        <v>68</v>
      </c>
      <c r="I64" s="70"/>
      <c r="N64" s="30" t="s">
        <v>108</v>
      </c>
      <c r="O64" s="30">
        <v>2010.98</v>
      </c>
    </row>
    <row r="65" spans="2:15" hidden="1" x14ac:dyDescent="0.25">
      <c r="B65" s="44" t="s">
        <v>82</v>
      </c>
      <c r="C65" s="65">
        <v>3102.55</v>
      </c>
      <c r="H65" s="42" t="s">
        <v>161</v>
      </c>
      <c r="I65" s="77"/>
      <c r="N65" s="30" t="s">
        <v>9</v>
      </c>
      <c r="O65" s="81">
        <v>1969.19</v>
      </c>
    </row>
    <row r="66" spans="2:15" hidden="1" x14ac:dyDescent="0.25">
      <c r="B66" s="44" t="s">
        <v>87</v>
      </c>
      <c r="C66" s="64">
        <v>2966.55</v>
      </c>
      <c r="N66" s="30" t="s">
        <v>18</v>
      </c>
      <c r="O66" s="30">
        <v>1908.86</v>
      </c>
    </row>
    <row r="67" spans="2:15" hidden="1" x14ac:dyDescent="0.25">
      <c r="B67" s="44" t="s">
        <v>18</v>
      </c>
      <c r="C67" s="30">
        <v>2876.83</v>
      </c>
      <c r="N67" s="30" t="s">
        <v>50</v>
      </c>
      <c r="O67" s="30">
        <v>1783.49</v>
      </c>
    </row>
    <row r="68" spans="2:15" hidden="1" x14ac:dyDescent="0.25">
      <c r="B68" s="44" t="s">
        <v>43</v>
      </c>
      <c r="C68" s="30">
        <v>2671.24</v>
      </c>
      <c r="N68" s="30" t="s">
        <v>51</v>
      </c>
      <c r="O68" s="30">
        <v>1729.13</v>
      </c>
    </row>
    <row r="69" spans="2:15" hidden="1" x14ac:dyDescent="0.25">
      <c r="B69" s="44" t="s">
        <v>50</v>
      </c>
      <c r="C69" s="30">
        <v>2531.5300000000002</v>
      </c>
      <c r="N69" s="30" t="s">
        <v>4</v>
      </c>
      <c r="O69" s="30">
        <v>1573.08</v>
      </c>
    </row>
    <row r="70" spans="2:15" hidden="1" x14ac:dyDescent="0.25">
      <c r="B70" s="44" t="s">
        <v>76</v>
      </c>
      <c r="C70" s="72">
        <v>2523.37</v>
      </c>
      <c r="N70" s="30" t="s">
        <v>10</v>
      </c>
      <c r="O70" s="30">
        <v>1428.82</v>
      </c>
    </row>
    <row r="71" spans="2:15" hidden="1" x14ac:dyDescent="0.25">
      <c r="B71" s="44" t="s">
        <v>62</v>
      </c>
      <c r="C71" s="30">
        <v>2195.66</v>
      </c>
      <c r="N71" s="30" t="s">
        <v>17</v>
      </c>
      <c r="O71" s="67">
        <v>1385.89</v>
      </c>
    </row>
    <row r="72" spans="2:15" hidden="1" x14ac:dyDescent="0.25">
      <c r="B72" s="44" t="s">
        <v>13</v>
      </c>
      <c r="C72" s="30">
        <v>1987.48</v>
      </c>
      <c r="N72" s="30" t="s">
        <v>146</v>
      </c>
      <c r="O72" s="30">
        <v>1321.66</v>
      </c>
    </row>
    <row r="73" spans="2:15" hidden="1" x14ac:dyDescent="0.25">
      <c r="B73" s="44" t="s">
        <v>48</v>
      </c>
      <c r="C73" s="68">
        <v>1962.47</v>
      </c>
      <c r="N73" s="30" t="s">
        <v>59</v>
      </c>
      <c r="O73" s="70">
        <v>1236.42</v>
      </c>
    </row>
    <row r="74" spans="2:15" hidden="1" x14ac:dyDescent="0.25">
      <c r="B74" s="44" t="s">
        <v>3</v>
      </c>
      <c r="C74" s="65">
        <v>1890.29</v>
      </c>
      <c r="N74" s="30" t="s">
        <v>141</v>
      </c>
      <c r="O74" s="30">
        <v>1206.57</v>
      </c>
    </row>
    <row r="75" spans="2:15" hidden="1" x14ac:dyDescent="0.25">
      <c r="B75" s="44" t="s">
        <v>108</v>
      </c>
      <c r="C75" s="30">
        <v>1826.87</v>
      </c>
      <c r="N75" s="30" t="s">
        <v>126</v>
      </c>
      <c r="O75" s="30">
        <v>1191.01</v>
      </c>
    </row>
    <row r="76" spans="2:15" hidden="1" x14ac:dyDescent="0.25">
      <c r="B76" s="44" t="s">
        <v>117</v>
      </c>
      <c r="C76" s="30">
        <v>1797.85</v>
      </c>
      <c r="N76" s="30" t="s">
        <v>153</v>
      </c>
      <c r="O76" s="30">
        <v>1075.3800000000001</v>
      </c>
    </row>
    <row r="77" spans="2:15" hidden="1" x14ac:dyDescent="0.25">
      <c r="B77" s="44" t="s">
        <v>133</v>
      </c>
      <c r="C77" s="30">
        <v>1681.08</v>
      </c>
      <c r="N77" s="30" t="s">
        <v>158</v>
      </c>
      <c r="O77" s="30">
        <v>1033.5</v>
      </c>
    </row>
    <row r="78" spans="2:15" hidden="1" x14ac:dyDescent="0.25">
      <c r="B78" s="44" t="s">
        <v>149</v>
      </c>
      <c r="C78" s="30">
        <v>1626.63</v>
      </c>
      <c r="N78" s="30" t="s">
        <v>76</v>
      </c>
      <c r="O78" s="72">
        <v>957.99</v>
      </c>
    </row>
    <row r="79" spans="2:15" hidden="1" x14ac:dyDescent="0.25">
      <c r="B79" s="44" t="s">
        <v>14</v>
      </c>
      <c r="C79" s="66">
        <v>1610.66</v>
      </c>
      <c r="N79" s="30" t="s">
        <v>71</v>
      </c>
      <c r="O79" s="30">
        <v>949.89</v>
      </c>
    </row>
    <row r="80" spans="2:15" hidden="1" x14ac:dyDescent="0.25">
      <c r="B80" s="44" t="s">
        <v>132</v>
      </c>
      <c r="C80" s="30">
        <v>1532.15</v>
      </c>
      <c r="N80" s="30" t="s">
        <v>104</v>
      </c>
      <c r="O80" s="70">
        <v>905.87</v>
      </c>
    </row>
    <row r="81" spans="2:15" hidden="1" x14ac:dyDescent="0.25">
      <c r="B81" s="44" t="s">
        <v>51</v>
      </c>
      <c r="C81" s="30">
        <v>1499.5</v>
      </c>
      <c r="N81" s="30" t="s">
        <v>121</v>
      </c>
      <c r="O81" s="30">
        <v>903.09</v>
      </c>
    </row>
    <row r="82" spans="2:15" hidden="1" x14ac:dyDescent="0.25">
      <c r="B82" s="44" t="s">
        <v>10</v>
      </c>
      <c r="C82" s="30">
        <v>1489.98</v>
      </c>
      <c r="N82" s="30" t="s">
        <v>24</v>
      </c>
      <c r="O82" s="30">
        <v>881.94</v>
      </c>
    </row>
    <row r="83" spans="2:15" hidden="1" x14ac:dyDescent="0.25">
      <c r="B83" s="44" t="s">
        <v>158</v>
      </c>
      <c r="C83" s="30">
        <v>1440.69</v>
      </c>
      <c r="N83" s="30" t="s">
        <v>78</v>
      </c>
      <c r="O83" s="30">
        <v>820.35</v>
      </c>
    </row>
    <row r="84" spans="2:15" hidden="1" x14ac:dyDescent="0.25">
      <c r="B84" s="44" t="s">
        <v>47</v>
      </c>
      <c r="C84" s="67">
        <v>1390.8</v>
      </c>
      <c r="N84" s="30" t="s">
        <v>13</v>
      </c>
      <c r="O84" s="30">
        <v>772.6</v>
      </c>
    </row>
    <row r="85" spans="2:15" hidden="1" x14ac:dyDescent="0.25">
      <c r="B85" s="44" t="s">
        <v>17</v>
      </c>
      <c r="C85" s="67">
        <v>1346.42</v>
      </c>
      <c r="N85" s="30" t="s">
        <v>79</v>
      </c>
      <c r="O85" s="30">
        <v>756.32</v>
      </c>
    </row>
    <row r="86" spans="2:15" hidden="1" x14ac:dyDescent="0.25">
      <c r="B86" s="44" t="s">
        <v>5</v>
      </c>
      <c r="C86" s="30">
        <v>1280.8599999999999</v>
      </c>
      <c r="N86" s="30" t="s">
        <v>48</v>
      </c>
      <c r="O86" s="68">
        <v>730.26</v>
      </c>
    </row>
    <row r="87" spans="2:15" hidden="1" x14ac:dyDescent="0.25">
      <c r="B87" s="44" t="s">
        <v>71</v>
      </c>
      <c r="C87" s="30">
        <v>1116.29</v>
      </c>
      <c r="N87" s="30" t="s">
        <v>14</v>
      </c>
      <c r="O87" s="66">
        <v>636.79999999999995</v>
      </c>
    </row>
    <row r="88" spans="2:15" hidden="1" x14ac:dyDescent="0.25">
      <c r="B88" s="44" t="s">
        <v>24</v>
      </c>
      <c r="C88" s="30">
        <v>1069.4100000000001</v>
      </c>
      <c r="N88" s="30" t="s">
        <v>47</v>
      </c>
      <c r="O88" s="67">
        <v>599.76</v>
      </c>
    </row>
    <row r="89" spans="2:15" hidden="1" x14ac:dyDescent="0.25">
      <c r="B89" s="44" t="s">
        <v>91</v>
      </c>
      <c r="C89" s="30">
        <v>1031.4100000000001</v>
      </c>
      <c r="N89" s="30" t="s">
        <v>91</v>
      </c>
      <c r="O89" s="30">
        <v>566.39</v>
      </c>
    </row>
    <row r="90" spans="2:15" hidden="1" x14ac:dyDescent="0.25">
      <c r="B90" s="44" t="s">
        <v>125</v>
      </c>
      <c r="C90" s="30">
        <v>999.99</v>
      </c>
      <c r="N90" s="30" t="s">
        <v>152</v>
      </c>
      <c r="O90" s="30">
        <v>526.11</v>
      </c>
    </row>
    <row r="91" spans="2:15" hidden="1" x14ac:dyDescent="0.25">
      <c r="B91" s="44" t="s">
        <v>154</v>
      </c>
      <c r="C91" s="30">
        <v>976.96</v>
      </c>
      <c r="N91" s="30" t="s">
        <v>125</v>
      </c>
      <c r="O91" s="30">
        <v>512.30999999999995</v>
      </c>
    </row>
    <row r="92" spans="2:15" hidden="1" x14ac:dyDescent="0.25">
      <c r="B92" s="44" t="s">
        <v>78</v>
      </c>
      <c r="C92" s="30">
        <v>962.79</v>
      </c>
      <c r="N92" s="30" t="s">
        <v>117</v>
      </c>
      <c r="O92" s="30">
        <v>471.8</v>
      </c>
    </row>
    <row r="93" spans="2:15" hidden="1" x14ac:dyDescent="0.25">
      <c r="B93" s="44" t="s">
        <v>135</v>
      </c>
      <c r="C93" s="30">
        <v>926.6</v>
      </c>
      <c r="N93" s="30" t="s">
        <v>75</v>
      </c>
      <c r="O93" s="30">
        <v>468.61</v>
      </c>
    </row>
    <row r="94" spans="2:15" hidden="1" x14ac:dyDescent="0.25">
      <c r="B94" s="44" t="s">
        <v>102</v>
      </c>
      <c r="C94" s="30">
        <v>753.17</v>
      </c>
      <c r="N94" s="30" t="s">
        <v>52</v>
      </c>
      <c r="O94" s="30">
        <v>459.38</v>
      </c>
    </row>
    <row r="95" spans="2:15" hidden="1" x14ac:dyDescent="0.25">
      <c r="B95" s="44" t="s">
        <v>79</v>
      </c>
      <c r="C95" s="30">
        <v>748.8</v>
      </c>
      <c r="N95" s="30" t="s">
        <v>154</v>
      </c>
      <c r="O95" s="30">
        <v>439.18</v>
      </c>
    </row>
    <row r="96" spans="2:15" hidden="1" x14ac:dyDescent="0.25">
      <c r="B96" s="44" t="s">
        <v>99</v>
      </c>
      <c r="C96" s="30">
        <v>671.11</v>
      </c>
      <c r="N96" s="30" t="s">
        <v>135</v>
      </c>
      <c r="O96" s="30">
        <v>426.95</v>
      </c>
    </row>
    <row r="97" spans="2:15" hidden="1" x14ac:dyDescent="0.25">
      <c r="B97" s="44" t="s">
        <v>104</v>
      </c>
      <c r="C97" s="70">
        <v>664.23</v>
      </c>
      <c r="N97" s="30" t="s">
        <v>42</v>
      </c>
      <c r="O97" s="66">
        <v>420.19</v>
      </c>
    </row>
    <row r="98" spans="2:15" hidden="1" x14ac:dyDescent="0.25">
      <c r="B98" s="44" t="s">
        <v>35</v>
      </c>
      <c r="C98" s="30">
        <v>652.1</v>
      </c>
      <c r="N98" s="30" t="s">
        <v>149</v>
      </c>
      <c r="O98" s="30">
        <v>408.65</v>
      </c>
    </row>
    <row r="99" spans="2:15" hidden="1" x14ac:dyDescent="0.25">
      <c r="B99" s="44" t="s">
        <v>141</v>
      </c>
      <c r="C99" s="30">
        <v>630.9</v>
      </c>
      <c r="N99" s="30" t="s">
        <v>62</v>
      </c>
      <c r="O99" s="30">
        <v>404.21</v>
      </c>
    </row>
    <row r="100" spans="2:15" hidden="1" x14ac:dyDescent="0.25">
      <c r="B100" s="44" t="s">
        <v>92</v>
      </c>
      <c r="C100" s="30">
        <v>561.96</v>
      </c>
      <c r="N100" s="30" t="s">
        <v>35</v>
      </c>
      <c r="O100" s="30">
        <v>379.21</v>
      </c>
    </row>
    <row r="101" spans="2:15" hidden="1" x14ac:dyDescent="0.25">
      <c r="B101" s="44" t="s">
        <v>72</v>
      </c>
      <c r="C101" s="30">
        <v>525.58000000000004</v>
      </c>
      <c r="N101" s="30" t="s">
        <v>139</v>
      </c>
      <c r="O101" s="30">
        <v>333.88</v>
      </c>
    </row>
    <row r="102" spans="2:15" hidden="1" x14ac:dyDescent="0.25">
      <c r="B102" s="44" t="s">
        <v>52</v>
      </c>
      <c r="C102" s="30">
        <v>512.83000000000004</v>
      </c>
      <c r="N102" s="30" t="s">
        <v>45</v>
      </c>
      <c r="O102" s="30">
        <v>329.48</v>
      </c>
    </row>
    <row r="103" spans="2:15" hidden="1" x14ac:dyDescent="0.25">
      <c r="B103" s="44" t="s">
        <v>75</v>
      </c>
      <c r="C103" s="30">
        <v>486.79</v>
      </c>
      <c r="N103" s="30" t="s">
        <v>92</v>
      </c>
      <c r="O103" s="30">
        <v>318.89</v>
      </c>
    </row>
    <row r="104" spans="2:15" hidden="1" x14ac:dyDescent="0.25">
      <c r="B104" s="44" t="s">
        <v>111</v>
      </c>
      <c r="C104" s="30">
        <v>485.72</v>
      </c>
      <c r="N104" s="30" t="s">
        <v>102</v>
      </c>
      <c r="O104" s="30">
        <v>279.10000000000002</v>
      </c>
    </row>
    <row r="105" spans="2:15" hidden="1" x14ac:dyDescent="0.25">
      <c r="B105" s="44" t="s">
        <v>42</v>
      </c>
      <c r="C105" s="66">
        <v>465.05</v>
      </c>
      <c r="N105" s="30" t="s">
        <v>37</v>
      </c>
      <c r="O105" s="30">
        <v>274.97000000000003</v>
      </c>
    </row>
    <row r="106" spans="2:15" hidden="1" x14ac:dyDescent="0.25">
      <c r="B106" s="44" t="s">
        <v>113</v>
      </c>
      <c r="C106" s="30">
        <v>463.76</v>
      </c>
      <c r="N106" s="30" t="s">
        <v>64</v>
      </c>
      <c r="O106" s="30">
        <v>261.52</v>
      </c>
    </row>
    <row r="107" spans="2:15" hidden="1" x14ac:dyDescent="0.25">
      <c r="B107" s="44" t="s">
        <v>157</v>
      </c>
      <c r="C107" s="30">
        <v>451.46</v>
      </c>
      <c r="N107" s="30" t="s">
        <v>15</v>
      </c>
      <c r="O107" s="30">
        <v>258.13</v>
      </c>
    </row>
    <row r="108" spans="2:15" hidden="1" x14ac:dyDescent="0.25">
      <c r="B108" s="44" t="s">
        <v>63</v>
      </c>
      <c r="C108" s="30">
        <v>445.38</v>
      </c>
      <c r="N108" s="30" t="s">
        <v>133</v>
      </c>
      <c r="O108" s="30">
        <v>254.87</v>
      </c>
    </row>
    <row r="109" spans="2:15" hidden="1" x14ac:dyDescent="0.25">
      <c r="B109" s="44" t="s">
        <v>65</v>
      </c>
      <c r="C109" s="30">
        <v>428.32</v>
      </c>
      <c r="N109" s="30" t="s">
        <v>49</v>
      </c>
      <c r="O109" s="30">
        <v>242.54</v>
      </c>
    </row>
    <row r="110" spans="2:15" hidden="1" x14ac:dyDescent="0.25">
      <c r="B110" s="44" t="s">
        <v>88</v>
      </c>
      <c r="C110" s="30">
        <v>401.4</v>
      </c>
      <c r="N110" s="30" t="s">
        <v>63</v>
      </c>
      <c r="O110" s="30">
        <v>240.97</v>
      </c>
    </row>
    <row r="111" spans="2:15" hidden="1" x14ac:dyDescent="0.25">
      <c r="B111" s="44" t="s">
        <v>123</v>
      </c>
      <c r="C111" s="30">
        <v>372.65</v>
      </c>
      <c r="N111" s="30" t="s">
        <v>160</v>
      </c>
      <c r="O111" s="30">
        <v>230</v>
      </c>
    </row>
    <row r="112" spans="2:15" hidden="1" x14ac:dyDescent="0.25">
      <c r="B112" s="44" t="s">
        <v>106</v>
      </c>
      <c r="C112" s="30">
        <v>368.94</v>
      </c>
      <c r="N112" s="30" t="s">
        <v>99</v>
      </c>
      <c r="O112" s="30">
        <v>228.98</v>
      </c>
    </row>
    <row r="113" spans="2:15" hidden="1" x14ac:dyDescent="0.25">
      <c r="B113" s="44" t="s">
        <v>139</v>
      </c>
      <c r="C113" s="30">
        <v>359.61</v>
      </c>
      <c r="N113" s="30" t="s">
        <v>88</v>
      </c>
      <c r="O113" s="30">
        <v>218.03</v>
      </c>
    </row>
    <row r="114" spans="2:15" hidden="1" x14ac:dyDescent="0.25">
      <c r="B114" s="44" t="s">
        <v>45</v>
      </c>
      <c r="C114" s="30">
        <v>352.56</v>
      </c>
      <c r="N114" s="30" t="s">
        <v>124</v>
      </c>
      <c r="O114" s="30">
        <v>214.77</v>
      </c>
    </row>
    <row r="115" spans="2:15" hidden="1" x14ac:dyDescent="0.25">
      <c r="B115" s="44" t="s">
        <v>124</v>
      </c>
      <c r="C115" s="30">
        <v>349.51</v>
      </c>
      <c r="N115" s="30" t="s">
        <v>127</v>
      </c>
      <c r="O115" s="30">
        <v>211.03</v>
      </c>
    </row>
    <row r="116" spans="2:15" hidden="1" x14ac:dyDescent="0.25">
      <c r="B116" s="44" t="s">
        <v>80</v>
      </c>
      <c r="C116" s="30">
        <v>348.07</v>
      </c>
      <c r="N116" s="30" t="s">
        <v>128</v>
      </c>
      <c r="O116" s="30">
        <v>210.5</v>
      </c>
    </row>
    <row r="117" spans="2:15" hidden="1" x14ac:dyDescent="0.25">
      <c r="B117" s="44" t="s">
        <v>127</v>
      </c>
      <c r="C117" s="30">
        <v>285.85000000000002</v>
      </c>
      <c r="N117" s="30" t="s">
        <v>123</v>
      </c>
      <c r="O117" s="30">
        <v>206.51</v>
      </c>
    </row>
    <row r="118" spans="2:15" hidden="1" x14ac:dyDescent="0.25">
      <c r="B118" s="44" t="s">
        <v>128</v>
      </c>
      <c r="C118" s="30">
        <v>282.79000000000002</v>
      </c>
      <c r="N118" s="30" t="s">
        <v>80</v>
      </c>
      <c r="O118" s="30">
        <v>204.83</v>
      </c>
    </row>
    <row r="119" spans="2:15" hidden="1" x14ac:dyDescent="0.25">
      <c r="B119" s="44" t="s">
        <v>83</v>
      </c>
      <c r="C119" s="30">
        <v>276.86</v>
      </c>
      <c r="N119" s="30" t="s">
        <v>111</v>
      </c>
      <c r="O119" s="30">
        <v>204.78</v>
      </c>
    </row>
    <row r="120" spans="2:15" hidden="1" x14ac:dyDescent="0.25">
      <c r="B120" s="44" t="s">
        <v>15</v>
      </c>
      <c r="C120" s="30">
        <v>270.41000000000003</v>
      </c>
      <c r="N120" s="30" t="s">
        <v>122</v>
      </c>
      <c r="O120" s="30">
        <v>178.47</v>
      </c>
    </row>
    <row r="121" spans="2:15" hidden="1" x14ac:dyDescent="0.25">
      <c r="B121" s="44" t="s">
        <v>37</v>
      </c>
      <c r="C121" s="30">
        <v>226.91</v>
      </c>
      <c r="N121" s="30" t="s">
        <v>33</v>
      </c>
      <c r="O121" s="30">
        <v>173.4</v>
      </c>
    </row>
    <row r="122" spans="2:15" hidden="1" x14ac:dyDescent="0.25">
      <c r="B122" s="44" t="s">
        <v>116</v>
      </c>
      <c r="C122" s="30">
        <v>226.13</v>
      </c>
      <c r="N122" s="30" t="s">
        <v>32</v>
      </c>
      <c r="O122" s="30">
        <v>170.04</v>
      </c>
    </row>
    <row r="123" spans="2:15" hidden="1" x14ac:dyDescent="0.25">
      <c r="B123" s="44" t="s">
        <v>73</v>
      </c>
      <c r="C123" s="30">
        <v>208.94</v>
      </c>
      <c r="N123" s="30" t="s">
        <v>93</v>
      </c>
      <c r="O123" s="30">
        <v>168.77</v>
      </c>
    </row>
    <row r="124" spans="2:15" hidden="1" x14ac:dyDescent="0.25">
      <c r="B124" s="44" t="s">
        <v>49</v>
      </c>
      <c r="C124" s="30">
        <v>205.69</v>
      </c>
      <c r="N124" s="30" t="s">
        <v>114</v>
      </c>
      <c r="O124" s="30">
        <v>163.77000000000001</v>
      </c>
    </row>
    <row r="125" spans="2:15" hidden="1" x14ac:dyDescent="0.25">
      <c r="B125" s="44" t="s">
        <v>150</v>
      </c>
      <c r="C125" s="30">
        <v>193.69</v>
      </c>
      <c r="N125" s="30" t="s">
        <v>26</v>
      </c>
      <c r="O125" s="30">
        <v>153.41</v>
      </c>
    </row>
    <row r="126" spans="2:15" hidden="1" x14ac:dyDescent="0.25">
      <c r="B126" s="44" t="s">
        <v>6</v>
      </c>
      <c r="C126" s="30">
        <v>166.69</v>
      </c>
      <c r="N126" s="30" t="s">
        <v>82</v>
      </c>
      <c r="O126" s="65">
        <v>136.97999999999999</v>
      </c>
    </row>
    <row r="127" spans="2:15" hidden="1" x14ac:dyDescent="0.25">
      <c r="B127" s="44" t="s">
        <v>122</v>
      </c>
      <c r="C127" s="30">
        <v>143.87</v>
      </c>
      <c r="N127" s="30" t="s">
        <v>43</v>
      </c>
      <c r="O127" s="30">
        <v>135.94</v>
      </c>
    </row>
    <row r="128" spans="2:15" hidden="1" x14ac:dyDescent="0.25">
      <c r="B128" s="44" t="s">
        <v>114</v>
      </c>
      <c r="C128" s="30">
        <v>140.22999999999999</v>
      </c>
      <c r="N128" s="30" t="s">
        <v>106</v>
      </c>
      <c r="O128" s="30">
        <v>135.19999999999999</v>
      </c>
    </row>
    <row r="129" spans="2:15" hidden="1" x14ac:dyDescent="0.25">
      <c r="B129" s="44" t="s">
        <v>33</v>
      </c>
      <c r="C129" s="30">
        <v>138.58000000000001</v>
      </c>
      <c r="N129" s="30" t="s">
        <v>72</v>
      </c>
      <c r="O129" s="30">
        <v>133.56</v>
      </c>
    </row>
    <row r="130" spans="2:15" hidden="1" x14ac:dyDescent="0.25">
      <c r="B130" s="44" t="s">
        <v>26</v>
      </c>
      <c r="C130" s="30">
        <v>138.04</v>
      </c>
      <c r="N130" s="30" t="s">
        <v>116</v>
      </c>
      <c r="O130" s="30">
        <v>132.03</v>
      </c>
    </row>
    <row r="131" spans="2:15" hidden="1" x14ac:dyDescent="0.25">
      <c r="B131" s="44" t="s">
        <v>66</v>
      </c>
      <c r="C131" s="30">
        <v>137.88999999999999</v>
      </c>
      <c r="N131" s="30" t="s">
        <v>94</v>
      </c>
      <c r="O131" s="30">
        <v>126.41</v>
      </c>
    </row>
    <row r="132" spans="2:15" hidden="1" x14ac:dyDescent="0.25">
      <c r="B132" s="44" t="s">
        <v>93</v>
      </c>
      <c r="C132" s="30">
        <v>136.16</v>
      </c>
      <c r="N132" s="30" t="s">
        <v>73</v>
      </c>
      <c r="O132" s="30">
        <v>121.73</v>
      </c>
    </row>
    <row r="133" spans="2:15" hidden="1" x14ac:dyDescent="0.25">
      <c r="B133" s="44" t="s">
        <v>156</v>
      </c>
      <c r="C133" s="30">
        <v>135.94</v>
      </c>
      <c r="N133" s="30" t="s">
        <v>77</v>
      </c>
      <c r="O133" s="30">
        <v>110.18</v>
      </c>
    </row>
    <row r="134" spans="2:15" hidden="1" x14ac:dyDescent="0.25">
      <c r="B134" s="44" t="s">
        <v>131</v>
      </c>
      <c r="C134" s="30">
        <v>135.04</v>
      </c>
      <c r="N134" s="30" t="s">
        <v>83</v>
      </c>
      <c r="O134" s="30">
        <v>106.07</v>
      </c>
    </row>
    <row r="135" spans="2:15" hidden="1" x14ac:dyDescent="0.25">
      <c r="B135" s="44" t="s">
        <v>61</v>
      </c>
      <c r="C135" s="30">
        <v>129.43</v>
      </c>
      <c r="N135" s="30" t="s">
        <v>65</v>
      </c>
      <c r="O135" s="30">
        <v>104.93</v>
      </c>
    </row>
    <row r="136" spans="2:15" hidden="1" x14ac:dyDescent="0.25">
      <c r="B136" s="44" t="s">
        <v>126</v>
      </c>
      <c r="C136" s="30">
        <v>127.3</v>
      </c>
      <c r="N136" s="30" t="s">
        <v>53</v>
      </c>
      <c r="O136" s="30">
        <v>102.7</v>
      </c>
    </row>
    <row r="137" spans="2:15" hidden="1" x14ac:dyDescent="0.25">
      <c r="B137" s="44" t="s">
        <v>81</v>
      </c>
      <c r="C137" s="30">
        <v>118.07</v>
      </c>
      <c r="N137" s="30" t="s">
        <v>81</v>
      </c>
      <c r="O137" s="30">
        <v>99.87</v>
      </c>
    </row>
    <row r="138" spans="2:15" hidden="1" x14ac:dyDescent="0.25">
      <c r="B138" s="44" t="s">
        <v>152</v>
      </c>
      <c r="C138" s="30">
        <v>115.89</v>
      </c>
      <c r="N138" s="30" t="s">
        <v>131</v>
      </c>
      <c r="O138" s="30">
        <v>92.49</v>
      </c>
    </row>
    <row r="139" spans="2:15" hidden="1" x14ac:dyDescent="0.25">
      <c r="B139" s="44" t="s">
        <v>77</v>
      </c>
      <c r="C139" s="30">
        <v>114.52</v>
      </c>
      <c r="N139" s="30" t="s">
        <v>5</v>
      </c>
      <c r="O139" s="30">
        <v>91.46</v>
      </c>
    </row>
    <row r="140" spans="2:15" hidden="1" x14ac:dyDescent="0.25">
      <c r="B140" s="44" t="s">
        <v>34</v>
      </c>
      <c r="C140" s="30">
        <v>107.5</v>
      </c>
      <c r="N140" s="30" t="s">
        <v>140</v>
      </c>
      <c r="O140" s="30">
        <v>89.02</v>
      </c>
    </row>
    <row r="141" spans="2:15" hidden="1" x14ac:dyDescent="0.25">
      <c r="B141" s="44" t="s">
        <v>97</v>
      </c>
      <c r="C141" s="30">
        <v>106.12</v>
      </c>
      <c r="N141" s="30" t="s">
        <v>145</v>
      </c>
      <c r="O141" s="30">
        <v>88.79</v>
      </c>
    </row>
    <row r="142" spans="2:15" hidden="1" x14ac:dyDescent="0.25">
      <c r="B142" s="44" t="s">
        <v>160</v>
      </c>
      <c r="C142" s="30">
        <v>103.51</v>
      </c>
      <c r="N142" s="30" t="s">
        <v>144</v>
      </c>
      <c r="O142" s="30">
        <v>86.15</v>
      </c>
    </row>
    <row r="143" spans="2:15" hidden="1" x14ac:dyDescent="0.25">
      <c r="B143" s="44" t="s">
        <v>121</v>
      </c>
      <c r="C143" s="30">
        <v>101.02</v>
      </c>
      <c r="N143" s="30" t="s">
        <v>113</v>
      </c>
      <c r="O143" s="30">
        <v>82.81</v>
      </c>
    </row>
    <row r="144" spans="2:15" hidden="1" x14ac:dyDescent="0.25">
      <c r="B144" s="44" t="s">
        <v>142</v>
      </c>
      <c r="C144" s="30">
        <v>99.87</v>
      </c>
      <c r="N144" s="30" t="s">
        <v>156</v>
      </c>
      <c r="O144" s="30">
        <v>77.67</v>
      </c>
    </row>
    <row r="145" spans="2:15" hidden="1" x14ac:dyDescent="0.25">
      <c r="B145" s="44" t="s">
        <v>46</v>
      </c>
      <c r="C145" s="30">
        <v>98.54</v>
      </c>
      <c r="N145" s="30" t="s">
        <v>29</v>
      </c>
      <c r="O145" s="30">
        <v>75.02</v>
      </c>
    </row>
    <row r="146" spans="2:15" hidden="1" x14ac:dyDescent="0.25">
      <c r="B146" s="44" t="s">
        <v>23</v>
      </c>
      <c r="C146" s="30">
        <v>91.6</v>
      </c>
      <c r="N146" s="30" t="s">
        <v>143</v>
      </c>
      <c r="O146" s="30">
        <v>71.569999999999993</v>
      </c>
    </row>
    <row r="147" spans="2:15" hidden="1" x14ac:dyDescent="0.25">
      <c r="B147" s="44" t="s">
        <v>29</v>
      </c>
      <c r="C147" s="30">
        <v>91.03</v>
      </c>
      <c r="N147" s="30" t="s">
        <v>55</v>
      </c>
      <c r="O147" s="30">
        <v>69.33</v>
      </c>
    </row>
    <row r="148" spans="2:15" hidden="1" x14ac:dyDescent="0.25">
      <c r="B148" s="44" t="s">
        <v>53</v>
      </c>
      <c r="C148" s="30">
        <v>87.4</v>
      </c>
      <c r="N148" s="30" t="s">
        <v>21</v>
      </c>
      <c r="O148" s="30">
        <v>65.56</v>
      </c>
    </row>
    <row r="149" spans="2:15" hidden="1" x14ac:dyDescent="0.25">
      <c r="B149" s="44" t="s">
        <v>144</v>
      </c>
      <c r="C149" s="30">
        <v>81.599999999999994</v>
      </c>
      <c r="N149" s="30" t="s">
        <v>150</v>
      </c>
      <c r="O149" s="30">
        <v>61.33</v>
      </c>
    </row>
    <row r="150" spans="2:15" hidden="1" x14ac:dyDescent="0.25">
      <c r="B150" s="44" t="s">
        <v>67</v>
      </c>
      <c r="C150" s="30">
        <v>78.25</v>
      </c>
      <c r="N150" s="30" t="s">
        <v>129</v>
      </c>
      <c r="O150" s="30">
        <v>59.5</v>
      </c>
    </row>
    <row r="151" spans="2:15" hidden="1" x14ac:dyDescent="0.25">
      <c r="B151" s="44" t="s">
        <v>25</v>
      </c>
      <c r="C151" s="30">
        <v>75.97</v>
      </c>
      <c r="N151" s="30" t="s">
        <v>23</v>
      </c>
      <c r="O151" s="30">
        <v>56.85</v>
      </c>
    </row>
    <row r="152" spans="2:15" hidden="1" x14ac:dyDescent="0.25">
      <c r="B152" s="44" t="s">
        <v>64</v>
      </c>
      <c r="C152" s="30">
        <v>74.540000000000006</v>
      </c>
      <c r="N152" s="30" t="s">
        <v>30</v>
      </c>
      <c r="O152" s="30">
        <v>56.46</v>
      </c>
    </row>
    <row r="153" spans="2:15" hidden="1" x14ac:dyDescent="0.25">
      <c r="B153" s="44" t="s">
        <v>145</v>
      </c>
      <c r="C153" s="30">
        <v>74.22</v>
      </c>
      <c r="N153" s="30" t="s">
        <v>97</v>
      </c>
      <c r="O153" s="30">
        <v>53</v>
      </c>
    </row>
    <row r="154" spans="2:15" hidden="1" x14ac:dyDescent="0.25">
      <c r="B154" s="44" t="s">
        <v>130</v>
      </c>
      <c r="C154" s="30">
        <v>73.55</v>
      </c>
      <c r="N154" s="30" t="s">
        <v>25</v>
      </c>
      <c r="O154" s="30">
        <v>50.21</v>
      </c>
    </row>
    <row r="155" spans="2:15" hidden="1" x14ac:dyDescent="0.25">
      <c r="B155" s="44" t="s">
        <v>89</v>
      </c>
      <c r="C155" s="30">
        <v>68.34</v>
      </c>
      <c r="N155" s="30" t="s">
        <v>134</v>
      </c>
      <c r="O155" s="30">
        <v>48.81</v>
      </c>
    </row>
    <row r="156" spans="2:15" hidden="1" x14ac:dyDescent="0.25">
      <c r="B156" s="44" t="s">
        <v>143</v>
      </c>
      <c r="C156" s="30">
        <v>64</v>
      </c>
      <c r="N156" s="30" t="s">
        <v>89</v>
      </c>
      <c r="O156" s="30">
        <v>48.67</v>
      </c>
    </row>
    <row r="157" spans="2:15" hidden="1" x14ac:dyDescent="0.25">
      <c r="B157" s="44" t="s">
        <v>32</v>
      </c>
      <c r="C157" s="30">
        <v>60.68</v>
      </c>
      <c r="N157" s="30" t="s">
        <v>96</v>
      </c>
      <c r="O157" s="30">
        <v>46.3</v>
      </c>
    </row>
    <row r="158" spans="2:15" hidden="1" x14ac:dyDescent="0.25">
      <c r="B158" s="44" t="s">
        <v>134</v>
      </c>
      <c r="C158" s="30">
        <v>52.34</v>
      </c>
      <c r="N158" s="30" t="s">
        <v>61</v>
      </c>
      <c r="O158" s="30">
        <v>44.32</v>
      </c>
    </row>
    <row r="159" spans="2:15" hidden="1" x14ac:dyDescent="0.25">
      <c r="B159" s="44" t="s">
        <v>129</v>
      </c>
      <c r="C159" s="30">
        <v>51.16</v>
      </c>
      <c r="N159" s="30" t="s">
        <v>27</v>
      </c>
      <c r="O159" s="30">
        <v>43.29</v>
      </c>
    </row>
    <row r="160" spans="2:15" hidden="1" x14ac:dyDescent="0.25">
      <c r="B160" s="44" t="s">
        <v>96</v>
      </c>
      <c r="C160" s="30">
        <v>47.36</v>
      </c>
      <c r="N160" s="30" t="s">
        <v>95</v>
      </c>
      <c r="O160" s="30">
        <v>42.99</v>
      </c>
    </row>
    <row r="161" spans="2:15" hidden="1" x14ac:dyDescent="0.25">
      <c r="B161" s="44" t="s">
        <v>27</v>
      </c>
      <c r="C161" s="30">
        <v>44.76</v>
      </c>
      <c r="N161" s="30" t="s">
        <v>84</v>
      </c>
      <c r="O161" s="30">
        <v>42.9</v>
      </c>
    </row>
    <row r="162" spans="2:15" hidden="1" x14ac:dyDescent="0.25">
      <c r="B162" s="44" t="s">
        <v>107</v>
      </c>
      <c r="C162" s="30">
        <v>43.54</v>
      </c>
      <c r="N162" s="30" t="s">
        <v>151</v>
      </c>
      <c r="O162" s="30">
        <v>41.38</v>
      </c>
    </row>
    <row r="163" spans="2:15" hidden="1" x14ac:dyDescent="0.25">
      <c r="B163" s="44" t="s">
        <v>94</v>
      </c>
      <c r="C163" s="30">
        <v>38.46</v>
      </c>
      <c r="N163" s="30" t="s">
        <v>130</v>
      </c>
      <c r="O163" s="30">
        <v>40.69</v>
      </c>
    </row>
    <row r="164" spans="2:15" hidden="1" x14ac:dyDescent="0.25">
      <c r="B164" s="44" t="s">
        <v>60</v>
      </c>
      <c r="C164" s="30">
        <v>32.24</v>
      </c>
      <c r="N164" s="30" t="s">
        <v>57</v>
      </c>
      <c r="O164" s="30">
        <v>40.659999999999997</v>
      </c>
    </row>
    <row r="165" spans="2:15" hidden="1" x14ac:dyDescent="0.25">
      <c r="B165" s="44" t="s">
        <v>84</v>
      </c>
      <c r="C165" s="30">
        <v>30.54</v>
      </c>
      <c r="N165" s="30" t="s">
        <v>60</v>
      </c>
      <c r="O165" s="30">
        <v>39.89</v>
      </c>
    </row>
    <row r="166" spans="2:15" hidden="1" x14ac:dyDescent="0.25">
      <c r="B166" s="44" t="s">
        <v>120</v>
      </c>
      <c r="C166" s="30">
        <v>29.96</v>
      </c>
      <c r="N166" s="30" t="s">
        <v>36</v>
      </c>
      <c r="O166" s="30">
        <v>39.479999999999997</v>
      </c>
    </row>
    <row r="167" spans="2:15" hidden="1" x14ac:dyDescent="0.25">
      <c r="B167" s="44" t="s">
        <v>90</v>
      </c>
      <c r="C167" s="30">
        <v>28.22</v>
      </c>
      <c r="N167" s="30" t="s">
        <v>142</v>
      </c>
      <c r="O167" s="30">
        <v>39.119999999999997</v>
      </c>
    </row>
    <row r="168" spans="2:15" hidden="1" x14ac:dyDescent="0.25">
      <c r="B168" s="44" t="s">
        <v>70</v>
      </c>
      <c r="C168" s="30">
        <v>27.83</v>
      </c>
      <c r="N168" s="30" t="s">
        <v>46</v>
      </c>
      <c r="O168" s="30">
        <v>36.700000000000003</v>
      </c>
    </row>
    <row r="169" spans="2:15" hidden="1" x14ac:dyDescent="0.25">
      <c r="B169" s="44" t="s">
        <v>100</v>
      </c>
      <c r="C169" s="30">
        <v>26.37</v>
      </c>
      <c r="N169" s="30" t="s">
        <v>28</v>
      </c>
      <c r="O169" s="30">
        <v>36.61</v>
      </c>
    </row>
    <row r="170" spans="2:15" hidden="1" x14ac:dyDescent="0.25">
      <c r="B170" s="44" t="s">
        <v>115</v>
      </c>
      <c r="C170" s="30">
        <v>24.56</v>
      </c>
      <c r="N170" s="30" t="s">
        <v>41</v>
      </c>
      <c r="O170" s="30">
        <v>36.4</v>
      </c>
    </row>
    <row r="171" spans="2:15" hidden="1" x14ac:dyDescent="0.25">
      <c r="B171" s="44" t="s">
        <v>31</v>
      </c>
      <c r="C171" s="30">
        <v>23.2</v>
      </c>
      <c r="N171" s="30" t="s">
        <v>34</v>
      </c>
      <c r="O171" s="30">
        <v>35.18</v>
      </c>
    </row>
    <row r="172" spans="2:15" hidden="1" x14ac:dyDescent="0.25">
      <c r="B172" s="44" t="s">
        <v>140</v>
      </c>
      <c r="C172" s="30">
        <v>22.57</v>
      </c>
      <c r="N172" s="30" t="s">
        <v>90</v>
      </c>
      <c r="O172" s="30">
        <v>33.770000000000003</v>
      </c>
    </row>
    <row r="173" spans="2:15" hidden="1" x14ac:dyDescent="0.25">
      <c r="B173" s="44" t="s">
        <v>36</v>
      </c>
      <c r="C173" s="30">
        <v>21.89</v>
      </c>
      <c r="N173" s="30" t="s">
        <v>120</v>
      </c>
      <c r="O173" s="30">
        <v>31.95</v>
      </c>
    </row>
    <row r="174" spans="2:15" hidden="1" x14ac:dyDescent="0.25">
      <c r="B174" s="44" t="s">
        <v>30</v>
      </c>
      <c r="C174" s="30">
        <v>20.87</v>
      </c>
      <c r="N174" s="30" t="s">
        <v>6</v>
      </c>
      <c r="O174" s="30">
        <v>30.62</v>
      </c>
    </row>
    <row r="175" spans="2:15" hidden="1" x14ac:dyDescent="0.25">
      <c r="B175" s="44" t="s">
        <v>28</v>
      </c>
      <c r="C175" s="30">
        <v>20.079999999999998</v>
      </c>
      <c r="N175" s="30" t="s">
        <v>115</v>
      </c>
      <c r="O175" s="30">
        <v>30.19</v>
      </c>
    </row>
    <row r="176" spans="2:15" hidden="1" x14ac:dyDescent="0.25">
      <c r="B176" s="44" t="s">
        <v>21</v>
      </c>
      <c r="C176" s="30">
        <v>19.18</v>
      </c>
      <c r="N176" s="30" t="s">
        <v>67</v>
      </c>
      <c r="O176" s="30">
        <v>29.4</v>
      </c>
    </row>
    <row r="177" spans="2:15" hidden="1" x14ac:dyDescent="0.25">
      <c r="B177" s="44" t="s">
        <v>41</v>
      </c>
      <c r="C177" s="30">
        <v>17.16</v>
      </c>
      <c r="N177" s="30" t="s">
        <v>98</v>
      </c>
      <c r="O177" s="30">
        <v>28.58</v>
      </c>
    </row>
    <row r="178" spans="2:15" hidden="1" x14ac:dyDescent="0.25">
      <c r="B178" s="44" t="s">
        <v>74</v>
      </c>
      <c r="C178" s="30">
        <v>16.07</v>
      </c>
      <c r="N178" s="30" t="s">
        <v>74</v>
      </c>
      <c r="O178" s="30">
        <v>28.01</v>
      </c>
    </row>
    <row r="179" spans="2:15" hidden="1" x14ac:dyDescent="0.25">
      <c r="B179" s="44" t="s">
        <v>57</v>
      </c>
      <c r="C179" s="30">
        <v>15.64</v>
      </c>
      <c r="N179" s="30" t="s">
        <v>22</v>
      </c>
      <c r="O179" s="30">
        <v>27.07</v>
      </c>
    </row>
    <row r="180" spans="2:15" hidden="1" x14ac:dyDescent="0.25">
      <c r="B180" s="44" t="s">
        <v>98</v>
      </c>
      <c r="C180" s="30">
        <v>15.62</v>
      </c>
      <c r="N180" s="30" t="s">
        <v>31</v>
      </c>
      <c r="O180" s="30">
        <v>26.54</v>
      </c>
    </row>
    <row r="181" spans="2:15" hidden="1" x14ac:dyDescent="0.25">
      <c r="B181" s="44" t="s">
        <v>151</v>
      </c>
      <c r="C181" s="30">
        <v>14.92</v>
      </c>
      <c r="N181" s="30" t="s">
        <v>70</v>
      </c>
      <c r="O181" s="30">
        <v>26.19</v>
      </c>
    </row>
    <row r="182" spans="2:15" hidden="1" x14ac:dyDescent="0.25">
      <c r="B182" s="44" t="s">
        <v>95</v>
      </c>
      <c r="C182" s="30">
        <v>13.35</v>
      </c>
      <c r="N182" s="30" t="s">
        <v>148</v>
      </c>
      <c r="O182" s="30">
        <v>24.06</v>
      </c>
    </row>
    <row r="183" spans="2:15" hidden="1" x14ac:dyDescent="0.25">
      <c r="B183" s="44" t="s">
        <v>54</v>
      </c>
      <c r="C183" s="30">
        <v>12.42</v>
      </c>
      <c r="N183" s="30" t="s">
        <v>100</v>
      </c>
      <c r="O183" s="30">
        <v>18.07</v>
      </c>
    </row>
    <row r="184" spans="2:15" hidden="1" x14ac:dyDescent="0.25">
      <c r="B184" s="44" t="s">
        <v>22</v>
      </c>
      <c r="C184" s="30">
        <v>11.95</v>
      </c>
      <c r="N184" s="30" t="s">
        <v>136</v>
      </c>
      <c r="O184" s="30">
        <v>17.79</v>
      </c>
    </row>
    <row r="185" spans="2:15" hidden="1" x14ac:dyDescent="0.25">
      <c r="B185" s="44" t="s">
        <v>136</v>
      </c>
      <c r="C185" s="30">
        <v>11.1</v>
      </c>
      <c r="N185" s="30" t="s">
        <v>137</v>
      </c>
      <c r="O185" s="30">
        <v>17.68</v>
      </c>
    </row>
    <row r="186" spans="2:15" hidden="1" x14ac:dyDescent="0.25">
      <c r="B186" s="44" t="s">
        <v>55</v>
      </c>
      <c r="C186" s="30">
        <v>9.09</v>
      </c>
      <c r="N186" s="30" t="s">
        <v>69</v>
      </c>
      <c r="O186" s="30">
        <v>17.34</v>
      </c>
    </row>
    <row r="187" spans="2:15" hidden="1" x14ac:dyDescent="0.25">
      <c r="B187" s="44" t="s">
        <v>119</v>
      </c>
      <c r="C187" s="30">
        <v>8.56</v>
      </c>
      <c r="N187" s="30" t="s">
        <v>157</v>
      </c>
      <c r="O187" s="30">
        <v>14.65</v>
      </c>
    </row>
    <row r="188" spans="2:15" hidden="1" x14ac:dyDescent="0.25">
      <c r="B188" s="44" t="s">
        <v>137</v>
      </c>
      <c r="C188" s="30">
        <v>6.52</v>
      </c>
      <c r="N188" s="30" t="s">
        <v>54</v>
      </c>
      <c r="O188" s="30">
        <v>14.26</v>
      </c>
    </row>
    <row r="189" spans="2:15" hidden="1" x14ac:dyDescent="0.25">
      <c r="B189" s="44" t="s">
        <v>69</v>
      </c>
      <c r="C189" s="30">
        <v>6.12</v>
      </c>
      <c r="N189" s="30" t="s">
        <v>107</v>
      </c>
      <c r="O189" s="30">
        <v>13.92</v>
      </c>
    </row>
    <row r="190" spans="2:15" hidden="1" x14ac:dyDescent="0.25">
      <c r="B190" s="44" t="s">
        <v>58</v>
      </c>
      <c r="C190" s="30">
        <v>5.14</v>
      </c>
      <c r="N190" s="30" t="s">
        <v>119</v>
      </c>
      <c r="O190" s="30">
        <v>11.19</v>
      </c>
    </row>
    <row r="191" spans="2:15" hidden="1" x14ac:dyDescent="0.25">
      <c r="B191" s="44" t="s">
        <v>138</v>
      </c>
      <c r="C191" s="30">
        <v>5.0199999999999996</v>
      </c>
      <c r="N191" s="30" t="s">
        <v>66</v>
      </c>
      <c r="O191" s="30">
        <v>9.61</v>
      </c>
    </row>
    <row r="192" spans="2:15" hidden="1" x14ac:dyDescent="0.25">
      <c r="B192" s="44" t="s">
        <v>101</v>
      </c>
      <c r="C192" s="30">
        <v>3.16</v>
      </c>
      <c r="N192" s="30" t="s">
        <v>109</v>
      </c>
      <c r="O192" s="30">
        <v>7.66</v>
      </c>
    </row>
    <row r="193" spans="2:15" hidden="1" x14ac:dyDescent="0.25">
      <c r="B193" s="44" t="s">
        <v>85</v>
      </c>
      <c r="C193" s="30">
        <v>2.73</v>
      </c>
      <c r="N193" s="30" t="s">
        <v>58</v>
      </c>
      <c r="O193" s="30">
        <v>6.15</v>
      </c>
    </row>
    <row r="194" spans="2:15" hidden="1" x14ac:dyDescent="0.25">
      <c r="B194" s="44" t="s">
        <v>38</v>
      </c>
      <c r="C194" s="30">
        <v>2.5099999999999998</v>
      </c>
      <c r="N194" s="30" t="s">
        <v>138</v>
      </c>
      <c r="O194" s="30">
        <v>5.54</v>
      </c>
    </row>
    <row r="195" spans="2:15" hidden="1" x14ac:dyDescent="0.25">
      <c r="B195" s="44" t="s">
        <v>110</v>
      </c>
      <c r="C195" s="30">
        <v>1.82</v>
      </c>
      <c r="N195" s="30" t="s">
        <v>101</v>
      </c>
      <c r="O195" s="30">
        <v>4.82</v>
      </c>
    </row>
    <row r="196" spans="2:15" hidden="1" x14ac:dyDescent="0.25">
      <c r="B196" s="44" t="s">
        <v>105</v>
      </c>
      <c r="C196" s="30">
        <v>1.53</v>
      </c>
      <c r="N196" s="30" t="s">
        <v>38</v>
      </c>
      <c r="O196" s="30">
        <v>4.3600000000000003</v>
      </c>
    </row>
    <row r="197" spans="2:15" hidden="1" x14ac:dyDescent="0.25">
      <c r="B197" s="44" t="s">
        <v>56</v>
      </c>
      <c r="C197" s="30">
        <v>1.39</v>
      </c>
      <c r="N197" s="30" t="s">
        <v>110</v>
      </c>
      <c r="O197" s="30">
        <v>4.32</v>
      </c>
    </row>
    <row r="198" spans="2:15" hidden="1" x14ac:dyDescent="0.25">
      <c r="B198" s="44" t="s">
        <v>103</v>
      </c>
      <c r="C198" s="30">
        <v>0.6895</v>
      </c>
      <c r="N198" s="30" t="s">
        <v>85</v>
      </c>
      <c r="O198" s="30">
        <v>3.84</v>
      </c>
    </row>
    <row r="199" spans="2:15" hidden="1" x14ac:dyDescent="0.25">
      <c r="B199" s="44" t="s">
        <v>109</v>
      </c>
      <c r="C199" s="30">
        <v>0.58860000000000001</v>
      </c>
      <c r="N199" s="30" t="s">
        <v>105</v>
      </c>
      <c r="O199" s="30">
        <v>3.59</v>
      </c>
    </row>
    <row r="200" spans="2:15" hidden="1" x14ac:dyDescent="0.25">
      <c r="B200" s="44" t="s">
        <v>147</v>
      </c>
      <c r="C200" s="30">
        <v>0.39389999999999997</v>
      </c>
      <c r="N200" s="30" t="s">
        <v>56</v>
      </c>
      <c r="O200" s="30">
        <v>1.51</v>
      </c>
    </row>
    <row r="201" spans="2:15" hidden="1" x14ac:dyDescent="0.25">
      <c r="B201" s="44" t="s">
        <v>148</v>
      </c>
      <c r="C201" s="30">
        <v>9.6299999999999997E-2</v>
      </c>
      <c r="N201" s="30" t="s">
        <v>147</v>
      </c>
      <c r="O201" s="30">
        <v>0.64980000000000004</v>
      </c>
    </row>
    <row r="202" spans="2:15" hidden="1" x14ac:dyDescent="0.25">
      <c r="B202" s="44" t="s">
        <v>40</v>
      </c>
      <c r="C202" s="30">
        <v>9.3399999999999997E-2</v>
      </c>
      <c r="N202" s="30" t="s">
        <v>40</v>
      </c>
      <c r="O202" s="30">
        <v>0.63109999999999999</v>
      </c>
    </row>
    <row r="203" spans="2:15" hidden="1" x14ac:dyDescent="0.25">
      <c r="B203" s="44"/>
      <c r="N203" s="30" t="s">
        <v>103</v>
      </c>
      <c r="O203" s="30">
        <v>0.1767</v>
      </c>
    </row>
    <row r="204" spans="2:15" x14ac:dyDescent="0.25">
      <c r="B204" s="44"/>
    </row>
  </sheetData>
  <sheetProtection algorithmName="SHA-512" hashValue="ujGKqVUwOU6p0Ul06aZBwQsuuoisy2aq32IQwiWZqafS2k2km4QEz3VjWWUC5A9uMFDuNra1yrRCe6MucFvq/g==" saltValue="B6MkM9yC+VRZ0/KmwWo9sw==" spinCount="100000" sheet="1" scenarios="1"/>
  <mergeCells count="2">
    <mergeCell ref="A1:X1"/>
    <mergeCell ref="Y1:AA1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E52"/>
  <sheetViews>
    <sheetView showGridLines="0" showRowColHeaders="0" zoomScale="80" zoomScaleNormal="80" workbookViewId="0"/>
  </sheetViews>
  <sheetFormatPr defaultRowHeight="15.75" x14ac:dyDescent="0.25"/>
  <cols>
    <col min="1" max="16384" width="9" style="16"/>
  </cols>
  <sheetData>
    <row r="1" spans="1:5" ht="15.75" customHeight="1" x14ac:dyDescent="0.3">
      <c r="A1" s="19"/>
    </row>
    <row r="3" spans="1:5" x14ac:dyDescent="0.25">
      <c r="E3" s="18"/>
    </row>
    <row r="29" spans="1:1" x14ac:dyDescent="0.25">
      <c r="A29" s="20" t="s">
        <v>178</v>
      </c>
    </row>
    <row r="37" spans="1:4" hidden="1" x14ac:dyDescent="0.25">
      <c r="A37" s="18" t="s">
        <v>1</v>
      </c>
      <c r="B37" s="18" t="s">
        <v>198</v>
      </c>
      <c r="C37" s="18" t="s">
        <v>199</v>
      </c>
      <c r="D37" s="18" t="s">
        <v>197</v>
      </c>
    </row>
    <row r="38" spans="1:4" hidden="1" x14ac:dyDescent="0.25">
      <c r="A38" s="16">
        <v>2000</v>
      </c>
      <c r="B38" s="16">
        <v>523340</v>
      </c>
      <c r="C38" s="16">
        <v>385769</v>
      </c>
      <c r="D38" s="16">
        <v>590499</v>
      </c>
    </row>
    <row r="39" spans="1:4" hidden="1" x14ac:dyDescent="0.25">
      <c r="A39" s="16">
        <v>2001</v>
      </c>
      <c r="B39" s="17">
        <v>529672</v>
      </c>
      <c r="C39" s="17">
        <v>365870</v>
      </c>
      <c r="D39" s="17">
        <v>564947</v>
      </c>
    </row>
    <row r="40" spans="1:4" hidden="1" x14ac:dyDescent="0.25">
      <c r="A40" s="16">
        <v>2002</v>
      </c>
      <c r="B40" s="17">
        <v>530441</v>
      </c>
      <c r="C40" s="17">
        <v>350496</v>
      </c>
      <c r="D40" s="17">
        <v>546138</v>
      </c>
    </row>
    <row r="41" spans="1:4" hidden="1" x14ac:dyDescent="0.25">
      <c r="A41" s="16">
        <v>2003</v>
      </c>
      <c r="B41" s="17">
        <v>525859</v>
      </c>
      <c r="C41" s="17">
        <v>336424</v>
      </c>
      <c r="D41" s="17">
        <v>530782</v>
      </c>
    </row>
    <row r="42" spans="1:4" hidden="1" x14ac:dyDescent="0.25">
      <c r="A42" s="16">
        <v>2004</v>
      </c>
      <c r="B42" s="17">
        <v>515748</v>
      </c>
      <c r="C42" s="17">
        <v>323621</v>
      </c>
      <c r="D42" s="17">
        <v>515897</v>
      </c>
    </row>
    <row r="43" spans="1:4" hidden="1" x14ac:dyDescent="0.25">
      <c r="A43" s="16">
        <v>2005</v>
      </c>
      <c r="B43" s="17">
        <v>500985</v>
      </c>
      <c r="C43" s="17">
        <v>312410</v>
      </c>
      <c r="D43" s="17">
        <v>503119</v>
      </c>
    </row>
    <row r="44" spans="1:4" hidden="1" x14ac:dyDescent="0.25">
      <c r="A44" s="16">
        <v>2006</v>
      </c>
      <c r="B44" s="17">
        <v>487289</v>
      </c>
      <c r="C44" s="17">
        <v>299003</v>
      </c>
      <c r="D44" s="17">
        <v>488954</v>
      </c>
    </row>
    <row r="45" spans="1:4" hidden="1" x14ac:dyDescent="0.25">
      <c r="A45" s="16">
        <v>2007</v>
      </c>
      <c r="B45" s="17">
        <v>470007</v>
      </c>
      <c r="C45" s="17">
        <v>286590</v>
      </c>
      <c r="D45" s="17">
        <v>476249</v>
      </c>
    </row>
    <row r="46" spans="1:4" hidden="1" x14ac:dyDescent="0.25">
      <c r="A46" s="16">
        <v>2008</v>
      </c>
      <c r="B46" s="17">
        <v>449126</v>
      </c>
      <c r="C46" s="17">
        <v>272077</v>
      </c>
      <c r="D46" s="17">
        <v>460776</v>
      </c>
    </row>
    <row r="47" spans="1:4" hidden="1" x14ac:dyDescent="0.25">
      <c r="A47" s="16">
        <v>2009</v>
      </c>
      <c r="B47" s="17">
        <v>396920</v>
      </c>
      <c r="C47" s="17">
        <v>263322</v>
      </c>
      <c r="D47" s="17">
        <v>454142</v>
      </c>
    </row>
    <row r="48" spans="1:4" hidden="1" x14ac:dyDescent="0.25">
      <c r="A48" s="16">
        <v>2010</v>
      </c>
      <c r="B48" s="17">
        <v>357932</v>
      </c>
      <c r="C48" s="17">
        <v>257441</v>
      </c>
      <c r="D48" s="17">
        <v>449899</v>
      </c>
    </row>
    <row r="49" spans="1:4" hidden="1" x14ac:dyDescent="0.25">
      <c r="A49" s="16">
        <v>2011</v>
      </c>
      <c r="B49" s="17">
        <v>325922</v>
      </c>
      <c r="C49" s="17">
        <v>247541</v>
      </c>
      <c r="D49" s="17">
        <v>437118</v>
      </c>
    </row>
    <row r="50" spans="1:4" hidden="1" x14ac:dyDescent="0.25">
      <c r="A50" s="16">
        <v>2012</v>
      </c>
      <c r="B50" s="17">
        <v>275355</v>
      </c>
      <c r="C50" s="17">
        <v>236777</v>
      </c>
      <c r="D50" s="17">
        <v>420086</v>
      </c>
    </row>
    <row r="51" spans="1:4" hidden="1" x14ac:dyDescent="0.25">
      <c r="A51" s="16">
        <v>2013</v>
      </c>
      <c r="B51" s="17">
        <v>249775</v>
      </c>
      <c r="C51" s="17">
        <v>229225</v>
      </c>
      <c r="D51" s="17">
        <v>403710</v>
      </c>
    </row>
    <row r="52" spans="1:4" hidden="1" x14ac:dyDescent="0.25">
      <c r="A52" s="16">
        <v>2014</v>
      </c>
      <c r="B52" s="17">
        <v>218531</v>
      </c>
      <c r="C52" s="17">
        <v>223527</v>
      </c>
      <c r="D52" s="17">
        <v>391928</v>
      </c>
    </row>
  </sheetData>
  <sheetProtection algorithmName="SHA-512" hashValue="wNGsA2GZQiGkEGvkKCBCXebWuEj2y/x6wNkvjhxI4vImgTBFw/uDBfldoIlAh1XOARJXo/BNBSAwXzsaavjgsw==" saltValue="hojH8PegWkbKll9B2GpXIw==" spinCount="100000" sheet="1" scenarios="1"/>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O48"/>
  <sheetViews>
    <sheetView showGridLines="0" showRowColHeaders="0" zoomScale="80" zoomScaleNormal="80" workbookViewId="0"/>
  </sheetViews>
  <sheetFormatPr defaultRowHeight="15.75" x14ac:dyDescent="0.25"/>
  <cols>
    <col min="1" max="16384" width="9" style="30"/>
  </cols>
  <sheetData>
    <row r="1" spans="1:1" x14ac:dyDescent="0.25">
      <c r="A1" s="45"/>
    </row>
    <row r="12" spans="1:1" x14ac:dyDescent="0.25">
      <c r="A12" s="46"/>
    </row>
    <row r="13" spans="1:1" x14ac:dyDescent="0.25">
      <c r="A13" s="46"/>
    </row>
    <row r="14" spans="1:1" x14ac:dyDescent="0.25">
      <c r="A14" s="46"/>
    </row>
    <row r="15" spans="1:1" x14ac:dyDescent="0.25">
      <c r="A15" s="46"/>
    </row>
    <row r="29" spans="5:15" x14ac:dyDescent="0.25">
      <c r="E29" s="39"/>
      <c r="F29" s="39"/>
      <c r="G29" s="39"/>
      <c r="H29" s="39"/>
      <c r="I29" s="39"/>
      <c r="J29" s="39"/>
      <c r="K29" s="39"/>
      <c r="L29" s="39"/>
      <c r="M29" s="39"/>
      <c r="N29" s="39"/>
      <c r="O29" s="39"/>
    </row>
    <row r="33" spans="1:4" x14ac:dyDescent="0.25">
      <c r="A33" s="39" t="s">
        <v>267</v>
      </c>
    </row>
    <row r="38" spans="1:4" hidden="1" x14ac:dyDescent="0.25">
      <c r="A38" s="34" t="s">
        <v>162</v>
      </c>
      <c r="B38" s="34" t="s">
        <v>195</v>
      </c>
    </row>
    <row r="39" spans="1:4" hidden="1" x14ac:dyDescent="0.25">
      <c r="A39" s="46" t="s">
        <v>168</v>
      </c>
      <c r="B39" s="46">
        <v>133161.74</v>
      </c>
      <c r="C39" s="50">
        <v>130000</v>
      </c>
      <c r="D39" s="32">
        <f t="shared" ref="D39:D46" si="0">B39/$B$48</f>
        <v>0.52983987343699357</v>
      </c>
    </row>
    <row r="40" spans="1:4" hidden="1" x14ac:dyDescent="0.25">
      <c r="A40" s="46" t="s">
        <v>169</v>
      </c>
      <c r="B40" s="46">
        <v>35736.720000000001</v>
      </c>
      <c r="C40" s="50">
        <v>36000</v>
      </c>
      <c r="D40" s="32">
        <f t="shared" si="0"/>
        <v>0.14219353999018997</v>
      </c>
    </row>
    <row r="41" spans="1:4" hidden="1" x14ac:dyDescent="0.25">
      <c r="A41" s="46" t="s">
        <v>264</v>
      </c>
      <c r="B41" s="46">
        <v>25194.881099999999</v>
      </c>
      <c r="C41" s="50">
        <v>25000</v>
      </c>
      <c r="D41" s="32">
        <f t="shared" si="0"/>
        <v>0.10024840928996648</v>
      </c>
    </row>
    <row r="42" spans="1:4" hidden="1" x14ac:dyDescent="0.25">
      <c r="A42" s="46" t="s">
        <v>171</v>
      </c>
      <c r="B42" s="46">
        <v>18788.596699999998</v>
      </c>
      <c r="C42" s="50">
        <v>19000</v>
      </c>
      <c r="D42" s="32">
        <f t="shared" si="0"/>
        <v>7.4758317949185069E-2</v>
      </c>
    </row>
    <row r="43" spans="1:4" hidden="1" x14ac:dyDescent="0.25">
      <c r="A43" s="46" t="s">
        <v>265</v>
      </c>
      <c r="B43" s="46">
        <v>17497.52</v>
      </c>
      <c r="C43" s="50">
        <v>17000</v>
      </c>
      <c r="D43" s="32">
        <f t="shared" si="0"/>
        <v>6.9621227405569086E-2</v>
      </c>
    </row>
    <row r="44" spans="1:4" hidden="1" x14ac:dyDescent="0.25">
      <c r="A44" s="46" t="s">
        <v>213</v>
      </c>
      <c r="B44" s="46">
        <v>12422.69</v>
      </c>
      <c r="C44" s="50">
        <v>12000</v>
      </c>
      <c r="D44" s="32">
        <f t="shared" si="0"/>
        <v>4.942888623524299E-2</v>
      </c>
    </row>
    <row r="45" spans="1:4" hidden="1" x14ac:dyDescent="0.25">
      <c r="A45" s="46" t="s">
        <v>172</v>
      </c>
      <c r="B45" s="46">
        <v>6198.3698000000004</v>
      </c>
      <c r="C45" s="50">
        <v>6200</v>
      </c>
      <c r="D45" s="32">
        <f t="shared" si="0"/>
        <v>2.4662815838450921E-2</v>
      </c>
    </row>
    <row r="46" spans="1:4" hidden="1" x14ac:dyDescent="0.25">
      <c r="A46" s="46" t="s">
        <v>170</v>
      </c>
      <c r="B46" s="46">
        <v>2323.98</v>
      </c>
      <c r="C46" s="50">
        <v>2300</v>
      </c>
      <c r="D46" s="32">
        <f t="shared" si="0"/>
        <v>9.2469298544019061E-3</v>
      </c>
    </row>
    <row r="47" spans="1:4" hidden="1" x14ac:dyDescent="0.25"/>
    <row r="48" spans="1:4" hidden="1" x14ac:dyDescent="0.25">
      <c r="A48" s="30" t="s">
        <v>211</v>
      </c>
      <c r="B48" s="30">
        <v>251324.4976</v>
      </c>
      <c r="C48" s="50">
        <v>250000</v>
      </c>
      <c r="D48" s="32">
        <f>B48/$B$48</f>
        <v>1</v>
      </c>
    </row>
  </sheetData>
  <sheetProtection algorithmName="SHA-512" hashValue="71OkmYQ1EM746mQAGV2/ipKfR3jdTQqj1JnGtdtEcBsiwLHHPVRqkJkIqZZDCg0Qmk9Xt/JeXwLiIHBED37iwA==" saltValue="TBogbUJNMdEg3lfurPZJXg==" spinCount="100000" sheet="1" scenarios="1"/>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53"/>
  <sheetViews>
    <sheetView showGridLines="0" showRowColHeaders="0" zoomScale="80" zoomScaleNormal="80" workbookViewId="0"/>
  </sheetViews>
  <sheetFormatPr defaultRowHeight="15.75" x14ac:dyDescent="0.25"/>
  <cols>
    <col min="1" max="16384" width="9" style="21"/>
  </cols>
  <sheetData>
    <row r="1" spans="1:4" ht="15.75" customHeight="1" x14ac:dyDescent="0.3">
      <c r="A1" s="29"/>
    </row>
    <row r="3" spans="1:4" x14ac:dyDescent="0.25">
      <c r="D3" s="23"/>
    </row>
    <row r="29" spans="1:1" x14ac:dyDescent="0.25">
      <c r="A29" s="26" t="s">
        <v>267</v>
      </c>
    </row>
    <row r="37" spans="1:3" hidden="1" x14ac:dyDescent="0.25">
      <c r="A37" s="23" t="s">
        <v>1</v>
      </c>
      <c r="B37" s="23" t="s">
        <v>199</v>
      </c>
      <c r="C37" s="23" t="s">
        <v>197</v>
      </c>
    </row>
    <row r="38" spans="1:3" hidden="1" x14ac:dyDescent="0.25">
      <c r="A38" s="21">
        <v>2000</v>
      </c>
      <c r="B38" s="25">
        <v>7605.9238999999998</v>
      </c>
      <c r="C38" s="25">
        <v>15239.47</v>
      </c>
    </row>
    <row r="39" spans="1:3" hidden="1" x14ac:dyDescent="0.25">
      <c r="A39" s="21">
        <v>2001</v>
      </c>
      <c r="B39" s="25">
        <v>7659.8923999999997</v>
      </c>
      <c r="C39" s="25">
        <v>15695.45</v>
      </c>
    </row>
    <row r="40" spans="1:3" hidden="1" x14ac:dyDescent="0.25">
      <c r="A40" s="21">
        <v>2002</v>
      </c>
      <c r="B40" s="25">
        <v>7543.5781999999999</v>
      </c>
      <c r="C40" s="25">
        <v>15933.99</v>
      </c>
    </row>
    <row r="41" spans="1:3" hidden="1" x14ac:dyDescent="0.25">
      <c r="A41" s="21">
        <v>2003</v>
      </c>
      <c r="B41" s="25">
        <v>7289.8217999999997</v>
      </c>
      <c r="C41" s="25">
        <v>15709.61</v>
      </c>
    </row>
    <row r="42" spans="1:3" hidden="1" x14ac:dyDescent="0.25">
      <c r="A42" s="21">
        <v>2004</v>
      </c>
      <c r="B42" s="25">
        <v>6731.0537999999997</v>
      </c>
      <c r="C42" s="25">
        <v>15386.08</v>
      </c>
    </row>
    <row r="43" spans="1:3" hidden="1" x14ac:dyDescent="0.25">
      <c r="A43" s="21">
        <v>2005</v>
      </c>
      <c r="B43" s="25">
        <v>6193.4867000000004</v>
      </c>
      <c r="C43" s="25">
        <v>15017.59</v>
      </c>
    </row>
    <row r="44" spans="1:3" hidden="1" x14ac:dyDescent="0.25">
      <c r="A44" s="21">
        <v>2006</v>
      </c>
      <c r="B44" s="25">
        <v>5498.8719000000001</v>
      </c>
      <c r="C44" s="25">
        <v>14389.71</v>
      </c>
    </row>
    <row r="45" spans="1:3" hidden="1" x14ac:dyDescent="0.25">
      <c r="A45" s="21">
        <v>2007</v>
      </c>
      <c r="B45" s="25">
        <v>5251.9103999999998</v>
      </c>
      <c r="C45" s="25">
        <v>14722.33</v>
      </c>
    </row>
    <row r="46" spans="1:3" hidden="1" x14ac:dyDescent="0.25">
      <c r="A46" s="21">
        <v>2008</v>
      </c>
      <c r="B46" s="25">
        <v>5028.1314000000002</v>
      </c>
      <c r="C46" s="25">
        <v>15245.61</v>
      </c>
    </row>
    <row r="47" spans="1:3" hidden="1" x14ac:dyDescent="0.25">
      <c r="A47" s="21">
        <v>2009</v>
      </c>
      <c r="B47" s="25">
        <v>4910.4638000000004</v>
      </c>
      <c r="C47" s="25">
        <v>15977.98</v>
      </c>
    </row>
    <row r="48" spans="1:3" hidden="1" x14ac:dyDescent="0.25">
      <c r="A48" s="21">
        <v>2010</v>
      </c>
      <c r="B48" s="25">
        <v>4858.2156000000004</v>
      </c>
      <c r="C48" s="25">
        <v>16645.04</v>
      </c>
    </row>
    <row r="49" spans="1:3" hidden="1" x14ac:dyDescent="0.25">
      <c r="A49" s="21">
        <v>2011</v>
      </c>
      <c r="B49" s="25">
        <v>4960.6851999999999</v>
      </c>
      <c r="C49" s="25">
        <v>17203.25</v>
      </c>
    </row>
    <row r="50" spans="1:3" hidden="1" x14ac:dyDescent="0.25">
      <c r="A50" s="21">
        <v>2012</v>
      </c>
      <c r="B50" s="25">
        <v>5091.5720000000001</v>
      </c>
      <c r="C50" s="25">
        <v>17536.91</v>
      </c>
    </row>
    <row r="51" spans="1:3" hidden="1" x14ac:dyDescent="0.25">
      <c r="A51" s="21">
        <v>2013</v>
      </c>
      <c r="B51" s="25">
        <v>5312.018</v>
      </c>
      <c r="C51" s="25">
        <v>17784.080000000002</v>
      </c>
    </row>
    <row r="52" spans="1:3" hidden="1" x14ac:dyDescent="0.25">
      <c r="A52" s="21">
        <v>2014</v>
      </c>
      <c r="B52" s="25">
        <v>5680.3931000000002</v>
      </c>
      <c r="C52" s="25">
        <v>18115.57</v>
      </c>
    </row>
    <row r="53" spans="1:3" hidden="1" x14ac:dyDescent="0.25">
      <c r="A53" s="21">
        <v>2015</v>
      </c>
      <c r="B53" s="25">
        <v>6198.3698000000004</v>
      </c>
      <c r="C53" s="25">
        <v>18609.57</v>
      </c>
    </row>
  </sheetData>
  <sheetProtection algorithmName="SHA-512" hashValue="k2qBoQIHcUbf28rgqQoyG2m/k2W+/gEVeXwJWZYWf/scZSgfqfOP3c62+yhVZicRhubsQCapcjCoTnJiTjqQ3Q==" saltValue="CQt0urr9nvt6BSzbOmQw7Q==" spinCount="100000" sheet="1" scenarios="1"/>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Q36"/>
  <sheetViews>
    <sheetView showGridLines="0" showRowColHeaders="0" zoomScale="80" zoomScaleNormal="80" workbookViewId="0"/>
  </sheetViews>
  <sheetFormatPr defaultRowHeight="15.75" x14ac:dyDescent="0.25"/>
  <cols>
    <col min="1" max="16384" width="9" style="1"/>
  </cols>
  <sheetData>
    <row r="1" spans="14:17" x14ac:dyDescent="0.25">
      <c r="N1" s="136" t="s">
        <v>204</v>
      </c>
      <c r="O1" s="136"/>
      <c r="P1" s="136"/>
      <c r="Q1" s="136"/>
    </row>
    <row r="2" spans="14:17" x14ac:dyDescent="0.25">
      <c r="N2" s="136"/>
      <c r="O2" s="136"/>
      <c r="P2" s="136"/>
      <c r="Q2" s="136"/>
    </row>
    <row r="3" spans="14:17" x14ac:dyDescent="0.25">
      <c r="N3" s="136"/>
      <c r="O3" s="136"/>
      <c r="P3" s="136"/>
      <c r="Q3" s="136"/>
    </row>
    <row r="4" spans="14:17" x14ac:dyDescent="0.25">
      <c r="N4" s="136"/>
      <c r="O4" s="136"/>
      <c r="P4" s="136"/>
      <c r="Q4" s="136"/>
    </row>
    <row r="5" spans="14:17" x14ac:dyDescent="0.25">
      <c r="N5" s="136"/>
      <c r="O5" s="136"/>
      <c r="P5" s="136"/>
      <c r="Q5" s="136"/>
    </row>
    <row r="6" spans="14:17" x14ac:dyDescent="0.25">
      <c r="N6" s="136"/>
      <c r="O6" s="136"/>
      <c r="P6" s="136"/>
      <c r="Q6" s="136"/>
    </row>
    <row r="7" spans="14:17" x14ac:dyDescent="0.25">
      <c r="N7" s="136"/>
      <c r="O7" s="136"/>
      <c r="P7" s="136"/>
      <c r="Q7" s="136"/>
    </row>
    <row r="8" spans="14:17" x14ac:dyDescent="0.25">
      <c r="N8" s="136"/>
      <c r="O8" s="136"/>
      <c r="P8" s="136"/>
      <c r="Q8" s="136"/>
    </row>
    <row r="9" spans="14:17" x14ac:dyDescent="0.25">
      <c r="N9" s="136"/>
      <c r="O9" s="136"/>
      <c r="P9" s="136"/>
      <c r="Q9" s="136"/>
    </row>
    <row r="10" spans="14:17" x14ac:dyDescent="0.25">
      <c r="N10" s="136"/>
      <c r="O10" s="136"/>
      <c r="P10" s="136"/>
      <c r="Q10" s="136"/>
    </row>
    <row r="11" spans="14:17" x14ac:dyDescent="0.25">
      <c r="N11" s="136"/>
      <c r="O11" s="136"/>
      <c r="P11" s="136"/>
      <c r="Q11" s="136"/>
    </row>
    <row r="12" spans="14:17" x14ac:dyDescent="0.25">
      <c r="N12" s="136"/>
      <c r="O12" s="136"/>
      <c r="P12" s="136"/>
      <c r="Q12" s="136"/>
    </row>
    <row r="13" spans="14:17" x14ac:dyDescent="0.25">
      <c r="N13" s="136"/>
      <c r="O13" s="136"/>
      <c r="P13" s="136"/>
      <c r="Q13" s="136"/>
    </row>
    <row r="24" spans="1:15" ht="18.75" x14ac:dyDescent="0.25">
      <c r="A24" s="15"/>
    </row>
    <row r="29" spans="1:15" x14ac:dyDescent="0.25">
      <c r="A29" s="14" t="s">
        <v>182</v>
      </c>
    </row>
    <row r="31" spans="1:15" hidden="1" x14ac:dyDescent="0.25">
      <c r="B31" s="1">
        <v>2001</v>
      </c>
      <c r="C31" s="1">
        <v>2002</v>
      </c>
      <c r="D31" s="1">
        <v>2003</v>
      </c>
      <c r="E31" s="1">
        <v>2004</v>
      </c>
      <c r="F31" s="1">
        <v>2005</v>
      </c>
      <c r="G31" s="1">
        <v>2006</v>
      </c>
      <c r="H31" s="1">
        <v>2007</v>
      </c>
      <c r="I31" s="1">
        <v>2008</v>
      </c>
      <c r="J31" s="1">
        <v>2009</v>
      </c>
      <c r="K31" s="1">
        <v>2010</v>
      </c>
      <c r="L31" s="1">
        <v>2011</v>
      </c>
      <c r="M31" s="1">
        <v>2012</v>
      </c>
      <c r="N31" s="1">
        <v>2013</v>
      </c>
      <c r="O31" s="1">
        <v>2014</v>
      </c>
    </row>
    <row r="32" spans="1:15" hidden="1" x14ac:dyDescent="0.25">
      <c r="A32" s="1" t="s">
        <v>190</v>
      </c>
      <c r="B32" s="1">
        <v>230</v>
      </c>
      <c r="C32" s="1">
        <v>230</v>
      </c>
      <c r="D32" s="1">
        <v>230</v>
      </c>
      <c r="E32" s="1">
        <v>230</v>
      </c>
      <c r="F32" s="1">
        <v>230</v>
      </c>
      <c r="G32" s="1">
        <v>220</v>
      </c>
      <c r="H32" s="1">
        <v>210</v>
      </c>
      <c r="I32" s="1">
        <v>190</v>
      </c>
      <c r="J32" s="1">
        <v>170</v>
      </c>
      <c r="K32" s="1">
        <v>150</v>
      </c>
      <c r="L32" s="1">
        <v>130</v>
      </c>
      <c r="M32" s="1">
        <v>120</v>
      </c>
      <c r="N32" s="1">
        <v>100</v>
      </c>
      <c r="O32" s="1">
        <v>90</v>
      </c>
    </row>
    <row r="33" spans="1:15" hidden="1" x14ac:dyDescent="0.25">
      <c r="A33" s="1" t="s">
        <v>191</v>
      </c>
      <c r="B33" s="1">
        <v>27</v>
      </c>
      <c r="C33" s="1">
        <v>30</v>
      </c>
      <c r="D33" s="1">
        <v>32</v>
      </c>
      <c r="E33" s="1">
        <v>34</v>
      </c>
      <c r="F33" s="1">
        <v>36</v>
      </c>
      <c r="G33" s="1">
        <v>36</v>
      </c>
      <c r="H33" s="1">
        <v>37</v>
      </c>
      <c r="I33" s="1">
        <v>36</v>
      </c>
      <c r="J33" s="1">
        <v>36</v>
      </c>
      <c r="K33" s="1">
        <v>35</v>
      </c>
      <c r="L33" s="1">
        <v>34</v>
      </c>
      <c r="M33" s="1">
        <v>32</v>
      </c>
      <c r="N33" s="1">
        <v>31</v>
      </c>
      <c r="O33" s="1">
        <v>29</v>
      </c>
    </row>
    <row r="34" spans="1:15" hidden="1" x14ac:dyDescent="0.25">
      <c r="A34" s="1" t="s">
        <v>192</v>
      </c>
      <c r="B34" s="1">
        <v>13</v>
      </c>
      <c r="C34" s="1">
        <v>15</v>
      </c>
      <c r="D34" s="1">
        <v>18</v>
      </c>
      <c r="E34" s="1">
        <v>20</v>
      </c>
      <c r="F34" s="1">
        <v>23</v>
      </c>
      <c r="G34" s="1">
        <v>26</v>
      </c>
      <c r="H34" s="1">
        <v>28</v>
      </c>
      <c r="I34" s="1">
        <v>29</v>
      </c>
      <c r="J34" s="1">
        <v>31</v>
      </c>
      <c r="K34" s="1">
        <v>32</v>
      </c>
      <c r="L34" s="1">
        <v>32</v>
      </c>
      <c r="M34" s="1">
        <v>32</v>
      </c>
      <c r="N34" s="1">
        <v>32</v>
      </c>
      <c r="O34" s="1">
        <v>32</v>
      </c>
    </row>
    <row r="35" spans="1:15" hidden="1" x14ac:dyDescent="0.25">
      <c r="A35" s="1" t="s">
        <v>193</v>
      </c>
      <c r="B35" s="1">
        <v>12</v>
      </c>
      <c r="C35" s="1">
        <v>13</v>
      </c>
      <c r="D35" s="1">
        <v>14</v>
      </c>
      <c r="E35" s="1">
        <v>16</v>
      </c>
      <c r="F35" s="1">
        <v>17</v>
      </c>
      <c r="G35" s="1">
        <v>19</v>
      </c>
      <c r="H35" s="1">
        <v>20</v>
      </c>
      <c r="I35" s="1">
        <v>21</v>
      </c>
      <c r="J35" s="1">
        <v>22</v>
      </c>
      <c r="K35" s="1">
        <v>24</v>
      </c>
      <c r="L35" s="1">
        <v>25</v>
      </c>
      <c r="M35" s="1">
        <v>26</v>
      </c>
      <c r="N35" s="1">
        <v>27</v>
      </c>
      <c r="O35" s="1">
        <v>28</v>
      </c>
    </row>
    <row r="36" spans="1:15" hidden="1" x14ac:dyDescent="0.25">
      <c r="A36" s="1" t="s">
        <v>194</v>
      </c>
      <c r="B36" s="1">
        <v>59</v>
      </c>
      <c r="C36" s="1">
        <v>59</v>
      </c>
      <c r="D36" s="1">
        <v>59</v>
      </c>
      <c r="E36" s="1">
        <v>58</v>
      </c>
      <c r="F36" s="1">
        <v>55</v>
      </c>
      <c r="G36" s="1">
        <v>53</v>
      </c>
      <c r="H36" s="1">
        <v>50</v>
      </c>
      <c r="I36" s="1">
        <v>47</v>
      </c>
      <c r="J36" s="1">
        <v>45</v>
      </c>
      <c r="K36" s="1">
        <v>43</v>
      </c>
      <c r="L36" s="1">
        <v>42</v>
      </c>
      <c r="M36" s="1">
        <v>40</v>
      </c>
      <c r="N36" s="1">
        <v>38</v>
      </c>
      <c r="O36" s="1">
        <v>37</v>
      </c>
    </row>
  </sheetData>
  <sheetProtection algorithmName="SHA-512" hashValue="fAE2qfgTB3yyfr5dWMv7LxnlBowufWaQvpxplJw7dWfmjWfutf9zoVevWjqmgkJJNQqfhSG7rI2TN5HnbV6N9A==" saltValue="hJ+H+qqS/mHDI5/Qm2oLCw==" spinCount="100000" sheet="1" scenarios="1"/>
  <mergeCells count="1">
    <mergeCell ref="N1:Q1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Q40"/>
  <sheetViews>
    <sheetView showGridLines="0" showRowColHeaders="0" zoomScale="80" zoomScaleNormal="80" workbookViewId="0"/>
  </sheetViews>
  <sheetFormatPr defaultRowHeight="15.75" x14ac:dyDescent="0.25"/>
  <cols>
    <col min="1" max="16384" width="9" style="21"/>
  </cols>
  <sheetData>
    <row r="1" ht="15.75" customHeight="1" x14ac:dyDescent="0.25"/>
    <row r="2" ht="15.75" customHeight="1" x14ac:dyDescent="0.25"/>
    <row r="3" ht="15.75" customHeight="1" x14ac:dyDescent="0.25"/>
    <row r="4" ht="15.75" customHeight="1" x14ac:dyDescent="0.25"/>
    <row r="5" ht="15.75" customHeight="1" x14ac:dyDescent="0.25"/>
    <row r="6" ht="15.75" customHeight="1" x14ac:dyDescent="0.25"/>
    <row r="7" ht="15.75" customHeight="1" x14ac:dyDescent="0.25"/>
    <row r="8" ht="15.75" customHeight="1" x14ac:dyDescent="0.25"/>
    <row r="9" ht="15.75" customHeight="1" x14ac:dyDescent="0.25"/>
    <row r="10" ht="15.75" customHeight="1" x14ac:dyDescent="0.25"/>
    <row r="11" ht="15.75" customHeight="1" x14ac:dyDescent="0.25"/>
    <row r="12" ht="15.75" customHeight="1" x14ac:dyDescent="0.25"/>
    <row r="13" ht="15.75" customHeight="1" x14ac:dyDescent="0.25"/>
    <row r="24" spans="1:1" ht="18.75" x14ac:dyDescent="0.25">
      <c r="A24" s="27"/>
    </row>
    <row r="29" spans="1:1" x14ac:dyDescent="0.25">
      <c r="A29" s="26" t="s">
        <v>266</v>
      </c>
    </row>
    <row r="35" spans="1:17" hidden="1" x14ac:dyDescent="0.25">
      <c r="B35" s="21">
        <v>2000</v>
      </c>
      <c r="C35" s="21">
        <v>2001</v>
      </c>
      <c r="D35" s="21">
        <v>2002</v>
      </c>
      <c r="E35" s="21">
        <v>2003</v>
      </c>
      <c r="F35" s="21">
        <v>2004</v>
      </c>
      <c r="G35" s="21">
        <v>2005</v>
      </c>
      <c r="H35" s="21">
        <v>2006</v>
      </c>
      <c r="I35" s="21">
        <v>2007</v>
      </c>
      <c r="J35" s="21">
        <v>2008</v>
      </c>
      <c r="K35" s="21">
        <v>2009</v>
      </c>
      <c r="L35" s="21">
        <v>2010</v>
      </c>
      <c r="M35" s="21">
        <v>2011</v>
      </c>
      <c r="N35" s="21">
        <v>2012</v>
      </c>
      <c r="O35" s="21">
        <v>2013</v>
      </c>
      <c r="P35" s="21">
        <v>2014</v>
      </c>
      <c r="Q35" s="21">
        <v>2015</v>
      </c>
    </row>
    <row r="36" spans="1:17" hidden="1" x14ac:dyDescent="0.25">
      <c r="A36" s="21" t="s">
        <v>190</v>
      </c>
      <c r="B36" s="21">
        <v>354.58089999999999</v>
      </c>
      <c r="C36" s="21">
        <v>423.73079999999999</v>
      </c>
      <c r="D36" s="21">
        <v>482.78410000000002</v>
      </c>
      <c r="E36" s="21">
        <v>543.88959999999997</v>
      </c>
      <c r="F36" s="21">
        <v>559.94939999999997</v>
      </c>
      <c r="G36" s="21">
        <v>519.2115</v>
      </c>
      <c r="H36" s="21">
        <v>513.45910000000003</v>
      </c>
      <c r="I36" s="21">
        <v>481.74029999999999</v>
      </c>
      <c r="J36" s="21">
        <v>376.7158</v>
      </c>
      <c r="K36" s="21">
        <v>316.29169999999999</v>
      </c>
      <c r="L36" s="21">
        <v>274.99520000000001</v>
      </c>
      <c r="M36" s="21">
        <v>217.73259999999999</v>
      </c>
      <c r="N36" s="21">
        <v>210.7038</v>
      </c>
      <c r="O36" s="21">
        <v>200.08539999999999</v>
      </c>
      <c r="P36" s="21">
        <v>203.83510000000001</v>
      </c>
      <c r="Q36" s="21">
        <v>232.0232</v>
      </c>
    </row>
    <row r="37" spans="1:17" hidden="1" x14ac:dyDescent="0.25">
      <c r="A37" s="21" t="s">
        <v>191</v>
      </c>
      <c r="B37" s="21">
        <v>16.758099999999999</v>
      </c>
      <c r="C37" s="21">
        <v>19.688600000000001</v>
      </c>
      <c r="D37" s="21">
        <v>22.435700000000001</v>
      </c>
      <c r="E37" s="21">
        <v>29.056999999999999</v>
      </c>
      <c r="F37" s="21">
        <v>38.828099999999999</v>
      </c>
      <c r="G37" s="21">
        <v>52.256999999999998</v>
      </c>
      <c r="H37" s="21">
        <v>68.723799999999997</v>
      </c>
      <c r="I37" s="21">
        <v>78.906199999999998</v>
      </c>
      <c r="J37" s="21">
        <v>78.643000000000001</v>
      </c>
      <c r="K37" s="21">
        <v>78.381200000000007</v>
      </c>
      <c r="L37" s="21">
        <v>71.458600000000004</v>
      </c>
      <c r="M37" s="21">
        <v>58.510899999999999</v>
      </c>
      <c r="N37" s="21">
        <v>49.727499999999999</v>
      </c>
      <c r="O37" s="21">
        <v>45.850499999999997</v>
      </c>
      <c r="P37" s="21">
        <v>41.8872</v>
      </c>
      <c r="Q37" s="21">
        <v>36.761499999999998</v>
      </c>
    </row>
    <row r="38" spans="1:17" hidden="1" x14ac:dyDescent="0.25">
      <c r="A38" s="21" t="s">
        <v>192</v>
      </c>
      <c r="B38" s="21">
        <v>9.9690999999999992</v>
      </c>
      <c r="C38" s="21">
        <v>10.1942</v>
      </c>
      <c r="D38" s="21">
        <v>11.4618</v>
      </c>
      <c r="E38" s="21">
        <v>11.906599999999999</v>
      </c>
      <c r="F38" s="21">
        <v>13.4343</v>
      </c>
      <c r="G38" s="21">
        <v>15.007999999999999</v>
      </c>
      <c r="H38" s="21">
        <v>17.896699999999999</v>
      </c>
      <c r="I38" s="21">
        <v>19.3324</v>
      </c>
      <c r="J38" s="21">
        <v>20.2075</v>
      </c>
      <c r="K38" s="21">
        <v>22.412400000000002</v>
      </c>
      <c r="L38" s="21">
        <v>24.539400000000001</v>
      </c>
      <c r="M38" s="21">
        <v>26.921299999999999</v>
      </c>
      <c r="N38" s="21">
        <v>28.210699999999999</v>
      </c>
      <c r="O38" s="21">
        <v>28.423100000000002</v>
      </c>
      <c r="P38" s="21">
        <v>28.561199999999999</v>
      </c>
      <c r="Q38" s="21">
        <v>27.678599999999999</v>
      </c>
    </row>
    <row r="39" spans="1:17" hidden="1" x14ac:dyDescent="0.25">
      <c r="A39" s="21" t="s">
        <v>193</v>
      </c>
      <c r="B39" s="21">
        <v>95.344200000000001</v>
      </c>
      <c r="C39" s="21">
        <v>108.1215</v>
      </c>
      <c r="D39" s="21">
        <v>115.6105</v>
      </c>
      <c r="E39" s="21">
        <v>119.029</v>
      </c>
      <c r="F39" s="21">
        <v>118.4633</v>
      </c>
      <c r="G39" s="21">
        <v>113.7628</v>
      </c>
      <c r="H39" s="21">
        <v>107.05759999999999</v>
      </c>
      <c r="I39" s="21">
        <v>94.351100000000002</v>
      </c>
      <c r="J39" s="21">
        <v>85.581800000000001</v>
      </c>
      <c r="K39" s="21">
        <v>75.626800000000003</v>
      </c>
      <c r="L39" s="21">
        <v>72.613900000000001</v>
      </c>
      <c r="M39" s="21">
        <v>70.601399999999998</v>
      </c>
      <c r="N39" s="21">
        <v>70.547600000000003</v>
      </c>
      <c r="O39" s="21">
        <v>75.409599999999998</v>
      </c>
      <c r="P39" s="21">
        <v>74.256200000000007</v>
      </c>
      <c r="Q39" s="21">
        <v>83.119699999999995</v>
      </c>
    </row>
    <row r="40" spans="1:17" hidden="1" x14ac:dyDescent="0.25">
      <c r="A40" s="21" t="s">
        <v>194</v>
      </c>
      <c r="B40" s="21">
        <v>517.4289</v>
      </c>
      <c r="C40" s="21">
        <v>616.96690000000001</v>
      </c>
      <c r="D40" s="21">
        <v>716.28620000000001</v>
      </c>
      <c r="E40" s="21">
        <v>802.44140000000004</v>
      </c>
      <c r="F40" s="21">
        <v>869.52549999999997</v>
      </c>
      <c r="G40" s="21">
        <v>909.51919999999996</v>
      </c>
      <c r="H40" s="21">
        <v>926.50670000000002</v>
      </c>
      <c r="I40" s="21">
        <v>911.53189999999995</v>
      </c>
      <c r="J40" s="21">
        <v>874.59460000000001</v>
      </c>
      <c r="K40" s="21">
        <v>826.63810000000001</v>
      </c>
      <c r="L40" s="21">
        <v>788.67259999999999</v>
      </c>
      <c r="M40" s="21">
        <v>756.68420000000003</v>
      </c>
      <c r="N40" s="21">
        <v>724.67819999999995</v>
      </c>
      <c r="O40" s="21">
        <v>671.71559999999999</v>
      </c>
      <c r="P40" s="21">
        <v>632.72379999999998</v>
      </c>
      <c r="Q40" s="21">
        <v>626.67920000000004</v>
      </c>
    </row>
  </sheetData>
  <sheetProtection algorithmName="SHA-512" hashValue="xs+cv7WEFIozHvz2r0eA4uhwrX3SOM8nNF7Pl4AuCT2T1Yfudx8UgZHoNENNaA2w9rzWlkqbXXUhUClq4XRINg==" saltValue="SaBITvjcSXO4k9llAmvJvQ==" spinCount="100000" sheet="1" scenarios="1"/>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T202"/>
  <sheetViews>
    <sheetView showGridLines="0" showRowColHeaders="0" zoomScale="80" zoomScaleNormal="80" workbookViewId="0">
      <selection sqref="A1:T1"/>
    </sheetView>
  </sheetViews>
  <sheetFormatPr defaultRowHeight="15.75" x14ac:dyDescent="0.25"/>
  <cols>
    <col min="1" max="5" width="9" style="30"/>
    <col min="6" max="6" width="9.375" style="30" bestFit="1" customWidth="1"/>
    <col min="7" max="16384" width="9" style="30"/>
  </cols>
  <sheetData>
    <row r="1" spans="1:20" ht="21" x14ac:dyDescent="0.35">
      <c r="A1" s="130" t="s">
        <v>247</v>
      </c>
      <c r="B1" s="130"/>
      <c r="C1" s="130"/>
      <c r="D1" s="130"/>
      <c r="E1" s="130"/>
      <c r="F1" s="130"/>
      <c r="G1" s="130"/>
      <c r="H1" s="130"/>
      <c r="I1" s="130"/>
      <c r="J1" s="130"/>
      <c r="K1" s="130"/>
      <c r="L1" s="130"/>
      <c r="M1" s="130"/>
      <c r="N1" s="130"/>
      <c r="O1" s="130"/>
      <c r="P1" s="130"/>
      <c r="Q1" s="130"/>
      <c r="R1" s="130"/>
      <c r="S1" s="130"/>
      <c r="T1" s="130"/>
    </row>
    <row r="31" spans="1:19" ht="15.75" customHeight="1" x14ac:dyDescent="0.25">
      <c r="A31" s="39" t="s">
        <v>267</v>
      </c>
      <c r="I31" s="48"/>
      <c r="J31" s="48"/>
      <c r="K31" s="48"/>
      <c r="L31" s="48"/>
      <c r="M31" s="48"/>
      <c r="N31" s="48"/>
      <c r="O31" s="48"/>
      <c r="P31" s="48"/>
      <c r="Q31" s="48"/>
      <c r="R31" s="48"/>
      <c r="S31" s="48"/>
    </row>
    <row r="39" spans="1:13" ht="18.75" hidden="1" x14ac:dyDescent="0.3">
      <c r="B39" s="36" t="s">
        <v>162</v>
      </c>
      <c r="C39" s="36">
        <v>2000</v>
      </c>
      <c r="D39" s="36"/>
      <c r="G39" s="36" t="s">
        <v>162</v>
      </c>
      <c r="H39" s="36">
        <v>2015</v>
      </c>
    </row>
    <row r="40" spans="1:13" hidden="1" x14ac:dyDescent="0.25">
      <c r="A40" s="30">
        <v>1</v>
      </c>
      <c r="B40" s="30" t="s">
        <v>16</v>
      </c>
      <c r="C40" s="64">
        <v>2515</v>
      </c>
      <c r="D40" s="50">
        <f t="shared" ref="D40:D61" si="0">(IF(ISNUMBER(C40),(IF(C40&lt;100,"&lt;100",IF(C40&lt;200,"&lt;200",IF(C40&lt;500,"&lt;500",IF(C40&lt;1000,"&lt;1,000",IF(C40&lt;10000,(ROUND(C40,-2)),IF(C40&lt;100000,(ROUND(C40,-3)),IF(C40&lt;1000000,(ROUND(C40,-4)),IF(C40&gt;=1000000,(ROUND(C40,-5))))))))))),"-"))</f>
        <v>2500</v>
      </c>
      <c r="E40" s="32">
        <f>C40/$C$61</f>
        <v>0.13846198660490663</v>
      </c>
      <c r="G40" s="30" t="s">
        <v>16</v>
      </c>
      <c r="H40" s="64">
        <v>6301</v>
      </c>
      <c r="I40" s="50">
        <f t="shared" ref="I40:I59" si="1">(IF(ISNUMBER(H40),(IF(H40&lt;100,"&lt;100",IF(H40&lt;200,"&lt;200",IF(H40&lt;500,"&lt;500",IF(H40&lt;1000,"&lt;1,000",IF(H40&lt;10000,(ROUND(H40,-2)),IF(H40&lt;100000,(ROUND(H40,-3)),IF(H40&lt;1000000,(ROUND(H40,-4)),IF(H40&gt;=1000000,(ROUND(H40,-5))))))))))),"-"))</f>
        <v>6300</v>
      </c>
      <c r="J40" s="32">
        <f>H40/$H$61</f>
        <v>0.151966296639306</v>
      </c>
      <c r="L40" s="42" t="s">
        <v>3</v>
      </c>
      <c r="M40" s="65"/>
    </row>
    <row r="41" spans="1:13" hidden="1" x14ac:dyDescent="0.25">
      <c r="A41" s="30">
        <v>2</v>
      </c>
      <c r="B41" s="30" t="s">
        <v>19</v>
      </c>
      <c r="C41" s="82">
        <v>2051</v>
      </c>
      <c r="D41" s="50">
        <f t="shared" si="0"/>
        <v>2100</v>
      </c>
      <c r="E41" s="32">
        <f t="shared" ref="E41:E61" si="2">C41/$C$61</f>
        <v>0.11291671352948848</v>
      </c>
      <c r="G41" s="30" t="s">
        <v>118</v>
      </c>
      <c r="H41" s="78">
        <v>5786</v>
      </c>
      <c r="I41" s="50">
        <f t="shared" si="1"/>
        <v>5800</v>
      </c>
      <c r="J41" s="32">
        <f t="shared" ref="J41:J61" si="3">H41/$H$61</f>
        <v>0.13954562646485072</v>
      </c>
      <c r="L41" s="42" t="s">
        <v>42</v>
      </c>
      <c r="M41" s="66"/>
    </row>
    <row r="42" spans="1:13" hidden="1" x14ac:dyDescent="0.25">
      <c r="A42" s="30">
        <v>3</v>
      </c>
      <c r="B42" s="30" t="s">
        <v>8</v>
      </c>
      <c r="C42" s="67">
        <v>1450</v>
      </c>
      <c r="D42" s="50">
        <f t="shared" si="0"/>
        <v>1500</v>
      </c>
      <c r="E42" s="32">
        <f t="shared" si="2"/>
        <v>7.9828978360681757E-2</v>
      </c>
      <c r="G42" s="30" t="s">
        <v>86</v>
      </c>
      <c r="H42" s="66">
        <v>3072</v>
      </c>
      <c r="I42" s="50"/>
      <c r="J42" s="32">
        <f t="shared" si="3"/>
        <v>7.4089900535779712E-2</v>
      </c>
      <c r="L42" s="42" t="s">
        <v>44</v>
      </c>
      <c r="M42" s="64"/>
    </row>
    <row r="43" spans="1:13" hidden="1" x14ac:dyDescent="0.25">
      <c r="A43" s="30">
        <v>4</v>
      </c>
      <c r="B43" s="30" t="s">
        <v>86</v>
      </c>
      <c r="C43" s="66">
        <v>1272</v>
      </c>
      <c r="D43" s="50"/>
      <c r="E43" s="32">
        <f t="shared" si="2"/>
        <v>7.0029283086060143E-2</v>
      </c>
      <c r="G43" s="30" t="s">
        <v>8</v>
      </c>
      <c r="H43" s="67">
        <v>2783</v>
      </c>
      <c r="I43" s="50">
        <f t="shared" si="1"/>
        <v>2800</v>
      </c>
      <c r="J43" s="32">
        <f t="shared" si="3"/>
        <v>6.7119854554386377E-2</v>
      </c>
      <c r="L43" s="42" t="s">
        <v>47</v>
      </c>
      <c r="M43" s="67"/>
    </row>
    <row r="44" spans="1:13" hidden="1" x14ac:dyDescent="0.25">
      <c r="A44" s="30">
        <v>5</v>
      </c>
      <c r="B44" s="30" t="s">
        <v>118</v>
      </c>
      <c r="C44" s="78">
        <v>1119.3579999999999</v>
      </c>
      <c r="D44" s="50">
        <f t="shared" si="0"/>
        <v>1100</v>
      </c>
      <c r="E44" s="32">
        <f t="shared" si="2"/>
        <v>6.162565900679725E-2</v>
      </c>
      <c r="G44" s="30" t="s">
        <v>20</v>
      </c>
      <c r="H44" s="69">
        <v>2341</v>
      </c>
      <c r="I44" s="50">
        <f t="shared" si="1"/>
        <v>2300</v>
      </c>
      <c r="J44" s="32">
        <f t="shared" si="3"/>
        <v>5.6459784229902443E-2</v>
      </c>
      <c r="L44" s="42" t="s">
        <v>48</v>
      </c>
      <c r="M44" s="68"/>
    </row>
    <row r="45" spans="1:13" hidden="1" x14ac:dyDescent="0.25">
      <c r="A45" s="30">
        <v>6</v>
      </c>
      <c r="B45" s="30" t="s">
        <v>20</v>
      </c>
      <c r="C45" s="69">
        <v>1099</v>
      </c>
      <c r="D45" s="50">
        <f t="shared" si="0"/>
        <v>1100</v>
      </c>
      <c r="E45" s="32">
        <f t="shared" si="2"/>
        <v>6.0504860150613279E-2</v>
      </c>
      <c r="G45" s="30" t="s">
        <v>7</v>
      </c>
      <c r="H45" s="71">
        <v>2235</v>
      </c>
      <c r="I45" s="50"/>
      <c r="J45" s="32">
        <f t="shared" si="3"/>
        <v>5.3903296776519422E-2</v>
      </c>
      <c r="L45" s="42" t="s">
        <v>223</v>
      </c>
      <c r="M45" s="69"/>
    </row>
    <row r="46" spans="1:13" hidden="1" x14ac:dyDescent="0.25">
      <c r="A46" s="30">
        <v>7</v>
      </c>
      <c r="B46" s="30" t="s">
        <v>161</v>
      </c>
      <c r="C46" s="77">
        <v>1080</v>
      </c>
      <c r="D46" s="50">
        <f t="shared" si="0"/>
        <v>1100</v>
      </c>
      <c r="E46" s="32">
        <f t="shared" si="2"/>
        <v>5.9458825261749178E-2</v>
      </c>
      <c r="G46" s="30" t="s">
        <v>19</v>
      </c>
      <c r="H46" s="82">
        <v>1911</v>
      </c>
      <c r="I46" s="50">
        <f t="shared" si="1"/>
        <v>1900</v>
      </c>
      <c r="J46" s="32">
        <f t="shared" si="3"/>
        <v>4.6089127579386407E-2</v>
      </c>
      <c r="L46" s="42" t="s">
        <v>59</v>
      </c>
      <c r="M46" s="70"/>
    </row>
    <row r="47" spans="1:13" hidden="1" x14ac:dyDescent="0.25">
      <c r="A47" s="30">
        <v>8</v>
      </c>
      <c r="B47" s="30" t="s">
        <v>68</v>
      </c>
      <c r="C47" s="70">
        <v>986</v>
      </c>
      <c r="D47" s="50" t="str">
        <f t="shared" si="0"/>
        <v>&lt;1,000</v>
      </c>
      <c r="E47" s="32">
        <f t="shared" si="2"/>
        <v>5.4283705285263599E-2</v>
      </c>
      <c r="G47" s="30" t="s">
        <v>11</v>
      </c>
      <c r="H47" s="75">
        <v>1835</v>
      </c>
      <c r="I47" s="50">
        <f t="shared" si="1"/>
        <v>1800</v>
      </c>
      <c r="J47" s="32">
        <f t="shared" si="3"/>
        <v>4.4256174310923102E-2</v>
      </c>
      <c r="L47" s="42" t="s">
        <v>7</v>
      </c>
      <c r="M47" s="71"/>
    </row>
    <row r="48" spans="1:13" hidden="1" x14ac:dyDescent="0.25">
      <c r="A48" s="30">
        <v>9</v>
      </c>
      <c r="B48" s="30" t="s">
        <v>59</v>
      </c>
      <c r="C48" s="114">
        <v>684</v>
      </c>
      <c r="D48" s="50" t="str">
        <f t="shared" si="0"/>
        <v>&lt;1,000</v>
      </c>
      <c r="E48" s="32">
        <f t="shared" si="2"/>
        <v>3.7657255999107811E-2</v>
      </c>
      <c r="G48" s="30" t="s">
        <v>161</v>
      </c>
      <c r="H48" s="77">
        <v>1660</v>
      </c>
      <c r="I48" s="50">
        <f t="shared" si="1"/>
        <v>1700</v>
      </c>
      <c r="J48" s="32">
        <f t="shared" si="3"/>
        <v>4.0035558232224717E-2</v>
      </c>
      <c r="L48" s="42" t="s">
        <v>76</v>
      </c>
      <c r="M48" s="72"/>
    </row>
    <row r="49" spans="1:13" hidden="1" x14ac:dyDescent="0.25">
      <c r="A49" s="30">
        <v>10</v>
      </c>
      <c r="B49" s="30" t="s">
        <v>11</v>
      </c>
      <c r="C49" s="75">
        <v>683</v>
      </c>
      <c r="D49" s="50" t="str">
        <f t="shared" si="0"/>
        <v>&lt;1,000</v>
      </c>
      <c r="E49" s="32">
        <f t="shared" si="2"/>
        <v>3.7602201531272861E-2</v>
      </c>
      <c r="G49" s="30" t="s">
        <v>12</v>
      </c>
      <c r="H49" s="71">
        <v>1449</v>
      </c>
      <c r="I49" s="50">
        <f t="shared" si="1"/>
        <v>1400</v>
      </c>
      <c r="J49" s="32">
        <f t="shared" si="3"/>
        <v>3.4946701131622661E-2</v>
      </c>
      <c r="L49" s="42" t="s">
        <v>82</v>
      </c>
      <c r="M49" s="65"/>
    </row>
    <row r="50" spans="1:13" hidden="1" x14ac:dyDescent="0.25">
      <c r="A50" s="30">
        <v>11</v>
      </c>
      <c r="B50" s="30" t="s">
        <v>7</v>
      </c>
      <c r="C50" s="71">
        <v>571</v>
      </c>
      <c r="D50" s="50"/>
      <c r="E50" s="32">
        <f t="shared" si="2"/>
        <v>3.1436101133758131E-2</v>
      </c>
      <c r="G50" s="30" t="s">
        <v>68</v>
      </c>
      <c r="H50" s="70">
        <v>1449</v>
      </c>
      <c r="I50" s="50">
        <f t="shared" si="1"/>
        <v>1400</v>
      </c>
      <c r="J50" s="32">
        <f t="shared" si="3"/>
        <v>3.4946701131622661E-2</v>
      </c>
      <c r="L50" s="42" t="s">
        <v>86</v>
      </c>
      <c r="M50" s="66"/>
    </row>
    <row r="51" spans="1:13" hidden="1" x14ac:dyDescent="0.25">
      <c r="A51" s="30">
        <v>12</v>
      </c>
      <c r="B51" s="30" t="s">
        <v>14</v>
      </c>
      <c r="C51" s="66">
        <v>378</v>
      </c>
      <c r="D51" s="50" t="str">
        <f t="shared" si="0"/>
        <v>&lt;500</v>
      </c>
      <c r="E51" s="32">
        <f t="shared" si="2"/>
        <v>2.0810588841612212E-2</v>
      </c>
      <c r="G51" s="30" t="s">
        <v>59</v>
      </c>
      <c r="H51" s="114">
        <v>1080</v>
      </c>
      <c r="I51" s="50">
        <f t="shared" si="1"/>
        <v>1100</v>
      </c>
      <c r="J51" s="32">
        <f t="shared" si="3"/>
        <v>2.6047230657110055E-2</v>
      </c>
      <c r="L51" s="42" t="s">
        <v>87</v>
      </c>
      <c r="M51" s="64"/>
    </row>
    <row r="52" spans="1:13" hidden="1" x14ac:dyDescent="0.25">
      <c r="A52" s="30">
        <v>13</v>
      </c>
      <c r="B52" s="30" t="s">
        <v>223</v>
      </c>
      <c r="C52" s="69">
        <v>261.97429999999997</v>
      </c>
      <c r="D52" s="50" t="str">
        <f t="shared" si="0"/>
        <v>&lt;500</v>
      </c>
      <c r="E52" s="32">
        <f t="shared" si="2"/>
        <v>1.4422855672934311E-2</v>
      </c>
      <c r="G52" s="30" t="s">
        <v>44</v>
      </c>
      <c r="H52" s="64">
        <v>980</v>
      </c>
      <c r="I52" s="50" t="str">
        <f t="shared" si="1"/>
        <v>&lt;1,000</v>
      </c>
      <c r="J52" s="32">
        <f t="shared" si="3"/>
        <v>2.3635450040710979E-2</v>
      </c>
      <c r="L52" s="42" t="s">
        <v>8</v>
      </c>
      <c r="M52" s="67"/>
    </row>
    <row r="53" spans="1:13" hidden="1" x14ac:dyDescent="0.25">
      <c r="A53" s="30">
        <v>14</v>
      </c>
      <c r="B53" s="30" t="s">
        <v>42</v>
      </c>
      <c r="C53" s="117">
        <v>259</v>
      </c>
      <c r="D53" s="50" t="str">
        <f t="shared" si="0"/>
        <v>&lt;500</v>
      </c>
      <c r="E53" s="32">
        <f t="shared" si="2"/>
        <v>1.4259107169252811E-2</v>
      </c>
      <c r="G53" s="30" t="s">
        <v>223</v>
      </c>
      <c r="H53" s="69">
        <v>894</v>
      </c>
      <c r="I53" s="50" t="str">
        <f t="shared" si="1"/>
        <v>&lt;1,000</v>
      </c>
      <c r="J53" s="32">
        <f t="shared" si="3"/>
        <v>2.156131871060777E-2</v>
      </c>
      <c r="L53" s="42" t="s">
        <v>9</v>
      </c>
      <c r="M53" s="74"/>
    </row>
    <row r="54" spans="1:13" hidden="1" x14ac:dyDescent="0.25">
      <c r="A54" s="30">
        <v>15</v>
      </c>
      <c r="B54" s="30" t="s">
        <v>146</v>
      </c>
      <c r="C54" s="109">
        <v>252</v>
      </c>
      <c r="D54" s="50" t="str">
        <f t="shared" si="0"/>
        <v>&lt;500</v>
      </c>
      <c r="E54" s="32">
        <f t="shared" si="2"/>
        <v>1.3873725894408141E-2</v>
      </c>
      <c r="G54" s="30" t="s">
        <v>76</v>
      </c>
      <c r="H54" s="72">
        <v>541</v>
      </c>
      <c r="I54" s="50" t="str">
        <f t="shared" si="1"/>
        <v>&lt;1,000</v>
      </c>
      <c r="J54" s="32">
        <f t="shared" si="3"/>
        <v>1.304773313471902E-2</v>
      </c>
      <c r="L54" s="42" t="s">
        <v>11</v>
      </c>
      <c r="M54" s="75"/>
    </row>
    <row r="55" spans="1:13" hidden="1" x14ac:dyDescent="0.25">
      <c r="A55" s="30">
        <v>16</v>
      </c>
      <c r="B55" s="30" t="s">
        <v>39</v>
      </c>
      <c r="C55" s="118">
        <v>242</v>
      </c>
      <c r="D55" s="50" t="str">
        <f t="shared" si="0"/>
        <v>&lt;500</v>
      </c>
      <c r="E55" s="32">
        <f t="shared" si="2"/>
        <v>1.3323181216058612E-2</v>
      </c>
      <c r="G55" s="30" t="s">
        <v>48</v>
      </c>
      <c r="H55" s="68">
        <v>400</v>
      </c>
      <c r="I55" s="50" t="str">
        <f t="shared" si="1"/>
        <v>&lt;500</v>
      </c>
      <c r="J55" s="32">
        <f t="shared" si="3"/>
        <v>9.6471224655963177E-3</v>
      </c>
      <c r="L55" s="42" t="s">
        <v>104</v>
      </c>
      <c r="M55" s="70"/>
    </row>
    <row r="56" spans="1:13" hidden="1" x14ac:dyDescent="0.25">
      <c r="A56" s="30">
        <v>17</v>
      </c>
      <c r="B56" s="30" t="s">
        <v>12</v>
      </c>
      <c r="C56" s="71">
        <v>233</v>
      </c>
      <c r="D56" s="50" t="str">
        <f t="shared" si="0"/>
        <v>&lt;500</v>
      </c>
      <c r="E56" s="32">
        <f t="shared" si="2"/>
        <v>1.2827691005544034E-2</v>
      </c>
      <c r="G56" s="30" t="s">
        <v>3</v>
      </c>
      <c r="H56" s="115">
        <v>377</v>
      </c>
      <c r="I56" s="50" t="str">
        <f t="shared" si="1"/>
        <v>&lt;500</v>
      </c>
      <c r="J56" s="32">
        <f t="shared" si="3"/>
        <v>9.0924129238245284E-3</v>
      </c>
      <c r="L56" s="42" t="s">
        <v>12</v>
      </c>
      <c r="M56" s="71"/>
    </row>
    <row r="57" spans="1:13" hidden="1" x14ac:dyDescent="0.25">
      <c r="A57" s="30">
        <v>18</v>
      </c>
      <c r="B57" s="30" t="s">
        <v>44</v>
      </c>
      <c r="C57" s="64">
        <v>213</v>
      </c>
      <c r="D57" s="50" t="str">
        <f t="shared" si="0"/>
        <v>&lt;500</v>
      </c>
      <c r="E57" s="32">
        <f t="shared" si="2"/>
        <v>1.1726601648844976E-2</v>
      </c>
      <c r="G57" s="30" t="s">
        <v>87</v>
      </c>
      <c r="H57" s="64">
        <v>374</v>
      </c>
      <c r="I57" s="50" t="str">
        <f t="shared" si="1"/>
        <v>&lt;500</v>
      </c>
      <c r="J57" s="32">
        <f t="shared" si="3"/>
        <v>9.0200595053325557E-3</v>
      </c>
      <c r="L57" s="42" t="s">
        <v>118</v>
      </c>
      <c r="M57" s="78"/>
    </row>
    <row r="58" spans="1:13" hidden="1" x14ac:dyDescent="0.25">
      <c r="A58" s="30">
        <v>19</v>
      </c>
      <c r="B58" s="30" t="s">
        <v>43</v>
      </c>
      <c r="C58" s="116">
        <v>192.6979</v>
      </c>
      <c r="D58" s="50"/>
      <c r="E58" s="32">
        <f t="shared" si="2"/>
        <v>1.0608880337412979E-2</v>
      </c>
      <c r="G58" s="30" t="s">
        <v>82</v>
      </c>
      <c r="H58" s="65">
        <v>365</v>
      </c>
      <c r="I58" s="50" t="str">
        <f t="shared" si="1"/>
        <v>&lt;500</v>
      </c>
      <c r="J58" s="32">
        <f t="shared" si="3"/>
        <v>8.8029992498566394E-3</v>
      </c>
      <c r="L58" s="42" t="s">
        <v>213</v>
      </c>
      <c r="M58" s="79"/>
    </row>
    <row r="59" spans="1:13" hidden="1" x14ac:dyDescent="0.25">
      <c r="A59" s="30">
        <v>20</v>
      </c>
      <c r="B59" s="30" t="s">
        <v>76</v>
      </c>
      <c r="C59" s="72">
        <v>177</v>
      </c>
      <c r="D59" s="50" t="str">
        <f t="shared" si="0"/>
        <v>&lt;200</v>
      </c>
      <c r="E59" s="32">
        <f t="shared" si="2"/>
        <v>9.7446408067866711E-3</v>
      </c>
      <c r="G59" s="30" t="s">
        <v>47</v>
      </c>
      <c r="H59" s="67">
        <v>347</v>
      </c>
      <c r="I59" s="50" t="str">
        <f t="shared" si="1"/>
        <v>&lt;500</v>
      </c>
      <c r="J59" s="32">
        <f t="shared" si="3"/>
        <v>8.3688787389048051E-3</v>
      </c>
      <c r="L59" s="42" t="s">
        <v>14</v>
      </c>
      <c r="M59" s="66"/>
    </row>
    <row r="60" spans="1:13" hidden="1" x14ac:dyDescent="0.25">
      <c r="B60" s="30" t="s">
        <v>180</v>
      </c>
      <c r="C60" s="85">
        <f>SUM(C63:C202)</f>
        <v>2444.7998999999995</v>
      </c>
      <c r="D60" s="50">
        <f t="shared" si="0"/>
        <v>2400</v>
      </c>
      <c r="E60" s="32">
        <f t="shared" si="2"/>
        <v>0.13459715745744613</v>
      </c>
      <c r="G60" s="30" t="s">
        <v>213</v>
      </c>
      <c r="H60" s="79">
        <f>SUM(H63:H202)</f>
        <v>5283.1411000000016</v>
      </c>
      <c r="I60" s="50">
        <f>(IF(ISNUMBER(H60),(IF(H60&lt;100,"&lt;100",IF(H60&lt;200,"&lt;200",IF(H60&lt;500,"&lt;500",IF(H60&lt;1000,"&lt;1,000",IF(H60&lt;10000,(ROUND(H60,-2)),IF(H60&lt;100000,(ROUND(H60,-3)),IF(H60&lt;1000000,(ROUND(H60,-4)),IF(H60&gt;=1000000,(ROUND(H60,-5))))))))))),"-"))</f>
        <v>5300</v>
      </c>
      <c r="J60" s="32">
        <f t="shared" si="3"/>
        <v>0.12741777298681314</v>
      </c>
      <c r="L60" s="42" t="s">
        <v>16</v>
      </c>
      <c r="M60" s="64"/>
    </row>
    <row r="61" spans="1:13" hidden="1" x14ac:dyDescent="0.25">
      <c r="B61" s="30" t="s">
        <v>2</v>
      </c>
      <c r="C61" s="30">
        <v>18163.830099999999</v>
      </c>
      <c r="D61" s="51">
        <f t="shared" si="0"/>
        <v>18000</v>
      </c>
      <c r="E61" s="32">
        <f t="shared" si="2"/>
        <v>1</v>
      </c>
      <c r="G61" s="30" t="s">
        <v>2</v>
      </c>
      <c r="H61" s="30">
        <v>41463.141100000001</v>
      </c>
      <c r="I61" s="51">
        <f>(IF(ISNUMBER(H61),(IF(H61&lt;100,"&lt;100",IF(H61&lt;200,"&lt;200",IF(H61&lt;500,"&lt;500",IF(H61&lt;1000,"&lt;1,000",IF(H61&lt;10000,(ROUND(H61,-2)),IF(H61&lt;100000,(ROUND(H61,-3)),IF(H61&lt;1000000,(ROUND(H61,-4)),IF(H61&gt;=1000000,(ROUND(H61,-5))))))))))),"-"))</f>
        <v>41000</v>
      </c>
      <c r="J61" s="32">
        <f t="shared" si="3"/>
        <v>1</v>
      </c>
      <c r="L61" s="42" t="s">
        <v>17</v>
      </c>
      <c r="M61" s="67"/>
    </row>
    <row r="62" spans="1:13" hidden="1" x14ac:dyDescent="0.25">
      <c r="C62" s="80"/>
      <c r="D62" s="31"/>
      <c r="E62" s="31"/>
      <c r="H62" s="80"/>
      <c r="I62" s="52"/>
      <c r="L62" s="42" t="s">
        <v>19</v>
      </c>
      <c r="M62" s="73"/>
    </row>
    <row r="63" spans="1:13" hidden="1" x14ac:dyDescent="0.25">
      <c r="B63" s="30" t="s">
        <v>155</v>
      </c>
      <c r="C63" s="30">
        <v>168</v>
      </c>
      <c r="G63" s="30" t="s">
        <v>17</v>
      </c>
      <c r="H63" s="67">
        <v>310</v>
      </c>
      <c r="L63" s="42" t="s">
        <v>20</v>
      </c>
      <c r="M63" s="69"/>
    </row>
    <row r="64" spans="1:13" hidden="1" x14ac:dyDescent="0.25">
      <c r="B64" s="30" t="s">
        <v>112</v>
      </c>
      <c r="C64" s="30">
        <v>150</v>
      </c>
      <c r="G64" s="30" t="s">
        <v>42</v>
      </c>
      <c r="H64" s="66">
        <v>303</v>
      </c>
      <c r="L64" s="42" t="s">
        <v>68</v>
      </c>
      <c r="M64" s="70"/>
    </row>
    <row r="65" spans="2:13" hidden="1" x14ac:dyDescent="0.25">
      <c r="B65" s="30" t="s">
        <v>104</v>
      </c>
      <c r="C65" s="70">
        <v>132</v>
      </c>
      <c r="G65" s="30" t="s">
        <v>149</v>
      </c>
      <c r="H65" s="30">
        <v>289</v>
      </c>
      <c r="L65" s="42" t="s">
        <v>161</v>
      </c>
      <c r="M65" s="77"/>
    </row>
    <row r="66" spans="2:13" hidden="1" x14ac:dyDescent="0.25">
      <c r="B66" s="30" t="s">
        <v>4</v>
      </c>
      <c r="C66" s="30">
        <v>126</v>
      </c>
      <c r="G66" s="30" t="s">
        <v>104</v>
      </c>
      <c r="H66" s="70">
        <v>249</v>
      </c>
    </row>
    <row r="67" spans="2:13" hidden="1" x14ac:dyDescent="0.25">
      <c r="B67" s="30" t="s">
        <v>82</v>
      </c>
      <c r="C67" s="65">
        <v>123.96430000000001</v>
      </c>
      <c r="G67" s="30" t="s">
        <v>9</v>
      </c>
      <c r="H67" s="81">
        <v>240</v>
      </c>
    </row>
    <row r="68" spans="2:13" hidden="1" x14ac:dyDescent="0.25">
      <c r="B68" s="30" t="s">
        <v>47</v>
      </c>
      <c r="C68" s="67">
        <v>99</v>
      </c>
      <c r="G68" s="30" t="s">
        <v>14</v>
      </c>
      <c r="H68" s="66">
        <v>235</v>
      </c>
    </row>
    <row r="69" spans="2:13" hidden="1" x14ac:dyDescent="0.25">
      <c r="B69" s="30" t="s">
        <v>159</v>
      </c>
      <c r="C69" s="30">
        <v>86.041600000000003</v>
      </c>
      <c r="G69" s="30" t="s">
        <v>39</v>
      </c>
      <c r="H69" s="30">
        <v>228</v>
      </c>
    </row>
    <row r="70" spans="2:13" hidden="1" x14ac:dyDescent="0.25">
      <c r="B70" s="30" t="s">
        <v>48</v>
      </c>
      <c r="C70" s="68">
        <v>80</v>
      </c>
      <c r="G70" s="30" t="s">
        <v>5</v>
      </c>
      <c r="H70" s="30">
        <v>216</v>
      </c>
    </row>
    <row r="71" spans="2:13" hidden="1" x14ac:dyDescent="0.25">
      <c r="B71" s="30" t="s">
        <v>52</v>
      </c>
      <c r="C71" s="30">
        <v>73</v>
      </c>
      <c r="G71" s="30" t="s">
        <v>79</v>
      </c>
      <c r="H71" s="30">
        <v>185</v>
      </c>
    </row>
    <row r="72" spans="2:13" hidden="1" x14ac:dyDescent="0.25">
      <c r="B72" s="30" t="s">
        <v>3</v>
      </c>
      <c r="C72" s="65">
        <v>66</v>
      </c>
      <c r="G72" s="30" t="s">
        <v>117</v>
      </c>
      <c r="H72" s="30">
        <v>181</v>
      </c>
    </row>
    <row r="73" spans="2:13" hidden="1" x14ac:dyDescent="0.25">
      <c r="B73" s="30" t="s">
        <v>153</v>
      </c>
      <c r="C73" s="30">
        <v>65</v>
      </c>
      <c r="G73" s="30" t="s">
        <v>112</v>
      </c>
      <c r="H73" s="30">
        <v>177</v>
      </c>
    </row>
    <row r="74" spans="2:13" hidden="1" x14ac:dyDescent="0.25">
      <c r="B74" s="30" t="s">
        <v>125</v>
      </c>
      <c r="C74" s="30">
        <v>63</v>
      </c>
      <c r="G74" s="30" t="s">
        <v>4</v>
      </c>
      <c r="H74" s="30">
        <v>165</v>
      </c>
    </row>
    <row r="75" spans="2:13" hidden="1" x14ac:dyDescent="0.25">
      <c r="B75" s="30" t="s">
        <v>83</v>
      </c>
      <c r="C75" s="30">
        <v>63</v>
      </c>
      <c r="G75" s="30" t="s">
        <v>52</v>
      </c>
      <c r="H75" s="30">
        <v>159</v>
      </c>
    </row>
    <row r="76" spans="2:13" hidden="1" x14ac:dyDescent="0.25">
      <c r="B76" s="30" t="s">
        <v>62</v>
      </c>
      <c r="C76" s="30">
        <v>61</v>
      </c>
      <c r="G76" s="30" t="s">
        <v>18</v>
      </c>
      <c r="H76" s="30">
        <v>140</v>
      </c>
    </row>
    <row r="77" spans="2:13" hidden="1" x14ac:dyDescent="0.25">
      <c r="B77" s="30" t="s">
        <v>9</v>
      </c>
      <c r="C77" s="81">
        <v>59</v>
      </c>
      <c r="G77" s="30" t="s">
        <v>10</v>
      </c>
      <c r="H77" s="30">
        <v>134</v>
      </c>
    </row>
    <row r="78" spans="2:13" hidden="1" x14ac:dyDescent="0.25">
      <c r="B78" s="30" t="s">
        <v>18</v>
      </c>
      <c r="C78" s="30">
        <v>55</v>
      </c>
      <c r="G78" s="30" t="s">
        <v>99</v>
      </c>
      <c r="H78" s="30">
        <v>119</v>
      </c>
    </row>
    <row r="79" spans="2:13" hidden="1" x14ac:dyDescent="0.25">
      <c r="B79" s="30" t="s">
        <v>149</v>
      </c>
      <c r="C79" s="30">
        <v>53</v>
      </c>
      <c r="G79" s="30" t="s">
        <v>155</v>
      </c>
      <c r="H79" s="30">
        <v>117</v>
      </c>
    </row>
    <row r="80" spans="2:13" hidden="1" x14ac:dyDescent="0.25">
      <c r="B80" s="30" t="s">
        <v>5</v>
      </c>
      <c r="C80" s="30">
        <v>49</v>
      </c>
      <c r="G80" s="30" t="s">
        <v>35</v>
      </c>
      <c r="H80" s="30">
        <v>111.71549999999999</v>
      </c>
    </row>
    <row r="81" spans="2:8" hidden="1" x14ac:dyDescent="0.25">
      <c r="B81" s="30" t="s">
        <v>117</v>
      </c>
      <c r="C81" s="30">
        <v>45</v>
      </c>
      <c r="G81" s="30" t="s">
        <v>13</v>
      </c>
      <c r="H81" s="30">
        <v>97</v>
      </c>
    </row>
    <row r="82" spans="2:8" hidden="1" x14ac:dyDescent="0.25">
      <c r="B82" s="30" t="s">
        <v>13</v>
      </c>
      <c r="C82" s="30">
        <v>42</v>
      </c>
      <c r="G82" s="30" t="s">
        <v>146</v>
      </c>
      <c r="H82" s="30">
        <v>94</v>
      </c>
    </row>
    <row r="83" spans="2:8" hidden="1" x14ac:dyDescent="0.25">
      <c r="B83" s="30" t="s">
        <v>108</v>
      </c>
      <c r="C83" s="30">
        <v>39</v>
      </c>
      <c r="G83" s="30" t="s">
        <v>133</v>
      </c>
      <c r="H83" s="30">
        <v>92</v>
      </c>
    </row>
    <row r="84" spans="2:8" hidden="1" x14ac:dyDescent="0.25">
      <c r="B84" s="30" t="s">
        <v>50</v>
      </c>
      <c r="C84" s="30">
        <v>39</v>
      </c>
      <c r="G84" s="30" t="s">
        <v>62</v>
      </c>
      <c r="H84" s="30">
        <v>77</v>
      </c>
    </row>
    <row r="85" spans="2:8" hidden="1" x14ac:dyDescent="0.25">
      <c r="B85" s="30" t="s">
        <v>51</v>
      </c>
      <c r="C85" s="30">
        <v>38</v>
      </c>
      <c r="G85" s="30" t="s">
        <v>135</v>
      </c>
      <c r="H85" s="30">
        <v>72</v>
      </c>
    </row>
    <row r="86" spans="2:8" hidden="1" x14ac:dyDescent="0.25">
      <c r="B86" s="30" t="s">
        <v>133</v>
      </c>
      <c r="C86" s="30">
        <v>36</v>
      </c>
      <c r="G86" s="30" t="s">
        <v>15</v>
      </c>
      <c r="H86" s="30">
        <v>66</v>
      </c>
    </row>
    <row r="87" spans="2:8" hidden="1" x14ac:dyDescent="0.25">
      <c r="B87" s="30" t="s">
        <v>91</v>
      </c>
      <c r="C87" s="30">
        <v>32</v>
      </c>
      <c r="G87" s="30" t="s">
        <v>141</v>
      </c>
      <c r="H87" s="30">
        <v>63</v>
      </c>
    </row>
    <row r="88" spans="2:8" hidden="1" x14ac:dyDescent="0.25">
      <c r="B88" s="30" t="s">
        <v>87</v>
      </c>
      <c r="C88" s="64">
        <v>30.028400000000001</v>
      </c>
      <c r="G88" s="30" t="s">
        <v>72</v>
      </c>
      <c r="H88" s="30">
        <v>63</v>
      </c>
    </row>
    <row r="89" spans="2:8" hidden="1" x14ac:dyDescent="0.25">
      <c r="B89" s="30" t="s">
        <v>10</v>
      </c>
      <c r="C89" s="30">
        <v>30</v>
      </c>
      <c r="G89" s="30" t="s">
        <v>159</v>
      </c>
      <c r="H89" s="30">
        <v>59</v>
      </c>
    </row>
    <row r="90" spans="2:8" hidden="1" x14ac:dyDescent="0.25">
      <c r="B90" s="30" t="s">
        <v>79</v>
      </c>
      <c r="C90" s="30">
        <v>29</v>
      </c>
      <c r="G90" s="30" t="s">
        <v>80</v>
      </c>
      <c r="H90" s="30">
        <v>56</v>
      </c>
    </row>
    <row r="91" spans="2:8" hidden="1" x14ac:dyDescent="0.25">
      <c r="B91" s="30" t="s">
        <v>158</v>
      </c>
      <c r="C91" s="30">
        <v>26.1159</v>
      </c>
      <c r="G91" s="30" t="s">
        <v>51</v>
      </c>
      <c r="H91" s="30">
        <v>50</v>
      </c>
    </row>
    <row r="92" spans="2:8" hidden="1" x14ac:dyDescent="0.25">
      <c r="B92" s="30" t="s">
        <v>102</v>
      </c>
      <c r="C92" s="30">
        <v>25.037700000000001</v>
      </c>
      <c r="G92" s="30" t="s">
        <v>50</v>
      </c>
      <c r="H92" s="30">
        <v>50</v>
      </c>
    </row>
    <row r="93" spans="2:8" hidden="1" x14ac:dyDescent="0.25">
      <c r="B93" s="30" t="s">
        <v>132</v>
      </c>
      <c r="C93" s="30">
        <v>25</v>
      </c>
      <c r="G93" s="30" t="s">
        <v>108</v>
      </c>
      <c r="H93" s="30">
        <v>49</v>
      </c>
    </row>
    <row r="94" spans="2:8" hidden="1" x14ac:dyDescent="0.25">
      <c r="B94" s="30" t="s">
        <v>154</v>
      </c>
      <c r="C94" s="30">
        <v>24</v>
      </c>
      <c r="G94" s="30" t="s">
        <v>43</v>
      </c>
      <c r="H94" s="30">
        <v>46</v>
      </c>
    </row>
    <row r="95" spans="2:8" hidden="1" x14ac:dyDescent="0.25">
      <c r="B95" s="30" t="s">
        <v>71</v>
      </c>
      <c r="C95" s="30">
        <v>22</v>
      </c>
      <c r="G95" s="30" t="s">
        <v>158</v>
      </c>
      <c r="H95" s="30">
        <v>45</v>
      </c>
    </row>
    <row r="96" spans="2:8" hidden="1" x14ac:dyDescent="0.25">
      <c r="B96" s="30" t="s">
        <v>99</v>
      </c>
      <c r="C96" s="30">
        <v>22</v>
      </c>
      <c r="G96" s="30" t="s">
        <v>123</v>
      </c>
      <c r="H96" s="30">
        <v>43</v>
      </c>
    </row>
    <row r="97" spans="2:8" hidden="1" x14ac:dyDescent="0.25">
      <c r="B97" s="30" t="s">
        <v>17</v>
      </c>
      <c r="C97" s="67">
        <v>20</v>
      </c>
      <c r="G97" s="30" t="s">
        <v>132</v>
      </c>
      <c r="H97" s="30">
        <v>40</v>
      </c>
    </row>
    <row r="98" spans="2:8" hidden="1" x14ac:dyDescent="0.25">
      <c r="B98" s="30" t="s">
        <v>24</v>
      </c>
      <c r="C98" s="30">
        <v>19</v>
      </c>
      <c r="G98" s="30" t="s">
        <v>6</v>
      </c>
      <c r="H98" s="30">
        <v>36</v>
      </c>
    </row>
    <row r="99" spans="2:8" hidden="1" x14ac:dyDescent="0.25">
      <c r="B99" s="30" t="s">
        <v>116</v>
      </c>
      <c r="C99" s="30">
        <v>16</v>
      </c>
      <c r="G99" s="30" t="s">
        <v>125</v>
      </c>
      <c r="H99" s="30">
        <v>35</v>
      </c>
    </row>
    <row r="100" spans="2:8" hidden="1" x14ac:dyDescent="0.25">
      <c r="B100" s="30" t="s">
        <v>63</v>
      </c>
      <c r="C100" s="30">
        <v>15</v>
      </c>
      <c r="G100" s="30" t="s">
        <v>153</v>
      </c>
      <c r="H100" s="30">
        <v>34</v>
      </c>
    </row>
    <row r="101" spans="2:8" hidden="1" x14ac:dyDescent="0.25">
      <c r="B101" s="30" t="s">
        <v>92</v>
      </c>
      <c r="C101" s="30">
        <v>14</v>
      </c>
      <c r="G101" s="30" t="s">
        <v>83</v>
      </c>
      <c r="H101" s="30">
        <v>32</v>
      </c>
    </row>
    <row r="102" spans="2:8" hidden="1" x14ac:dyDescent="0.25">
      <c r="B102" s="30" t="s">
        <v>72</v>
      </c>
      <c r="C102" s="30">
        <v>13</v>
      </c>
      <c r="G102" s="30" t="s">
        <v>73</v>
      </c>
      <c r="H102" s="30">
        <v>31</v>
      </c>
    </row>
    <row r="103" spans="2:8" hidden="1" x14ac:dyDescent="0.25">
      <c r="B103" s="30" t="s">
        <v>35</v>
      </c>
      <c r="C103" s="30">
        <v>12.9002</v>
      </c>
      <c r="G103" s="30" t="s">
        <v>66</v>
      </c>
      <c r="H103" s="30">
        <v>30</v>
      </c>
    </row>
    <row r="104" spans="2:8" hidden="1" x14ac:dyDescent="0.25">
      <c r="B104" s="30" t="s">
        <v>78</v>
      </c>
      <c r="C104" s="30">
        <v>12.151899999999999</v>
      </c>
      <c r="G104" s="30" t="s">
        <v>106</v>
      </c>
      <c r="H104" s="30">
        <v>30</v>
      </c>
    </row>
    <row r="105" spans="2:8" hidden="1" x14ac:dyDescent="0.25">
      <c r="B105" s="30" t="s">
        <v>139</v>
      </c>
      <c r="C105" s="30">
        <v>12</v>
      </c>
      <c r="G105" s="30" t="s">
        <v>88</v>
      </c>
      <c r="H105" s="30">
        <v>28</v>
      </c>
    </row>
    <row r="106" spans="2:8" hidden="1" x14ac:dyDescent="0.25">
      <c r="B106" s="30" t="s">
        <v>141</v>
      </c>
      <c r="C106" s="30">
        <v>12</v>
      </c>
      <c r="G106" s="30" t="s">
        <v>113</v>
      </c>
      <c r="H106" s="30">
        <v>25</v>
      </c>
    </row>
    <row r="107" spans="2:8" hidden="1" x14ac:dyDescent="0.25">
      <c r="B107" s="30" t="s">
        <v>135</v>
      </c>
      <c r="C107" s="30">
        <v>11.194000000000001</v>
      </c>
      <c r="G107" s="30" t="s">
        <v>61</v>
      </c>
      <c r="H107" s="30">
        <v>24</v>
      </c>
    </row>
    <row r="108" spans="2:8" hidden="1" x14ac:dyDescent="0.25">
      <c r="B108" s="30" t="s">
        <v>88</v>
      </c>
      <c r="C108" s="30">
        <v>10</v>
      </c>
      <c r="G108" s="30" t="s">
        <v>78</v>
      </c>
      <c r="H108" s="30">
        <v>24</v>
      </c>
    </row>
    <row r="109" spans="2:8" hidden="1" x14ac:dyDescent="0.25">
      <c r="B109" s="30" t="s">
        <v>106</v>
      </c>
      <c r="C109" s="30">
        <v>10</v>
      </c>
      <c r="G109" s="30" t="s">
        <v>121</v>
      </c>
      <c r="H109" s="30">
        <v>22</v>
      </c>
    </row>
    <row r="110" spans="2:8" hidden="1" x14ac:dyDescent="0.25">
      <c r="B110" s="30" t="s">
        <v>6</v>
      </c>
      <c r="C110" s="30">
        <v>9</v>
      </c>
      <c r="G110" s="30" t="s">
        <v>126</v>
      </c>
      <c r="H110" s="30">
        <v>21</v>
      </c>
    </row>
    <row r="111" spans="2:8" hidden="1" x14ac:dyDescent="0.25">
      <c r="B111" s="30" t="s">
        <v>75</v>
      </c>
      <c r="C111" s="30">
        <v>8.7082999999999995</v>
      </c>
      <c r="G111" s="30" t="s">
        <v>24</v>
      </c>
      <c r="H111" s="30">
        <v>21</v>
      </c>
    </row>
    <row r="112" spans="2:8" hidden="1" x14ac:dyDescent="0.25">
      <c r="B112" s="30" t="s">
        <v>45</v>
      </c>
      <c r="C112" s="30">
        <v>8</v>
      </c>
      <c r="G112" s="30" t="s">
        <v>37</v>
      </c>
      <c r="H112" s="30">
        <v>17</v>
      </c>
    </row>
    <row r="113" spans="2:8" hidden="1" x14ac:dyDescent="0.25">
      <c r="B113" s="30" t="s">
        <v>65</v>
      </c>
      <c r="C113" s="30">
        <v>8</v>
      </c>
      <c r="G113" s="30" t="s">
        <v>152</v>
      </c>
      <c r="H113" s="30">
        <v>16</v>
      </c>
    </row>
    <row r="114" spans="2:8" hidden="1" x14ac:dyDescent="0.25">
      <c r="B114" s="30" t="s">
        <v>111</v>
      </c>
      <c r="C114" s="30">
        <v>7.8257000000000003</v>
      </c>
      <c r="G114" s="30" t="s">
        <v>71</v>
      </c>
      <c r="H114" s="30">
        <v>13</v>
      </c>
    </row>
    <row r="115" spans="2:8" hidden="1" x14ac:dyDescent="0.25">
      <c r="B115" s="30" t="s">
        <v>123</v>
      </c>
      <c r="C115" s="30">
        <v>7</v>
      </c>
      <c r="G115" s="30" t="s">
        <v>102</v>
      </c>
      <c r="H115" s="30">
        <v>12.2997</v>
      </c>
    </row>
    <row r="116" spans="2:8" hidden="1" x14ac:dyDescent="0.25">
      <c r="B116" s="30" t="s">
        <v>37</v>
      </c>
      <c r="C116" s="30">
        <v>7</v>
      </c>
      <c r="G116" s="30" t="s">
        <v>92</v>
      </c>
      <c r="H116" s="30">
        <v>12</v>
      </c>
    </row>
    <row r="117" spans="2:8" hidden="1" x14ac:dyDescent="0.25">
      <c r="B117" s="30" t="s">
        <v>127</v>
      </c>
      <c r="C117" s="30">
        <v>7</v>
      </c>
      <c r="G117" s="30" t="s">
        <v>63</v>
      </c>
      <c r="H117" s="30">
        <v>11</v>
      </c>
    </row>
    <row r="118" spans="2:8" hidden="1" x14ac:dyDescent="0.25">
      <c r="B118" s="30" t="s">
        <v>124</v>
      </c>
      <c r="C118" s="30">
        <v>7</v>
      </c>
      <c r="G118" s="30" t="s">
        <v>154</v>
      </c>
      <c r="H118" s="30">
        <v>10.0342</v>
      </c>
    </row>
    <row r="119" spans="2:8" hidden="1" x14ac:dyDescent="0.25">
      <c r="B119" s="30" t="s">
        <v>80</v>
      </c>
      <c r="C119" s="30">
        <v>6</v>
      </c>
      <c r="G119" s="30" t="s">
        <v>45</v>
      </c>
      <c r="H119" s="30">
        <v>9.2916000000000007</v>
      </c>
    </row>
    <row r="120" spans="2:8" hidden="1" x14ac:dyDescent="0.25">
      <c r="B120" s="30" t="s">
        <v>128</v>
      </c>
      <c r="C120" s="30">
        <v>5.0137</v>
      </c>
      <c r="G120" s="30" t="s">
        <v>111</v>
      </c>
      <c r="H120" s="30">
        <v>9</v>
      </c>
    </row>
    <row r="121" spans="2:8" hidden="1" x14ac:dyDescent="0.25">
      <c r="B121" s="30" t="s">
        <v>15</v>
      </c>
      <c r="C121" s="30">
        <v>5</v>
      </c>
      <c r="G121" s="30" t="s">
        <v>124</v>
      </c>
      <c r="H121" s="30">
        <v>9</v>
      </c>
    </row>
    <row r="122" spans="2:8" hidden="1" x14ac:dyDescent="0.25">
      <c r="B122" s="30" t="s">
        <v>49</v>
      </c>
      <c r="C122" s="30">
        <v>5</v>
      </c>
      <c r="G122" s="30" t="s">
        <v>91</v>
      </c>
      <c r="H122" s="30">
        <v>9</v>
      </c>
    </row>
    <row r="123" spans="2:8" hidden="1" x14ac:dyDescent="0.25">
      <c r="B123" s="30" t="s">
        <v>150</v>
      </c>
      <c r="C123" s="30">
        <v>4.3811999999999998</v>
      </c>
      <c r="G123" s="30" t="s">
        <v>160</v>
      </c>
      <c r="H123" s="30">
        <v>8</v>
      </c>
    </row>
    <row r="124" spans="2:8" hidden="1" x14ac:dyDescent="0.25">
      <c r="B124" s="30" t="s">
        <v>113</v>
      </c>
      <c r="C124" s="30">
        <v>4.0119999999999996</v>
      </c>
      <c r="G124" s="30" t="s">
        <v>116</v>
      </c>
      <c r="H124" s="30">
        <v>8</v>
      </c>
    </row>
    <row r="125" spans="2:8" hidden="1" x14ac:dyDescent="0.25">
      <c r="B125" s="30" t="s">
        <v>122</v>
      </c>
      <c r="C125" s="30">
        <v>4</v>
      </c>
      <c r="G125" s="30" t="s">
        <v>139</v>
      </c>
      <c r="H125" s="30">
        <v>6.0701000000000001</v>
      </c>
    </row>
    <row r="126" spans="2:8" hidden="1" x14ac:dyDescent="0.25">
      <c r="B126" s="30" t="s">
        <v>46</v>
      </c>
      <c r="C126" s="30">
        <v>4</v>
      </c>
      <c r="G126" s="30" t="s">
        <v>64</v>
      </c>
      <c r="H126" s="30">
        <v>5.9656000000000002</v>
      </c>
    </row>
    <row r="127" spans="2:8" hidden="1" x14ac:dyDescent="0.25">
      <c r="B127" s="30" t="s">
        <v>66</v>
      </c>
      <c r="C127" s="30">
        <v>4</v>
      </c>
      <c r="G127" s="30" t="s">
        <v>75</v>
      </c>
      <c r="H127" s="30">
        <v>5.3598999999999997</v>
      </c>
    </row>
    <row r="128" spans="2:8" hidden="1" x14ac:dyDescent="0.25">
      <c r="B128" s="30" t="s">
        <v>73</v>
      </c>
      <c r="C128" s="30">
        <v>3.9512999999999998</v>
      </c>
      <c r="G128" s="30" t="s">
        <v>30</v>
      </c>
      <c r="H128" s="30">
        <v>5</v>
      </c>
    </row>
    <row r="129" spans="2:8" hidden="1" x14ac:dyDescent="0.25">
      <c r="B129" s="30" t="s">
        <v>131</v>
      </c>
      <c r="C129" s="30">
        <v>3.8620000000000001</v>
      </c>
      <c r="G129" s="30" t="s">
        <v>122</v>
      </c>
      <c r="H129" s="30">
        <v>5</v>
      </c>
    </row>
    <row r="130" spans="2:8" hidden="1" x14ac:dyDescent="0.25">
      <c r="B130" s="30" t="s">
        <v>33</v>
      </c>
      <c r="C130" s="30">
        <v>3.5779999999999998</v>
      </c>
      <c r="G130" s="30" t="s">
        <v>127</v>
      </c>
      <c r="H130" s="30">
        <v>4.2664</v>
      </c>
    </row>
    <row r="131" spans="2:8" hidden="1" x14ac:dyDescent="0.25">
      <c r="B131" s="30" t="s">
        <v>26</v>
      </c>
      <c r="C131" s="30">
        <v>3.4458000000000002</v>
      </c>
      <c r="G131" s="30" t="s">
        <v>128</v>
      </c>
      <c r="H131" s="30">
        <v>4.0164</v>
      </c>
    </row>
    <row r="132" spans="2:8" hidden="1" x14ac:dyDescent="0.25">
      <c r="B132" s="30" t="s">
        <v>157</v>
      </c>
      <c r="C132" s="30">
        <v>3.0183</v>
      </c>
      <c r="G132" s="30" t="s">
        <v>49</v>
      </c>
      <c r="H132" s="30">
        <v>4.0114999999999998</v>
      </c>
    </row>
    <row r="133" spans="2:8" hidden="1" x14ac:dyDescent="0.25">
      <c r="B133" s="30" t="s">
        <v>114</v>
      </c>
      <c r="C133" s="30">
        <v>3.0076999999999998</v>
      </c>
      <c r="G133" s="30" t="s">
        <v>33</v>
      </c>
      <c r="H133" s="30">
        <v>4.0049000000000001</v>
      </c>
    </row>
    <row r="134" spans="2:8" hidden="1" x14ac:dyDescent="0.25">
      <c r="B134" s="30" t="s">
        <v>144</v>
      </c>
      <c r="C134" s="30">
        <v>2.9638999999999998</v>
      </c>
      <c r="G134" s="30" t="s">
        <v>26</v>
      </c>
      <c r="H134" s="30">
        <v>4.0019999999999998</v>
      </c>
    </row>
    <row r="135" spans="2:8" hidden="1" x14ac:dyDescent="0.25">
      <c r="B135" s="30" t="s">
        <v>160</v>
      </c>
      <c r="C135" s="30">
        <v>2.7343000000000002</v>
      </c>
      <c r="G135" s="30" t="s">
        <v>65</v>
      </c>
      <c r="H135" s="30">
        <v>4</v>
      </c>
    </row>
    <row r="136" spans="2:8" hidden="1" x14ac:dyDescent="0.25">
      <c r="B136" s="30" t="s">
        <v>143</v>
      </c>
      <c r="C136" s="30">
        <v>2.6128</v>
      </c>
      <c r="G136" s="30" t="s">
        <v>21</v>
      </c>
      <c r="H136" s="30">
        <v>4</v>
      </c>
    </row>
    <row r="137" spans="2:8" hidden="1" x14ac:dyDescent="0.25">
      <c r="B137" s="30" t="s">
        <v>53</v>
      </c>
      <c r="C137" s="30">
        <v>2.5632999999999999</v>
      </c>
      <c r="G137" s="30" t="s">
        <v>81</v>
      </c>
      <c r="H137" s="30">
        <v>4</v>
      </c>
    </row>
    <row r="138" spans="2:8" hidden="1" x14ac:dyDescent="0.25">
      <c r="B138" s="30" t="s">
        <v>61</v>
      </c>
      <c r="C138" s="30">
        <v>2.5316999999999998</v>
      </c>
      <c r="G138" s="30" t="s">
        <v>46</v>
      </c>
      <c r="H138" s="30">
        <v>4</v>
      </c>
    </row>
    <row r="139" spans="2:8" hidden="1" x14ac:dyDescent="0.25">
      <c r="B139" s="30" t="s">
        <v>156</v>
      </c>
      <c r="C139" s="30">
        <v>2.4403000000000001</v>
      </c>
      <c r="G139" s="30" t="s">
        <v>157</v>
      </c>
      <c r="H139" s="30">
        <v>3.8704000000000001</v>
      </c>
    </row>
    <row r="140" spans="2:8" hidden="1" x14ac:dyDescent="0.25">
      <c r="B140" s="30" t="s">
        <v>77</v>
      </c>
      <c r="C140" s="30">
        <v>2.4007000000000001</v>
      </c>
      <c r="G140" s="30" t="s">
        <v>114</v>
      </c>
      <c r="H140" s="30">
        <v>3.0863</v>
      </c>
    </row>
    <row r="141" spans="2:8" hidden="1" x14ac:dyDescent="0.25">
      <c r="B141" s="30" t="s">
        <v>29</v>
      </c>
      <c r="C141" s="30">
        <v>2.3948</v>
      </c>
      <c r="G141" s="30" t="s">
        <v>145</v>
      </c>
      <c r="H141" s="30">
        <v>3</v>
      </c>
    </row>
    <row r="142" spans="2:8" hidden="1" x14ac:dyDescent="0.25">
      <c r="B142" s="30" t="s">
        <v>152</v>
      </c>
      <c r="C142" s="30">
        <v>2.3818000000000001</v>
      </c>
      <c r="G142" s="30" t="s">
        <v>53</v>
      </c>
      <c r="H142" s="30">
        <v>2.8346999999999998</v>
      </c>
    </row>
    <row r="143" spans="2:8" hidden="1" x14ac:dyDescent="0.25">
      <c r="B143" s="30" t="s">
        <v>81</v>
      </c>
      <c r="C143" s="30">
        <v>2.2050999999999998</v>
      </c>
      <c r="G143" s="30" t="s">
        <v>32</v>
      </c>
      <c r="H143" s="30">
        <v>2.2721999999999998</v>
      </c>
    </row>
    <row r="144" spans="2:8" hidden="1" x14ac:dyDescent="0.25">
      <c r="B144" s="30" t="s">
        <v>93</v>
      </c>
      <c r="C144" s="30">
        <v>2.1520000000000001</v>
      </c>
      <c r="G144" s="30" t="s">
        <v>131</v>
      </c>
      <c r="H144" s="30">
        <v>2.2372000000000001</v>
      </c>
    </row>
    <row r="145" spans="2:8" hidden="1" x14ac:dyDescent="0.25">
      <c r="B145" s="30" t="s">
        <v>126</v>
      </c>
      <c r="C145" s="30">
        <v>2.1175999999999999</v>
      </c>
      <c r="G145" s="30" t="s">
        <v>130</v>
      </c>
      <c r="H145" s="30">
        <v>2.1889000000000003</v>
      </c>
    </row>
    <row r="146" spans="2:8" hidden="1" x14ac:dyDescent="0.25">
      <c r="B146" s="30" t="s">
        <v>142</v>
      </c>
      <c r="C146" s="30">
        <v>2.0499000000000001</v>
      </c>
      <c r="G146" s="30" t="s">
        <v>144</v>
      </c>
      <c r="H146" s="30">
        <v>2.0047999999999999</v>
      </c>
    </row>
    <row r="147" spans="2:8" hidden="1" x14ac:dyDescent="0.25">
      <c r="B147" s="30" t="s">
        <v>97</v>
      </c>
      <c r="C147" s="30">
        <v>2.0373999999999999</v>
      </c>
      <c r="G147" s="30" t="s">
        <v>77</v>
      </c>
      <c r="H147" s="30">
        <v>2.0021</v>
      </c>
    </row>
    <row r="148" spans="2:8" hidden="1" x14ac:dyDescent="0.25">
      <c r="B148" s="30" t="s">
        <v>67</v>
      </c>
      <c r="C148" s="30">
        <v>2.0089000000000001</v>
      </c>
      <c r="G148" s="30" t="s">
        <v>107</v>
      </c>
      <c r="H148" s="30">
        <v>2</v>
      </c>
    </row>
    <row r="149" spans="2:8" hidden="1" x14ac:dyDescent="0.25">
      <c r="B149" s="30" t="s">
        <v>121</v>
      </c>
      <c r="C149" s="30">
        <v>2</v>
      </c>
      <c r="G149" s="30" t="s">
        <v>96</v>
      </c>
      <c r="H149" s="30">
        <v>2</v>
      </c>
    </row>
    <row r="150" spans="2:8" hidden="1" x14ac:dyDescent="0.25">
      <c r="B150" s="30" t="s">
        <v>134</v>
      </c>
      <c r="C150" s="30">
        <v>1.3355000000000001</v>
      </c>
      <c r="G150" s="30" t="s">
        <v>34</v>
      </c>
      <c r="H150" s="30">
        <v>1.7863</v>
      </c>
    </row>
    <row r="151" spans="2:8" hidden="1" x14ac:dyDescent="0.25">
      <c r="B151" s="30" t="s">
        <v>23</v>
      </c>
      <c r="C151" s="30">
        <v>1.2438</v>
      </c>
      <c r="G151" s="30" t="s">
        <v>142</v>
      </c>
      <c r="H151" s="30">
        <v>1.6722999999999999</v>
      </c>
    </row>
    <row r="152" spans="2:8" hidden="1" x14ac:dyDescent="0.25">
      <c r="B152" s="30" t="s">
        <v>90</v>
      </c>
      <c r="C152" s="30">
        <v>1.1449</v>
      </c>
      <c r="G152" s="30" t="s">
        <v>120</v>
      </c>
      <c r="H152" s="30">
        <v>1.4978</v>
      </c>
    </row>
    <row r="153" spans="2:8" hidden="1" x14ac:dyDescent="0.25">
      <c r="B153" s="30" t="s">
        <v>64</v>
      </c>
      <c r="C153" s="30">
        <v>1.0977999999999999</v>
      </c>
      <c r="G153" s="30" t="s">
        <v>95</v>
      </c>
      <c r="H153" s="30">
        <v>1.462</v>
      </c>
    </row>
    <row r="154" spans="2:8" hidden="1" x14ac:dyDescent="0.25">
      <c r="B154" s="30" t="s">
        <v>89</v>
      </c>
      <c r="C154" s="30">
        <v>1.0908</v>
      </c>
      <c r="G154" s="30" t="s">
        <v>23</v>
      </c>
      <c r="H154" s="30">
        <v>1.3309</v>
      </c>
    </row>
    <row r="155" spans="2:8" hidden="1" x14ac:dyDescent="0.25">
      <c r="B155" s="30" t="s">
        <v>145</v>
      </c>
      <c r="C155" s="30">
        <v>1.0644</v>
      </c>
      <c r="G155" s="30" t="s">
        <v>94</v>
      </c>
      <c r="H155" s="30">
        <v>1.2223999999999999</v>
      </c>
    </row>
    <row r="156" spans="2:8" hidden="1" x14ac:dyDescent="0.25">
      <c r="B156" s="30" t="s">
        <v>34</v>
      </c>
      <c r="C156" s="30">
        <v>1.0206</v>
      </c>
      <c r="G156" s="30" t="s">
        <v>140</v>
      </c>
      <c r="H156" s="30">
        <v>1.1629</v>
      </c>
    </row>
    <row r="157" spans="2:8" hidden="1" x14ac:dyDescent="0.25">
      <c r="B157" s="30" t="s">
        <v>60</v>
      </c>
      <c r="C157" s="30">
        <v>0.86109999999999998</v>
      </c>
      <c r="G157" s="30" t="s">
        <v>134</v>
      </c>
      <c r="H157" s="30">
        <v>1.1280999999999999</v>
      </c>
    </row>
    <row r="158" spans="2:8" hidden="1" x14ac:dyDescent="0.25">
      <c r="B158" s="30" t="s">
        <v>130</v>
      </c>
      <c r="C158" s="30">
        <v>0.82769999999999999</v>
      </c>
      <c r="G158" s="30" t="s">
        <v>36</v>
      </c>
      <c r="H158" s="30">
        <v>1.1149</v>
      </c>
    </row>
    <row r="159" spans="2:8" hidden="1" x14ac:dyDescent="0.25">
      <c r="B159" s="30" t="s">
        <v>27</v>
      </c>
      <c r="C159" s="30">
        <v>0.82420000000000004</v>
      </c>
      <c r="G159" s="30" t="s">
        <v>150</v>
      </c>
      <c r="H159" s="30">
        <v>1.1125</v>
      </c>
    </row>
    <row r="160" spans="2:8" hidden="1" x14ac:dyDescent="0.25">
      <c r="B160" s="30" t="s">
        <v>120</v>
      </c>
      <c r="C160" s="30">
        <v>0.81820000000000004</v>
      </c>
      <c r="G160" s="30" t="s">
        <v>55</v>
      </c>
      <c r="H160" s="30">
        <v>1.0978000000000001</v>
      </c>
    </row>
    <row r="161" spans="2:8" hidden="1" x14ac:dyDescent="0.25">
      <c r="B161" s="30" t="s">
        <v>129</v>
      </c>
      <c r="C161" s="30">
        <v>0.69190000000000007</v>
      </c>
      <c r="G161" s="30" t="s">
        <v>156</v>
      </c>
      <c r="H161" s="30">
        <v>1.083</v>
      </c>
    </row>
    <row r="162" spans="2:8" hidden="1" x14ac:dyDescent="0.25">
      <c r="B162" s="30" t="s">
        <v>25</v>
      </c>
      <c r="C162" s="30">
        <v>0.63039999999999996</v>
      </c>
      <c r="G162" s="30" t="s">
        <v>29</v>
      </c>
      <c r="H162" s="30">
        <v>1.0737000000000001</v>
      </c>
    </row>
    <row r="163" spans="2:8" hidden="1" x14ac:dyDescent="0.25">
      <c r="B163" s="30" t="s">
        <v>107</v>
      </c>
      <c r="C163" s="30">
        <v>0.622</v>
      </c>
      <c r="G163" s="30" t="s">
        <v>143</v>
      </c>
      <c r="H163" s="30">
        <v>1.0024999999999999</v>
      </c>
    </row>
    <row r="164" spans="2:8" hidden="1" x14ac:dyDescent="0.25">
      <c r="B164" s="30" t="s">
        <v>84</v>
      </c>
      <c r="C164" s="30">
        <v>0.59020000000000006</v>
      </c>
      <c r="G164" s="30" t="s">
        <v>89</v>
      </c>
      <c r="H164" s="30">
        <v>1.0019</v>
      </c>
    </row>
    <row r="165" spans="2:8" hidden="1" x14ac:dyDescent="0.25">
      <c r="B165" s="30" t="s">
        <v>115</v>
      </c>
      <c r="C165" s="30">
        <v>0.5514</v>
      </c>
      <c r="G165" s="30" t="s">
        <v>93</v>
      </c>
      <c r="H165" s="30">
        <v>1.0004999999999999</v>
      </c>
    </row>
    <row r="166" spans="2:8" hidden="1" x14ac:dyDescent="0.25">
      <c r="B166" s="30" t="s">
        <v>70</v>
      </c>
      <c r="C166" s="30">
        <v>0.48349999999999999</v>
      </c>
      <c r="G166" s="30" t="s">
        <v>97</v>
      </c>
      <c r="H166" s="30">
        <v>0.999</v>
      </c>
    </row>
    <row r="167" spans="2:8" hidden="1" x14ac:dyDescent="0.25">
      <c r="B167" s="30" t="s">
        <v>96</v>
      </c>
      <c r="C167" s="30">
        <v>0.48259999999999997</v>
      </c>
      <c r="G167" s="30" t="s">
        <v>28</v>
      </c>
      <c r="H167" s="30">
        <v>0.83340000000000003</v>
      </c>
    </row>
    <row r="168" spans="2:8" hidden="1" x14ac:dyDescent="0.25">
      <c r="B168" s="30" t="s">
        <v>32</v>
      </c>
      <c r="C168" s="30">
        <v>0.48209999999999997</v>
      </c>
      <c r="G168" s="30" t="s">
        <v>151</v>
      </c>
      <c r="H168" s="30">
        <v>0.73609999999999998</v>
      </c>
    </row>
    <row r="169" spans="2:8" hidden="1" x14ac:dyDescent="0.25">
      <c r="B169" s="30" t="s">
        <v>100</v>
      </c>
      <c r="C169" s="30">
        <v>0.47800000000000004</v>
      </c>
      <c r="G169" s="30" t="s">
        <v>60</v>
      </c>
      <c r="H169" s="30">
        <v>0.72350000000000003</v>
      </c>
    </row>
    <row r="170" spans="2:8" hidden="1" x14ac:dyDescent="0.25">
      <c r="B170" s="30" t="s">
        <v>30</v>
      </c>
      <c r="C170" s="30">
        <v>0.45169999999999999</v>
      </c>
      <c r="G170" s="30" t="s">
        <v>84</v>
      </c>
      <c r="H170" s="30">
        <v>0.6794</v>
      </c>
    </row>
    <row r="171" spans="2:8" hidden="1" x14ac:dyDescent="0.25">
      <c r="B171" s="30" t="s">
        <v>21</v>
      </c>
      <c r="C171" s="30">
        <v>0.42430000000000001</v>
      </c>
      <c r="G171" s="30" t="s">
        <v>129</v>
      </c>
      <c r="H171" s="30">
        <v>0.67849999999999999</v>
      </c>
    </row>
    <row r="172" spans="2:8" hidden="1" x14ac:dyDescent="0.25">
      <c r="B172" s="30" t="s">
        <v>31</v>
      </c>
      <c r="C172" s="30">
        <v>0.38189999999999996</v>
      </c>
      <c r="G172" s="30" t="s">
        <v>98</v>
      </c>
      <c r="H172" s="30">
        <v>0.67579999999999996</v>
      </c>
    </row>
    <row r="173" spans="2:8" hidden="1" x14ac:dyDescent="0.25">
      <c r="B173" s="30" t="s">
        <v>98</v>
      </c>
      <c r="C173" s="30">
        <v>0.37130000000000002</v>
      </c>
      <c r="G173" s="30" t="s">
        <v>25</v>
      </c>
      <c r="H173" s="30">
        <v>0.66369999999999996</v>
      </c>
    </row>
    <row r="174" spans="2:8" hidden="1" x14ac:dyDescent="0.25">
      <c r="B174" s="30" t="s">
        <v>119</v>
      </c>
      <c r="C174" s="30">
        <v>0.36770000000000003</v>
      </c>
      <c r="G174" s="30" t="s">
        <v>70</v>
      </c>
      <c r="H174" s="30">
        <v>0.6633</v>
      </c>
    </row>
    <row r="175" spans="2:8" hidden="1" x14ac:dyDescent="0.25">
      <c r="B175" s="30" t="s">
        <v>94</v>
      </c>
      <c r="C175" s="30">
        <v>0.34850000000000003</v>
      </c>
      <c r="G175" s="30" t="s">
        <v>27</v>
      </c>
      <c r="H175" s="30">
        <v>0.62879999999999991</v>
      </c>
    </row>
    <row r="176" spans="2:8" hidden="1" x14ac:dyDescent="0.25">
      <c r="B176" s="30" t="s">
        <v>140</v>
      </c>
      <c r="C176" s="30">
        <v>0.3266</v>
      </c>
      <c r="G176" s="30" t="s">
        <v>22</v>
      </c>
      <c r="H176" s="30">
        <v>0.58650000000000002</v>
      </c>
    </row>
    <row r="177" spans="2:8" hidden="1" x14ac:dyDescent="0.25">
      <c r="B177" s="30" t="s">
        <v>41</v>
      </c>
      <c r="C177" s="30">
        <v>0.32019999999999998</v>
      </c>
      <c r="G177" s="30" t="s">
        <v>41</v>
      </c>
      <c r="H177" s="30">
        <v>0.54569999999999996</v>
      </c>
    </row>
    <row r="178" spans="2:8" hidden="1" x14ac:dyDescent="0.25">
      <c r="B178" s="30" t="s">
        <v>57</v>
      </c>
      <c r="C178" s="30">
        <v>0.23750000000000002</v>
      </c>
      <c r="G178" s="30" t="s">
        <v>67</v>
      </c>
      <c r="H178" s="30">
        <v>0.54349999999999998</v>
      </c>
    </row>
    <row r="179" spans="2:8" hidden="1" x14ac:dyDescent="0.25">
      <c r="B179" s="30" t="s">
        <v>54</v>
      </c>
      <c r="C179" s="30">
        <v>0.22490000000000002</v>
      </c>
      <c r="G179" s="30" t="s">
        <v>58</v>
      </c>
      <c r="H179" s="30">
        <v>0.52929999999999999</v>
      </c>
    </row>
    <row r="180" spans="2:8" hidden="1" x14ac:dyDescent="0.25">
      <c r="B180" s="30" t="s">
        <v>151</v>
      </c>
      <c r="C180" s="30">
        <v>0.22070000000000001</v>
      </c>
      <c r="G180" s="30" t="s">
        <v>115</v>
      </c>
      <c r="H180" s="30">
        <v>0.52690000000000003</v>
      </c>
    </row>
    <row r="181" spans="2:8" hidden="1" x14ac:dyDescent="0.25">
      <c r="B181" s="30" t="s">
        <v>22</v>
      </c>
      <c r="C181" s="30">
        <v>0.21290000000000001</v>
      </c>
      <c r="G181" s="30" t="s">
        <v>31</v>
      </c>
      <c r="H181" s="30">
        <v>0.48139999999999999</v>
      </c>
    </row>
    <row r="182" spans="2:8" hidden="1" x14ac:dyDescent="0.25">
      <c r="B182" s="30" t="s">
        <v>74</v>
      </c>
      <c r="C182" s="30">
        <v>0.1996</v>
      </c>
      <c r="G182" s="30" t="s">
        <v>137</v>
      </c>
      <c r="H182" s="30">
        <v>0.45140000000000002</v>
      </c>
    </row>
    <row r="183" spans="2:8" hidden="1" x14ac:dyDescent="0.25">
      <c r="B183" s="30" t="s">
        <v>28</v>
      </c>
      <c r="C183" s="30">
        <v>0.19230000000000003</v>
      </c>
      <c r="G183" s="30" t="s">
        <v>74</v>
      </c>
      <c r="H183" s="30">
        <v>0.40039999999999998</v>
      </c>
    </row>
    <row r="184" spans="2:8" hidden="1" x14ac:dyDescent="0.25">
      <c r="B184" s="30" t="s">
        <v>55</v>
      </c>
      <c r="C184" s="30">
        <v>0.18680000000000002</v>
      </c>
      <c r="G184" s="30" t="s">
        <v>100</v>
      </c>
      <c r="H184" s="30">
        <v>0.39599999999999996</v>
      </c>
    </row>
    <row r="185" spans="2:8" hidden="1" x14ac:dyDescent="0.25">
      <c r="B185" s="30" t="s">
        <v>36</v>
      </c>
      <c r="C185" s="30">
        <v>0.14650000000000002</v>
      </c>
      <c r="G185" s="30" t="s">
        <v>90</v>
      </c>
      <c r="H185" s="30">
        <v>0.35930000000000001</v>
      </c>
    </row>
    <row r="186" spans="2:8" hidden="1" x14ac:dyDescent="0.25">
      <c r="B186" s="30" t="s">
        <v>136</v>
      </c>
      <c r="C186" s="30">
        <v>0.14410000000000001</v>
      </c>
      <c r="G186" s="30" t="s">
        <v>57</v>
      </c>
      <c r="H186" s="30">
        <v>0.33780000000000004</v>
      </c>
    </row>
    <row r="187" spans="2:8" hidden="1" x14ac:dyDescent="0.25">
      <c r="B187" s="30" t="s">
        <v>101</v>
      </c>
      <c r="C187" s="30">
        <v>0.12789999999999999</v>
      </c>
      <c r="G187" s="30" t="s">
        <v>148</v>
      </c>
      <c r="H187" s="30">
        <v>0.30549999999999999</v>
      </c>
    </row>
    <row r="188" spans="2:8" hidden="1" x14ac:dyDescent="0.25">
      <c r="B188" s="30" t="s">
        <v>95</v>
      </c>
      <c r="C188" s="30">
        <v>0.1178</v>
      </c>
      <c r="G188" s="30" t="s">
        <v>136</v>
      </c>
      <c r="H188" s="30">
        <v>0.30519999999999997</v>
      </c>
    </row>
    <row r="189" spans="2:8" hidden="1" x14ac:dyDescent="0.25">
      <c r="B189" s="30" t="s">
        <v>69</v>
      </c>
      <c r="C189" s="30">
        <v>0.1086</v>
      </c>
      <c r="G189" s="30" t="s">
        <v>69</v>
      </c>
      <c r="H189" s="30">
        <v>0.2898</v>
      </c>
    </row>
    <row r="190" spans="2:8" hidden="1" x14ac:dyDescent="0.25">
      <c r="B190" s="30" t="s">
        <v>137</v>
      </c>
      <c r="C190" s="30">
        <v>0.1011</v>
      </c>
      <c r="G190" s="30" t="s">
        <v>101</v>
      </c>
      <c r="H190" s="30">
        <v>0.27800000000000002</v>
      </c>
    </row>
    <row r="191" spans="2:8" hidden="1" x14ac:dyDescent="0.25">
      <c r="B191" s="30" t="s">
        <v>138</v>
      </c>
      <c r="C191" s="30">
        <v>8.3199999999999996E-2</v>
      </c>
      <c r="G191" s="30" t="s">
        <v>54</v>
      </c>
      <c r="H191" s="30">
        <v>0.20650000000000002</v>
      </c>
    </row>
    <row r="192" spans="2:8" hidden="1" x14ac:dyDescent="0.25">
      <c r="B192" s="30" t="s">
        <v>85</v>
      </c>
      <c r="C192" s="30">
        <v>6.3399999999999998E-2</v>
      </c>
      <c r="G192" s="30" t="s">
        <v>138</v>
      </c>
      <c r="H192" s="30">
        <v>0.2034</v>
      </c>
    </row>
    <row r="193" spans="2:8" hidden="1" x14ac:dyDescent="0.25">
      <c r="B193" s="30" t="s">
        <v>58</v>
      </c>
      <c r="C193" s="30">
        <v>5.9800000000000006E-2</v>
      </c>
      <c r="G193" s="30" t="s">
        <v>119</v>
      </c>
      <c r="H193" s="30">
        <v>0.19980000000000001</v>
      </c>
    </row>
    <row r="194" spans="2:8" hidden="1" x14ac:dyDescent="0.25">
      <c r="B194" s="30" t="s">
        <v>38</v>
      </c>
      <c r="C194" s="30">
        <v>5.04E-2</v>
      </c>
      <c r="G194" s="30" t="s">
        <v>85</v>
      </c>
      <c r="H194" s="30">
        <v>0.13150000000000001</v>
      </c>
    </row>
    <row r="195" spans="2:8" hidden="1" x14ac:dyDescent="0.25">
      <c r="B195" s="30" t="s">
        <v>103</v>
      </c>
      <c r="C195" s="30">
        <v>4.5600000000000002E-2</v>
      </c>
      <c r="G195" s="30" t="s">
        <v>109</v>
      </c>
      <c r="H195" s="30">
        <v>0.113</v>
      </c>
    </row>
    <row r="196" spans="2:8" hidden="1" x14ac:dyDescent="0.25">
      <c r="B196" s="30" t="s">
        <v>105</v>
      </c>
      <c r="C196" s="30">
        <v>3.9900000000000005E-2</v>
      </c>
      <c r="G196" s="30" t="s">
        <v>110</v>
      </c>
      <c r="H196" s="30">
        <v>0.10049999999999999</v>
      </c>
    </row>
    <row r="197" spans="2:8" hidden="1" x14ac:dyDescent="0.25">
      <c r="B197" s="30" t="s">
        <v>110</v>
      </c>
      <c r="C197" s="30">
        <v>3.3300000000000003E-2</v>
      </c>
      <c r="G197" s="30" t="s">
        <v>56</v>
      </c>
      <c r="H197" s="30">
        <v>8.4499999999999992E-2</v>
      </c>
    </row>
    <row r="198" spans="2:8" hidden="1" x14ac:dyDescent="0.25">
      <c r="B198" s="30" t="s">
        <v>56</v>
      </c>
      <c r="C198" s="30">
        <v>1.8799999999999997E-2</v>
      </c>
      <c r="G198" s="30" t="s">
        <v>105</v>
      </c>
      <c r="H198" s="30">
        <v>7.3499999999999996E-2</v>
      </c>
    </row>
    <row r="199" spans="2:8" hidden="1" x14ac:dyDescent="0.25">
      <c r="B199" s="30" t="s">
        <v>147</v>
      </c>
      <c r="C199" s="30">
        <v>1.1200000000000002E-2</v>
      </c>
      <c r="G199" s="30" t="s">
        <v>38</v>
      </c>
      <c r="H199" s="30">
        <v>6.5299999999999997E-2</v>
      </c>
    </row>
    <row r="200" spans="2:8" hidden="1" x14ac:dyDescent="0.25">
      <c r="B200" s="30" t="s">
        <v>109</v>
      </c>
      <c r="C200" s="30">
        <v>5.1999999999999998E-3</v>
      </c>
      <c r="G200" s="30" t="s">
        <v>103</v>
      </c>
      <c r="H200" s="30">
        <v>3.5999999999999997E-2</v>
      </c>
    </row>
    <row r="201" spans="2:8" hidden="1" x14ac:dyDescent="0.25">
      <c r="B201" s="30" t="s">
        <v>148</v>
      </c>
      <c r="C201" s="30">
        <v>1.6999999999999999E-3</v>
      </c>
      <c r="G201" s="30" t="s">
        <v>147</v>
      </c>
      <c r="H201" s="30">
        <v>1.5099999999999999E-2</v>
      </c>
    </row>
    <row r="202" spans="2:8" hidden="1" x14ac:dyDescent="0.25">
      <c r="B202" s="30" t="s">
        <v>40</v>
      </c>
      <c r="C202" s="30">
        <v>8.9999999999999998E-4</v>
      </c>
      <c r="G202" s="30" t="s">
        <v>40</v>
      </c>
      <c r="H202" s="30">
        <v>9.9000000000000008E-3</v>
      </c>
    </row>
  </sheetData>
  <sheetProtection algorithmName="SHA-512" hashValue="FbOjf+0kOh6aq+2bV1o8qsNdc6E6DamXlSFUsp0oQNX5Dbj1qdvWlRxQwypJLgHqiQK4Np3ng8v7id07Wc31yA==" saltValue="WHerW5lgzTHL/6b9H1sohA==" spinCount="100000" sheet="1" scenarios="1"/>
  <mergeCells count="1">
    <mergeCell ref="A1:T1"/>
  </mergeCell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O48"/>
  <sheetViews>
    <sheetView showGridLines="0" showRowColHeaders="0" zoomScale="80" zoomScaleNormal="80" workbookViewId="0"/>
  </sheetViews>
  <sheetFormatPr defaultRowHeight="15.75" x14ac:dyDescent="0.25"/>
  <cols>
    <col min="1" max="16384" width="9" style="30"/>
  </cols>
  <sheetData>
    <row r="1" spans="1:1" ht="15.75" customHeight="1" x14ac:dyDescent="0.25">
      <c r="A1" s="45"/>
    </row>
    <row r="12" spans="1:1" x14ac:dyDescent="0.25">
      <c r="A12" s="46"/>
    </row>
    <row r="13" spans="1:1" x14ac:dyDescent="0.25">
      <c r="A13" s="46"/>
    </row>
    <row r="14" spans="1:1" x14ac:dyDescent="0.25">
      <c r="A14" s="46"/>
    </row>
    <row r="15" spans="1:1" x14ac:dyDescent="0.25">
      <c r="A15" s="46"/>
    </row>
    <row r="29" spans="5:15" x14ac:dyDescent="0.25">
      <c r="E29" s="39"/>
      <c r="F29" s="39"/>
      <c r="G29" s="39"/>
      <c r="H29" s="39"/>
      <c r="I29" s="39"/>
      <c r="J29" s="39"/>
      <c r="K29" s="39"/>
      <c r="L29" s="39"/>
      <c r="M29" s="39"/>
      <c r="N29" s="39"/>
      <c r="O29" s="39"/>
    </row>
    <row r="33" spans="1:4" x14ac:dyDescent="0.25">
      <c r="A33" s="39" t="s">
        <v>267</v>
      </c>
    </row>
    <row r="38" spans="1:4" ht="15.75" hidden="1" customHeight="1" x14ac:dyDescent="0.25">
      <c r="A38" s="34" t="s">
        <v>162</v>
      </c>
      <c r="B38" s="34" t="s">
        <v>195</v>
      </c>
      <c r="C38" s="30" t="s">
        <v>248</v>
      </c>
    </row>
    <row r="39" spans="1:4" ht="15.75" hidden="1" customHeight="1" x14ac:dyDescent="0.25">
      <c r="A39" s="46" t="s">
        <v>168</v>
      </c>
      <c r="B39" s="30">
        <v>23982</v>
      </c>
      <c r="C39" s="50">
        <f t="shared" ref="C39:C46" si="0">(IF(ISNUMBER(B39),(IF(B39&lt;100,"&lt;100",IF(B39&lt;200,"&lt;200",IF(B39&lt;500,"&lt;500",IF(B39&lt;1000,"&lt;1,000",IF(B39&lt;10000,(ROUND(B39,-2)),IF(B39&lt;100000,(ROUND(B39,-3)),IF(B39&lt;1000000,(ROUND(B39,-4)),IF(B39&gt;=1000000,(ROUND(B39,-5))))))))))),"-"))</f>
        <v>24000</v>
      </c>
      <c r="D39" s="32">
        <f t="shared" ref="D39:D46" si="1">B39/$B$48</f>
        <v>0.57839322742482724</v>
      </c>
    </row>
    <row r="40" spans="1:4" ht="15.75" hidden="1" customHeight="1" x14ac:dyDescent="0.25">
      <c r="A40" s="46" t="s">
        <v>169</v>
      </c>
      <c r="B40" s="30">
        <v>12002.7155</v>
      </c>
      <c r="C40" s="50">
        <f t="shared" si="0"/>
        <v>12000</v>
      </c>
      <c r="D40" s="32">
        <f t="shared" si="1"/>
        <v>0.28947916587052785</v>
      </c>
    </row>
    <row r="41" spans="1:4" ht="15.75" hidden="1" customHeight="1" x14ac:dyDescent="0.25">
      <c r="A41" s="46" t="s">
        <v>171</v>
      </c>
      <c r="B41" s="30">
        <v>3130.3137999999999</v>
      </c>
      <c r="C41" s="50">
        <f t="shared" si="0"/>
        <v>3100</v>
      </c>
      <c r="D41" s="32">
        <f t="shared" si="1"/>
        <v>7.5496301460865445E-2</v>
      </c>
    </row>
    <row r="42" spans="1:4" ht="15.75" hidden="1" customHeight="1" x14ac:dyDescent="0.25">
      <c r="A42" s="46" t="s">
        <v>265</v>
      </c>
      <c r="B42" s="30">
        <v>1011.1532</v>
      </c>
      <c r="C42" s="50">
        <f t="shared" si="0"/>
        <v>1000</v>
      </c>
      <c r="D42" s="32">
        <f t="shared" si="1"/>
        <v>2.4386796879699014E-2</v>
      </c>
    </row>
    <row r="43" spans="1:4" ht="15.75" hidden="1" customHeight="1" x14ac:dyDescent="0.25">
      <c r="A43" s="46" t="s">
        <v>264</v>
      </c>
      <c r="B43" s="30">
        <v>880.53089999999997</v>
      </c>
      <c r="C43" s="50" t="str">
        <f t="shared" si="0"/>
        <v>&lt;1,000</v>
      </c>
      <c r="D43" s="32">
        <f t="shared" si="1"/>
        <v>2.1236473567604358E-2</v>
      </c>
    </row>
    <row r="44" spans="1:4" ht="15.75" hidden="1" customHeight="1" x14ac:dyDescent="0.25">
      <c r="A44" s="46" t="s">
        <v>213</v>
      </c>
      <c r="B44" s="30">
        <v>203.42320000000001</v>
      </c>
      <c r="C44" s="50" t="str">
        <f t="shared" si="0"/>
        <v>&lt;500</v>
      </c>
      <c r="D44" s="32">
        <f t="shared" si="1"/>
        <v>4.9061213068587323E-3</v>
      </c>
    </row>
    <row r="45" spans="1:4" ht="15.75" hidden="1" customHeight="1" x14ac:dyDescent="0.25">
      <c r="A45" s="46" t="s">
        <v>170</v>
      </c>
      <c r="B45" s="30">
        <v>142.20620000000002</v>
      </c>
      <c r="C45" s="50" t="str">
        <f t="shared" si="0"/>
        <v>&lt;200</v>
      </c>
      <c r="D45" s="32">
        <f t="shared" si="1"/>
        <v>3.4297015669177079E-3</v>
      </c>
    </row>
    <row r="46" spans="1:4" ht="15.75" hidden="1" customHeight="1" x14ac:dyDescent="0.25">
      <c r="A46" s="46" t="s">
        <v>172</v>
      </c>
      <c r="B46" s="30">
        <v>110.7983</v>
      </c>
      <c r="C46" s="50" t="str">
        <f t="shared" si="0"/>
        <v>&lt;200</v>
      </c>
      <c r="D46" s="33">
        <f t="shared" si="1"/>
        <v>2.6722119226997008E-3</v>
      </c>
    </row>
    <row r="47" spans="1:4" ht="15.75" hidden="1" customHeight="1" x14ac:dyDescent="0.25">
      <c r="C47" s="51"/>
    </row>
    <row r="48" spans="1:4" ht="15.75" hidden="1" customHeight="1" x14ac:dyDescent="0.25">
      <c r="A48" s="30" t="s">
        <v>2</v>
      </c>
      <c r="B48" s="30">
        <v>41463.141100000001</v>
      </c>
      <c r="C48" s="51">
        <f>(IF(ISNUMBER(B48),(IF(B48&lt;100,"&lt;100",IF(B48&lt;200,"&lt;200",IF(B48&lt;500,"&lt;500",IF(B48&lt;1000,"&lt;1,000",IF(B48&lt;10000,(ROUND(B48,-2)),IF(B48&lt;100000,(ROUND(B48,-3)),IF(B48&lt;1000000,(ROUND(B48,-4)),IF(B48&gt;=1000000,(ROUND(B48,-5))))))))))),"-"))</f>
        <v>41000</v>
      </c>
      <c r="D48" s="32">
        <f>B48/$B$48</f>
        <v>1</v>
      </c>
    </row>
  </sheetData>
  <sheetProtection algorithmName="SHA-512" hashValue="Ca4y2LbDSNYG17CyqRSFtEAM5vjJhcqG+VMNeaZWoPvRjJt1de3sIUDH/ywI1DbkHBI9v5zeiNViVuSq7IoYZw==" saltValue="fdylQD6XkJhWGkH+kDj4Pw==" spinCount="100000" sheet="1" scenarios="1"/>
  <pageMargins left="0.7" right="0.7" top="0.75" bottom="0.75" header="0.3" footer="0.3"/>
  <pageSetup paperSize="0" orientation="portrait"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B207"/>
  <sheetViews>
    <sheetView showGridLines="0" showRowColHeaders="0" zoomScale="70" zoomScaleNormal="70" workbookViewId="0">
      <selection sqref="A1:X1"/>
    </sheetView>
  </sheetViews>
  <sheetFormatPr defaultRowHeight="15.75" x14ac:dyDescent="0.25"/>
  <cols>
    <col min="1" max="1" width="9" style="30"/>
    <col min="2" max="2" width="10.125" style="30" bestFit="1" customWidth="1"/>
    <col min="3" max="3" width="9" style="30"/>
    <col min="4" max="4" width="10.75" style="30" bestFit="1" customWidth="1"/>
    <col min="5" max="14" width="9" style="30"/>
    <col min="15" max="15" width="8.5" style="30" customWidth="1"/>
    <col min="16" max="16" width="10.75" style="30" bestFit="1" customWidth="1"/>
    <col min="17" max="18" width="9" style="30"/>
    <col min="19" max="19" width="9.5" style="30" bestFit="1" customWidth="1"/>
    <col min="20" max="16384" width="9" style="30"/>
  </cols>
  <sheetData>
    <row r="1" spans="1:28" ht="21" customHeight="1" x14ac:dyDescent="0.35">
      <c r="A1" s="130" t="s">
        <v>225</v>
      </c>
      <c r="B1" s="130"/>
      <c r="C1" s="130"/>
      <c r="D1" s="130"/>
      <c r="E1" s="130"/>
      <c r="F1" s="130"/>
      <c r="G1" s="130"/>
      <c r="H1" s="130"/>
      <c r="I1" s="130"/>
      <c r="J1" s="130"/>
      <c r="K1" s="130"/>
      <c r="L1" s="130"/>
      <c r="M1" s="130"/>
      <c r="N1" s="130"/>
      <c r="O1" s="130"/>
      <c r="P1" s="130"/>
      <c r="Q1" s="130"/>
      <c r="R1" s="130"/>
      <c r="S1" s="130"/>
      <c r="T1" s="130"/>
      <c r="U1" s="130"/>
      <c r="V1" s="130"/>
      <c r="W1" s="130"/>
      <c r="X1" s="130"/>
    </row>
    <row r="2" spans="1:28" ht="15.75" customHeight="1" x14ac:dyDescent="0.25">
      <c r="X2" s="35"/>
      <c r="Y2" s="131" t="s">
        <v>226</v>
      </c>
      <c r="Z2" s="131"/>
      <c r="AA2" s="131"/>
      <c r="AB2" s="131"/>
    </row>
    <row r="3" spans="1:28" ht="15.75" customHeight="1" x14ac:dyDescent="0.25">
      <c r="X3" s="35"/>
      <c r="Y3" s="131"/>
      <c r="Z3" s="131"/>
      <c r="AA3" s="131"/>
      <c r="AB3" s="131"/>
    </row>
    <row r="4" spans="1:28" ht="15.75" customHeight="1" x14ac:dyDescent="0.25">
      <c r="X4" s="35"/>
      <c r="Y4" s="131"/>
      <c r="Z4" s="131"/>
      <c r="AA4" s="131"/>
      <c r="AB4" s="131"/>
    </row>
    <row r="5" spans="1:28" ht="15.75" customHeight="1" x14ac:dyDescent="0.25">
      <c r="X5" s="35"/>
      <c r="Y5" s="131"/>
      <c r="Z5" s="131"/>
      <c r="AA5" s="131"/>
      <c r="AB5" s="131"/>
    </row>
    <row r="6" spans="1:28" ht="15.75" customHeight="1" x14ac:dyDescent="0.25">
      <c r="X6" s="35"/>
      <c r="Y6" s="131"/>
      <c r="Z6" s="131"/>
      <c r="AA6" s="131"/>
      <c r="AB6" s="131"/>
    </row>
    <row r="7" spans="1:28" ht="15.75" customHeight="1" x14ac:dyDescent="0.25">
      <c r="X7" s="35"/>
      <c r="Y7" s="131"/>
      <c r="Z7" s="131"/>
      <c r="AA7" s="131"/>
      <c r="AB7" s="131"/>
    </row>
    <row r="8" spans="1:28" ht="15.75" customHeight="1" x14ac:dyDescent="0.25">
      <c r="X8" s="35"/>
      <c r="Y8" s="131"/>
      <c r="Z8" s="131"/>
      <c r="AA8" s="131"/>
      <c r="AB8" s="131"/>
    </row>
    <row r="9" spans="1:28" ht="15.75" customHeight="1" x14ac:dyDescent="0.25">
      <c r="X9" s="35"/>
      <c r="Y9" s="131"/>
      <c r="Z9" s="131"/>
      <c r="AA9" s="131"/>
      <c r="AB9" s="131"/>
    </row>
    <row r="10" spans="1:28" ht="15.75" customHeight="1" x14ac:dyDescent="0.25">
      <c r="X10" s="35"/>
      <c r="Y10" s="131"/>
      <c r="Z10" s="131"/>
      <c r="AA10" s="131"/>
      <c r="AB10" s="131"/>
    </row>
    <row r="11" spans="1:28" ht="15.75" customHeight="1" x14ac:dyDescent="0.25">
      <c r="X11" s="35"/>
      <c r="Y11" s="131"/>
      <c r="Z11" s="131"/>
      <c r="AA11" s="131"/>
      <c r="AB11" s="131"/>
    </row>
    <row r="12" spans="1:28" ht="15.75" customHeight="1" x14ac:dyDescent="0.25">
      <c r="X12" s="35"/>
      <c r="Y12" s="131"/>
      <c r="Z12" s="131"/>
      <c r="AA12" s="131"/>
      <c r="AB12" s="131"/>
    </row>
    <row r="13" spans="1:28" ht="15.75" customHeight="1" x14ac:dyDescent="0.25">
      <c r="X13" s="35"/>
      <c r="Y13" s="131"/>
      <c r="Z13" s="131"/>
      <c r="AA13" s="131"/>
      <c r="AB13" s="131"/>
    </row>
    <row r="14" spans="1:28" x14ac:dyDescent="0.25">
      <c r="Y14" s="131"/>
      <c r="Z14" s="131"/>
      <c r="AA14" s="131"/>
      <c r="AB14" s="131"/>
    </row>
    <row r="15" spans="1:28" x14ac:dyDescent="0.25">
      <c r="Y15" s="131"/>
      <c r="Z15" s="131"/>
      <c r="AA15" s="131"/>
      <c r="AB15" s="131"/>
    </row>
    <row r="16" spans="1:28" x14ac:dyDescent="0.25">
      <c r="Y16" s="131"/>
      <c r="Z16" s="131"/>
      <c r="AA16" s="131"/>
      <c r="AB16" s="131"/>
    </row>
    <row r="17" spans="25:28" x14ac:dyDescent="0.25">
      <c r="Y17" s="131"/>
      <c r="Z17" s="131"/>
      <c r="AA17" s="131"/>
      <c r="AB17" s="131"/>
    </row>
    <row r="18" spans="25:28" x14ac:dyDescent="0.25">
      <c r="Y18" s="43"/>
      <c r="Z18" s="43"/>
      <c r="AA18" s="43"/>
      <c r="AB18" s="43"/>
    </row>
    <row r="19" spans="25:28" x14ac:dyDescent="0.25">
      <c r="Y19" s="43"/>
      <c r="Z19" s="43"/>
      <c r="AA19" s="43"/>
      <c r="AB19" s="43"/>
    </row>
    <row r="20" spans="25:28" x14ac:dyDescent="0.25">
      <c r="Y20" s="43"/>
      <c r="Z20" s="43"/>
      <c r="AA20" s="43"/>
      <c r="AB20" s="43"/>
    </row>
    <row r="21" spans="25:28" x14ac:dyDescent="0.25">
      <c r="Y21" s="43"/>
      <c r="Z21" s="43"/>
      <c r="AA21" s="43"/>
      <c r="AB21" s="43"/>
    </row>
    <row r="22" spans="25:28" x14ac:dyDescent="0.25">
      <c r="Y22" s="43"/>
      <c r="Z22" s="43"/>
      <c r="AA22" s="43"/>
      <c r="AB22" s="43"/>
    </row>
    <row r="23" spans="25:28" x14ac:dyDescent="0.25">
      <c r="Y23" s="43"/>
      <c r="Z23" s="43"/>
      <c r="AA23" s="43"/>
      <c r="AB23" s="43"/>
    </row>
    <row r="24" spans="25:28" x14ac:dyDescent="0.25">
      <c r="Y24" s="43"/>
      <c r="Z24" s="43"/>
      <c r="AA24" s="43"/>
      <c r="AB24" s="43"/>
    </row>
    <row r="25" spans="25:28" x14ac:dyDescent="0.25">
      <c r="Y25" s="43"/>
      <c r="Z25" s="43"/>
      <c r="AA25" s="43"/>
      <c r="AB25" s="43"/>
    </row>
    <row r="26" spans="25:28" x14ac:dyDescent="0.25">
      <c r="Y26" s="43"/>
      <c r="Z26" s="43"/>
      <c r="AA26" s="43"/>
      <c r="AB26" s="43"/>
    </row>
    <row r="27" spans="25:28" x14ac:dyDescent="0.25">
      <c r="Y27" s="43"/>
      <c r="Z27" s="43"/>
      <c r="AA27" s="43"/>
      <c r="AB27" s="43"/>
    </row>
    <row r="28" spans="25:28" x14ac:dyDescent="0.25">
      <c r="Y28" s="43"/>
      <c r="Z28" s="43"/>
      <c r="AA28" s="43"/>
      <c r="AB28" s="43"/>
    </row>
    <row r="29" spans="25:28" x14ac:dyDescent="0.25">
      <c r="Y29" s="43"/>
      <c r="Z29" s="43"/>
      <c r="AA29" s="43"/>
      <c r="AB29" s="43"/>
    </row>
    <row r="30" spans="25:28" x14ac:dyDescent="0.25">
      <c r="Y30" s="43"/>
      <c r="Z30" s="43"/>
      <c r="AA30" s="43"/>
      <c r="AB30" s="43"/>
    </row>
    <row r="31" spans="25:28" x14ac:dyDescent="0.25">
      <c r="Y31" s="43"/>
      <c r="Z31" s="43"/>
      <c r="AA31" s="43"/>
      <c r="AB31" s="43"/>
    </row>
    <row r="32" spans="25:28" x14ac:dyDescent="0.25">
      <c r="Y32" s="43"/>
      <c r="Z32" s="43"/>
      <c r="AA32" s="43"/>
      <c r="AB32" s="43"/>
    </row>
    <row r="33" spans="1:28" x14ac:dyDescent="0.25">
      <c r="Y33" s="43"/>
      <c r="Z33" s="43"/>
      <c r="AA33" s="43"/>
      <c r="AB33" s="43"/>
    </row>
    <row r="35" spans="1:28" x14ac:dyDescent="0.25">
      <c r="A35" s="30" t="s">
        <v>267</v>
      </c>
    </row>
    <row r="41" spans="1:28" hidden="1" x14ac:dyDescent="0.25">
      <c r="B41" s="30">
        <v>2000</v>
      </c>
      <c r="N41" s="30">
        <v>2015</v>
      </c>
    </row>
    <row r="42" spans="1:28" hidden="1" x14ac:dyDescent="0.25">
      <c r="B42" s="40" t="s">
        <v>162</v>
      </c>
      <c r="C42" s="40" t="s">
        <v>212</v>
      </c>
      <c r="I42" s="34"/>
      <c r="J42" s="34"/>
      <c r="N42" s="40" t="s">
        <v>162</v>
      </c>
      <c r="O42" s="40" t="s">
        <v>212</v>
      </c>
    </row>
    <row r="43" spans="1:28" hidden="1" x14ac:dyDescent="0.25">
      <c r="A43" s="30">
        <v>1</v>
      </c>
      <c r="B43" s="44" t="s">
        <v>16</v>
      </c>
      <c r="C43" s="64">
        <v>78881</v>
      </c>
      <c r="D43" s="41">
        <v>79000</v>
      </c>
      <c r="E43" s="32">
        <f t="shared" ref="E43:E64" si="0">C43/$C$64</f>
        <v>0.16103082556560205</v>
      </c>
      <c r="I43" s="42" t="s">
        <v>3</v>
      </c>
      <c r="J43" s="65">
        <v>25343</v>
      </c>
      <c r="M43" s="80">
        <v>1</v>
      </c>
      <c r="N43" s="30" t="s">
        <v>118</v>
      </c>
      <c r="O43" s="78">
        <v>40790</v>
      </c>
      <c r="P43" s="41">
        <v>41000</v>
      </c>
      <c r="Q43" s="32">
        <f t="shared" ref="Q43:Q64" si="1">O43/$O$64</f>
        <v>0.27951464309889101</v>
      </c>
    </row>
    <row r="44" spans="1:28" hidden="1" x14ac:dyDescent="0.25">
      <c r="A44" s="30">
        <v>2</v>
      </c>
      <c r="B44" s="44" t="s">
        <v>118</v>
      </c>
      <c r="C44" s="78">
        <v>56037</v>
      </c>
      <c r="D44" s="41">
        <v>56000</v>
      </c>
      <c r="E44" s="32">
        <f t="shared" si="0"/>
        <v>0.11439617109595013</v>
      </c>
      <c r="I44" s="42" t="s">
        <v>42</v>
      </c>
      <c r="J44" s="66">
        <v>20425</v>
      </c>
      <c r="L44" s="80"/>
      <c r="M44" s="80">
        <v>2</v>
      </c>
      <c r="N44" s="30" t="s">
        <v>86</v>
      </c>
      <c r="O44" s="66">
        <v>10383</v>
      </c>
      <c r="P44" s="41"/>
      <c r="Q44" s="32">
        <f t="shared" si="1"/>
        <v>7.1149804836866518E-2</v>
      </c>
    </row>
    <row r="45" spans="1:28" hidden="1" x14ac:dyDescent="0.25">
      <c r="A45" s="30">
        <v>3</v>
      </c>
      <c r="B45" s="44" t="s">
        <v>8</v>
      </c>
      <c r="C45" s="67">
        <v>39448</v>
      </c>
      <c r="D45" s="41">
        <v>39000</v>
      </c>
      <c r="E45" s="32">
        <f t="shared" si="0"/>
        <v>8.053072358250872E-2</v>
      </c>
      <c r="F45" s="32"/>
      <c r="I45" s="42" t="s">
        <v>44</v>
      </c>
      <c r="J45" s="64">
        <v>38726</v>
      </c>
      <c r="L45" s="80"/>
      <c r="M45" s="80">
        <v>3</v>
      </c>
      <c r="N45" s="30" t="s">
        <v>8</v>
      </c>
      <c r="O45" s="67">
        <v>6617</v>
      </c>
      <c r="P45" s="41">
        <v>6600</v>
      </c>
      <c r="Q45" s="32">
        <f t="shared" si="1"/>
        <v>4.5343181990325124E-2</v>
      </c>
      <c r="S45" s="41"/>
    </row>
    <row r="46" spans="1:28" hidden="1" x14ac:dyDescent="0.25">
      <c r="A46" s="30">
        <v>4</v>
      </c>
      <c r="B46" s="44" t="s">
        <v>20</v>
      </c>
      <c r="C46" s="69">
        <v>32374</v>
      </c>
      <c r="D46" s="41">
        <v>32000</v>
      </c>
      <c r="E46" s="32">
        <f t="shared" si="0"/>
        <v>6.6089577298218849E-2</v>
      </c>
      <c r="I46" s="42" t="s">
        <v>47</v>
      </c>
      <c r="J46" s="67">
        <v>13304</v>
      </c>
      <c r="L46" s="80"/>
      <c r="M46" s="80">
        <v>4</v>
      </c>
      <c r="N46" s="30" t="s">
        <v>12</v>
      </c>
      <c r="O46" s="71">
        <v>6564</v>
      </c>
      <c r="P46" s="41">
        <v>6600</v>
      </c>
      <c r="Q46" s="32">
        <f t="shared" si="1"/>
        <v>4.4979997972569762E-2</v>
      </c>
      <c r="R46" s="32"/>
      <c r="U46" s="21"/>
    </row>
    <row r="47" spans="1:28" hidden="1" x14ac:dyDescent="0.25">
      <c r="A47" s="30">
        <v>5</v>
      </c>
      <c r="B47" s="44" t="s">
        <v>7</v>
      </c>
      <c r="C47" s="71">
        <v>31301</v>
      </c>
      <c r="D47" s="41"/>
      <c r="E47" s="32">
        <f t="shared" si="0"/>
        <v>6.3899112220039175E-2</v>
      </c>
      <c r="I47" s="42" t="s">
        <v>48</v>
      </c>
      <c r="J47" s="68">
        <v>17746</v>
      </c>
      <c r="L47" s="80"/>
      <c r="M47" s="80">
        <v>5</v>
      </c>
      <c r="N47" s="30" t="s">
        <v>20</v>
      </c>
      <c r="O47" s="69">
        <v>6482</v>
      </c>
      <c r="P47" s="41">
        <v>6500</v>
      </c>
      <c r="Q47" s="32">
        <f t="shared" si="1"/>
        <v>4.4418090624344486E-2</v>
      </c>
    </row>
    <row r="48" spans="1:28" hidden="1" x14ac:dyDescent="0.25">
      <c r="A48" s="30">
        <v>6</v>
      </c>
      <c r="B48" s="44" t="s">
        <v>161</v>
      </c>
      <c r="C48" s="77">
        <v>26111</v>
      </c>
      <c r="D48" s="41">
        <v>26000</v>
      </c>
      <c r="E48" s="32">
        <f t="shared" si="0"/>
        <v>5.3304038822320148E-2</v>
      </c>
      <c r="I48" s="42" t="s">
        <v>223</v>
      </c>
      <c r="J48" s="69">
        <v>28992</v>
      </c>
      <c r="L48" s="80"/>
      <c r="M48" s="80">
        <v>6</v>
      </c>
      <c r="N48" s="30" t="s">
        <v>16</v>
      </c>
      <c r="O48" s="64">
        <v>5053</v>
      </c>
      <c r="P48" s="41">
        <v>5100</v>
      </c>
      <c r="Q48" s="32">
        <f t="shared" si="1"/>
        <v>3.4625827202223493E-2</v>
      </c>
      <c r="U48" s="21"/>
    </row>
    <row r="49" spans="1:21" hidden="1" x14ac:dyDescent="0.25">
      <c r="A49" s="30">
        <v>7</v>
      </c>
      <c r="B49" s="44" t="s">
        <v>11</v>
      </c>
      <c r="C49" s="75">
        <v>24597</v>
      </c>
      <c r="D49" s="41">
        <v>25000</v>
      </c>
      <c r="E49" s="32">
        <f t="shared" si="0"/>
        <v>5.0213298721328507E-2</v>
      </c>
      <c r="I49" s="42" t="s">
        <v>59</v>
      </c>
      <c r="J49" s="70">
        <v>41954</v>
      </c>
      <c r="L49" s="80"/>
      <c r="M49" s="80">
        <v>7</v>
      </c>
      <c r="N49" s="30" t="s">
        <v>87</v>
      </c>
      <c r="O49" s="120">
        <v>4950</v>
      </c>
      <c r="P49" s="41">
        <v>5000</v>
      </c>
      <c r="Q49" s="32">
        <f t="shared" si="1"/>
        <v>3.3920016752623454E-2</v>
      </c>
    </row>
    <row r="50" spans="1:21" hidden="1" x14ac:dyDescent="0.25">
      <c r="A50" s="30">
        <v>8</v>
      </c>
      <c r="B50" s="44" t="s">
        <v>86</v>
      </c>
      <c r="C50" s="66">
        <v>24422</v>
      </c>
      <c r="D50" s="41"/>
      <c r="E50" s="32">
        <f t="shared" si="0"/>
        <v>4.9856046728149153E-2</v>
      </c>
      <c r="I50" s="42" t="s">
        <v>7</v>
      </c>
      <c r="J50" s="71">
        <v>67033</v>
      </c>
      <c r="L50" s="80"/>
      <c r="M50" s="80">
        <v>8</v>
      </c>
      <c r="N50" s="30" t="s">
        <v>161</v>
      </c>
      <c r="O50" s="77">
        <v>4939</v>
      </c>
      <c r="P50" s="41">
        <v>4900</v>
      </c>
      <c r="Q50" s="32">
        <f t="shared" si="1"/>
        <v>3.3844638937617619E-2</v>
      </c>
    </row>
    <row r="51" spans="1:21" hidden="1" x14ac:dyDescent="0.25">
      <c r="A51" s="30">
        <v>9</v>
      </c>
      <c r="B51" s="44" t="s">
        <v>19</v>
      </c>
      <c r="C51" s="82">
        <v>24317</v>
      </c>
      <c r="D51" s="41">
        <v>24000</v>
      </c>
      <c r="E51" s="32">
        <f t="shared" si="0"/>
        <v>4.9641695532241542E-2</v>
      </c>
      <c r="I51" s="42" t="s">
        <v>76</v>
      </c>
      <c r="J51" s="72">
        <v>18577</v>
      </c>
      <c r="L51" s="80"/>
      <c r="M51" s="80">
        <v>9</v>
      </c>
      <c r="N51" s="80" t="s">
        <v>11</v>
      </c>
      <c r="O51" s="75">
        <v>4770</v>
      </c>
      <c r="P51" s="41">
        <v>4800</v>
      </c>
      <c r="Q51" s="32">
        <f t="shared" si="1"/>
        <v>3.2686561597982597E-2</v>
      </c>
    </row>
    <row r="52" spans="1:21" hidden="1" x14ac:dyDescent="0.25">
      <c r="A52" s="30">
        <v>10</v>
      </c>
      <c r="B52" s="44" t="s">
        <v>68</v>
      </c>
      <c r="C52" s="70">
        <v>22893</v>
      </c>
      <c r="D52" s="41">
        <v>23000</v>
      </c>
      <c r="E52" s="32">
        <f t="shared" si="0"/>
        <v>4.673468502774214E-2</v>
      </c>
      <c r="I52" s="42" t="s">
        <v>82</v>
      </c>
      <c r="J52" s="65">
        <v>14545</v>
      </c>
      <c r="L52" s="80"/>
      <c r="M52" s="80">
        <v>10</v>
      </c>
      <c r="N52" s="30" t="s">
        <v>68</v>
      </c>
      <c r="O52" s="70">
        <v>4710</v>
      </c>
      <c r="P52" s="41">
        <v>4700</v>
      </c>
      <c r="Q52" s="32">
        <f t="shared" si="1"/>
        <v>3.2275409879768978E-2</v>
      </c>
    </row>
    <row r="53" spans="1:21" hidden="1" x14ac:dyDescent="0.25">
      <c r="A53" s="30">
        <v>11</v>
      </c>
      <c r="B53" s="44" t="s">
        <v>12</v>
      </c>
      <c r="C53" s="71">
        <v>17278</v>
      </c>
      <c r="D53" s="41">
        <v>17000</v>
      </c>
      <c r="E53" s="32">
        <f t="shared" si="0"/>
        <v>3.5271999646587546E-2</v>
      </c>
      <c r="I53" s="42" t="s">
        <v>86</v>
      </c>
      <c r="J53" s="66">
        <v>139003</v>
      </c>
      <c r="L53" s="80"/>
      <c r="M53" s="80">
        <v>11</v>
      </c>
      <c r="N53" s="30" t="s">
        <v>3</v>
      </c>
      <c r="O53" s="65">
        <v>4267</v>
      </c>
      <c r="P53" s="41">
        <v>4300</v>
      </c>
      <c r="Q53" s="32">
        <f t="shared" si="1"/>
        <v>2.9239739693625106E-2</v>
      </c>
    </row>
    <row r="54" spans="1:21" hidden="1" x14ac:dyDescent="0.25">
      <c r="A54" s="30">
        <v>12</v>
      </c>
      <c r="B54" s="44" t="s">
        <v>59</v>
      </c>
      <c r="C54" s="70">
        <v>12524</v>
      </c>
      <c r="D54" s="41">
        <v>13000</v>
      </c>
      <c r="E54" s="32">
        <f t="shared" si="0"/>
        <v>2.5566994071875359E-2</v>
      </c>
      <c r="I54" s="42" t="s">
        <v>87</v>
      </c>
      <c r="J54" s="64">
        <v>17268</v>
      </c>
      <c r="L54" s="80"/>
      <c r="M54" s="80">
        <v>12</v>
      </c>
      <c r="N54" s="30" t="s">
        <v>44</v>
      </c>
      <c r="O54" s="64">
        <v>4107</v>
      </c>
      <c r="P54" s="41">
        <v>4100</v>
      </c>
      <c r="Q54" s="32">
        <f t="shared" si="1"/>
        <v>2.8143335111722123E-2</v>
      </c>
      <c r="U54" s="21"/>
    </row>
    <row r="55" spans="1:21" hidden="1" x14ac:dyDescent="0.25">
      <c r="A55" s="30">
        <v>13</v>
      </c>
      <c r="B55" s="44" t="s">
        <v>223</v>
      </c>
      <c r="C55" s="69">
        <v>9332</v>
      </c>
      <c r="D55" s="41">
        <v>9300</v>
      </c>
      <c r="E55" s="32">
        <f t="shared" si="0"/>
        <v>1.9050717716284003E-2</v>
      </c>
      <c r="I55" s="42" t="s">
        <v>8</v>
      </c>
      <c r="J55" s="67">
        <v>98140</v>
      </c>
      <c r="L55" s="80"/>
      <c r="M55" s="80">
        <v>13</v>
      </c>
      <c r="N55" s="30" t="s">
        <v>223</v>
      </c>
      <c r="O55" s="69">
        <v>3605</v>
      </c>
      <c r="P55" s="41">
        <v>3600</v>
      </c>
      <c r="Q55" s="32">
        <f t="shared" si="1"/>
        <v>2.4703365736001525E-2</v>
      </c>
    </row>
    <row r="56" spans="1:21" hidden="1" x14ac:dyDescent="0.25">
      <c r="A56" s="30">
        <v>14</v>
      </c>
      <c r="B56" s="44" t="s">
        <v>44</v>
      </c>
      <c r="C56" s="64">
        <v>9284</v>
      </c>
      <c r="D56" s="41">
        <v>9300</v>
      </c>
      <c r="E56" s="32">
        <f t="shared" si="0"/>
        <v>1.8952728598154809E-2</v>
      </c>
      <c r="I56" s="42" t="s">
        <v>9</v>
      </c>
      <c r="J56" s="81">
        <v>13262</v>
      </c>
      <c r="L56" s="80"/>
      <c r="M56" s="80">
        <v>14</v>
      </c>
      <c r="N56" s="30" t="s">
        <v>19</v>
      </c>
      <c r="O56" s="82">
        <v>3487</v>
      </c>
      <c r="P56" s="41">
        <v>3500</v>
      </c>
      <c r="Q56" s="32">
        <f t="shared" si="1"/>
        <v>2.3894767356848076E-2</v>
      </c>
    </row>
    <row r="57" spans="1:21" hidden="1" x14ac:dyDescent="0.25">
      <c r="A57" s="30">
        <v>15</v>
      </c>
      <c r="B57" s="44" t="s">
        <v>76</v>
      </c>
      <c r="C57" s="72">
        <v>5444</v>
      </c>
      <c r="D57" s="41">
        <v>5400</v>
      </c>
      <c r="E57" s="32">
        <f t="shared" si="0"/>
        <v>1.1113599147819344E-2</v>
      </c>
      <c r="I57" s="42" t="s">
        <v>11</v>
      </c>
      <c r="J57" s="75">
        <v>83727</v>
      </c>
      <c r="L57" s="80"/>
      <c r="M57" s="80">
        <v>15</v>
      </c>
      <c r="N57" s="30" t="s">
        <v>7</v>
      </c>
      <c r="O57" s="71">
        <v>3436</v>
      </c>
      <c r="P57" s="41"/>
      <c r="Q57" s="32">
        <f t="shared" si="1"/>
        <v>2.35452883963665E-2</v>
      </c>
    </row>
    <row r="58" spans="1:21" hidden="1" x14ac:dyDescent="0.25">
      <c r="A58" s="30">
        <v>16</v>
      </c>
      <c r="B58" s="44" t="s">
        <v>14</v>
      </c>
      <c r="C58" s="66">
        <v>4846</v>
      </c>
      <c r="D58" s="41">
        <v>4800</v>
      </c>
      <c r="E58" s="32">
        <f t="shared" si="0"/>
        <v>9.8928180511264757E-3</v>
      </c>
      <c r="I58" s="42" t="s">
        <v>104</v>
      </c>
      <c r="J58" s="70">
        <v>12749</v>
      </c>
      <c r="L58" s="80"/>
      <c r="M58" s="80">
        <v>16</v>
      </c>
      <c r="N58" s="30" t="s">
        <v>59</v>
      </c>
      <c r="O58" s="70">
        <v>3297</v>
      </c>
      <c r="P58" s="41">
        <v>3300</v>
      </c>
      <c r="Q58" s="32">
        <f t="shared" si="1"/>
        <v>2.2592786915838287E-2</v>
      </c>
    </row>
    <row r="59" spans="1:21" hidden="1" x14ac:dyDescent="0.25">
      <c r="A59" s="30">
        <v>17</v>
      </c>
      <c r="B59" s="44" t="s">
        <v>82</v>
      </c>
      <c r="C59" s="65">
        <v>4099</v>
      </c>
      <c r="D59" s="41">
        <v>4100</v>
      </c>
      <c r="E59" s="32">
        <f t="shared" si="0"/>
        <v>8.3678624002409049E-3</v>
      </c>
      <c r="I59" s="42" t="s">
        <v>12</v>
      </c>
      <c r="J59" s="71">
        <v>112593</v>
      </c>
      <c r="L59" s="80"/>
      <c r="M59" s="80">
        <v>17</v>
      </c>
      <c r="N59" s="30" t="s">
        <v>76</v>
      </c>
      <c r="O59" s="72">
        <v>2197</v>
      </c>
      <c r="P59" s="41">
        <v>2200</v>
      </c>
      <c r="Q59" s="32">
        <f t="shared" si="1"/>
        <v>1.5055005415255297E-2</v>
      </c>
    </row>
    <row r="60" spans="1:21" hidden="1" x14ac:dyDescent="0.25">
      <c r="A60" s="30">
        <v>18</v>
      </c>
      <c r="B60" s="44" t="s">
        <v>48</v>
      </c>
      <c r="C60" s="68">
        <v>4021</v>
      </c>
      <c r="D60" s="41">
        <v>4000</v>
      </c>
      <c r="E60" s="32">
        <f t="shared" si="0"/>
        <v>8.2086300832809652E-3</v>
      </c>
      <c r="I60" s="42" t="s">
        <v>118</v>
      </c>
      <c r="J60" s="78">
        <v>166807</v>
      </c>
      <c r="L60" s="80"/>
      <c r="M60" s="80">
        <v>18</v>
      </c>
      <c r="N60" s="30" t="s">
        <v>104</v>
      </c>
      <c r="O60" s="70">
        <v>2069</v>
      </c>
      <c r="P60" s="41">
        <v>2100</v>
      </c>
      <c r="Q60" s="32">
        <f t="shared" si="1"/>
        <v>1.4177881749732913E-2</v>
      </c>
      <c r="U60" s="21"/>
    </row>
    <row r="61" spans="1:21" hidden="1" x14ac:dyDescent="0.25">
      <c r="A61" s="30">
        <v>19</v>
      </c>
      <c r="B61" s="44" t="s">
        <v>42</v>
      </c>
      <c r="C61" s="66">
        <v>3682</v>
      </c>
      <c r="D61" s="41">
        <v>3700</v>
      </c>
      <c r="E61" s="32">
        <f t="shared" si="0"/>
        <v>7.5165819364935377E-3</v>
      </c>
      <c r="I61" s="42" t="s">
        <v>213</v>
      </c>
      <c r="J61" s="79">
        <f>SUM(J84:J204)</f>
        <v>0</v>
      </c>
      <c r="L61" s="80"/>
      <c r="M61" s="80">
        <v>19</v>
      </c>
      <c r="N61" s="30" t="s">
        <v>17</v>
      </c>
      <c r="O61" s="83">
        <v>1977</v>
      </c>
      <c r="P61" s="41">
        <v>2000</v>
      </c>
      <c r="Q61" s="32">
        <f t="shared" si="1"/>
        <v>1.35474491151387E-2</v>
      </c>
    </row>
    <row r="62" spans="1:21" hidden="1" x14ac:dyDescent="0.25">
      <c r="A62" s="30">
        <v>20</v>
      </c>
      <c r="B62" s="44" t="s">
        <v>47</v>
      </c>
      <c r="C62" s="67">
        <v>3633</v>
      </c>
      <c r="D62" s="41">
        <v>3600</v>
      </c>
      <c r="E62" s="32">
        <f t="shared" si="0"/>
        <v>7.4165513784033195E-3</v>
      </c>
      <c r="I62" s="42" t="s">
        <v>14</v>
      </c>
      <c r="J62" s="66">
        <v>24638</v>
      </c>
      <c r="L62" s="80"/>
      <c r="M62" s="80">
        <v>20</v>
      </c>
      <c r="N62" s="30" t="s">
        <v>48</v>
      </c>
      <c r="O62" s="68">
        <v>1973</v>
      </c>
      <c r="P62" s="41">
        <v>2000</v>
      </c>
      <c r="Q62" s="32">
        <f t="shared" si="1"/>
        <v>1.3520039000591125E-2</v>
      </c>
      <c r="U62" s="21"/>
    </row>
    <row r="63" spans="1:21" hidden="1" x14ac:dyDescent="0.25">
      <c r="B63" s="44" t="s">
        <v>213</v>
      </c>
      <c r="C63" s="79">
        <f>SUM(C66:C207)</f>
        <v>55326.311099999999</v>
      </c>
      <c r="D63" s="41">
        <f t="shared" ref="D63:D64" si="2">(IF(ISNUMBER(C63),(IF(C63&lt;100,"&lt;100",IF(C63&lt;200,"&lt;200",IF(C63&lt;500,"&lt;500",IF(C63&lt;1000,"&lt;1,000",IF(C63&lt;10000,(ROUND(C63,-2)),IF(C63&lt;100000,(ROUND(C63,-3)),IF(C63&lt;1000000,(ROUND(C63,-4)),IF(C63&gt;=1000000,(ROUND(C63,-5))))))))))),"-"))</f>
        <v>55000</v>
      </c>
      <c r="E63" s="32">
        <f t="shared" si="0"/>
        <v>0.11294534237563333</v>
      </c>
      <c r="I63" s="42" t="s">
        <v>16</v>
      </c>
      <c r="J63" s="64">
        <v>235192</v>
      </c>
      <c r="L63" s="80"/>
      <c r="M63" s="80"/>
      <c r="N63" s="80" t="s">
        <v>213</v>
      </c>
      <c r="O63" s="79">
        <f>SUM(O66:O207)</f>
        <v>20258.5317</v>
      </c>
      <c r="P63" s="41">
        <f t="shared" ref="P63:P64" si="3">(IF(ISNUMBER(O63),(IF(O63&lt;100,"&lt;100",IF(O63&lt;200,"&lt;200",IF(O63&lt;500,"&lt;500",IF(O63&lt;1000,"&lt;1,000",IF(O63&lt;10000,(ROUND(O63,-2)),IF(O63&lt;100000,(ROUND(O63,-3)),IF(O63&lt;1000000,(ROUND(O63,-4)),IF(O63&gt;=1000000,(ROUND(O63,-5))))))))))),"-"))</f>
        <v>20000</v>
      </c>
      <c r="Q63" s="32">
        <f t="shared" si="1"/>
        <v>0.13882216861566732</v>
      </c>
      <c r="U63" s="76"/>
    </row>
    <row r="64" spans="1:21" hidden="1" x14ac:dyDescent="0.25">
      <c r="B64" s="44" t="s">
        <v>2</v>
      </c>
      <c r="C64" s="30">
        <v>489850.31109999999</v>
      </c>
      <c r="D64" s="41">
        <f t="shared" si="2"/>
        <v>490000</v>
      </c>
      <c r="E64" s="32">
        <f t="shared" si="0"/>
        <v>1</v>
      </c>
      <c r="I64" s="42" t="s">
        <v>17</v>
      </c>
      <c r="J64" s="67">
        <v>14051</v>
      </c>
      <c r="L64" s="80"/>
      <c r="M64" s="80"/>
      <c r="N64" s="80" t="s">
        <v>2</v>
      </c>
      <c r="O64" s="30">
        <v>145931.53169999999</v>
      </c>
      <c r="P64" s="41">
        <f t="shared" si="3"/>
        <v>150000</v>
      </c>
      <c r="Q64" s="32">
        <f t="shared" si="1"/>
        <v>1</v>
      </c>
      <c r="U64" s="21"/>
    </row>
    <row r="65" spans="2:22" hidden="1" x14ac:dyDescent="0.25">
      <c r="C65" s="80"/>
      <c r="D65" s="84"/>
      <c r="I65" s="42" t="s">
        <v>19</v>
      </c>
      <c r="J65" s="82">
        <v>95637</v>
      </c>
      <c r="L65" s="80"/>
      <c r="M65" s="80"/>
      <c r="N65" s="80"/>
      <c r="O65" s="80"/>
    </row>
    <row r="66" spans="2:22" hidden="1" x14ac:dyDescent="0.25">
      <c r="B66" s="44" t="s">
        <v>3</v>
      </c>
      <c r="C66" s="65">
        <v>3618</v>
      </c>
      <c r="D66" s="41"/>
      <c r="I66" s="42" t="s">
        <v>20</v>
      </c>
      <c r="J66" s="69">
        <v>91353</v>
      </c>
      <c r="L66" s="80"/>
      <c r="M66" s="80"/>
      <c r="N66" s="80" t="s">
        <v>9</v>
      </c>
      <c r="O66" s="81">
        <v>1268</v>
      </c>
      <c r="V66" s="76"/>
    </row>
    <row r="67" spans="2:22" hidden="1" x14ac:dyDescent="0.25">
      <c r="B67" s="44" t="s">
        <v>4</v>
      </c>
      <c r="C67" s="30">
        <v>3176</v>
      </c>
      <c r="I67" s="42" t="s">
        <v>68</v>
      </c>
      <c r="J67" s="70">
        <v>85420</v>
      </c>
      <c r="L67" s="80"/>
      <c r="M67" s="80"/>
      <c r="N67" s="80" t="s">
        <v>47</v>
      </c>
      <c r="O67" s="67">
        <v>986</v>
      </c>
    </row>
    <row r="68" spans="2:22" hidden="1" x14ac:dyDescent="0.25">
      <c r="B68" s="44" t="s">
        <v>5</v>
      </c>
      <c r="C68" s="30">
        <v>3126</v>
      </c>
      <c r="I68" s="42" t="s">
        <v>161</v>
      </c>
      <c r="J68" s="77">
        <v>76693</v>
      </c>
      <c r="L68" s="80"/>
      <c r="M68" s="80"/>
      <c r="N68" s="80" t="s">
        <v>52</v>
      </c>
      <c r="O68" s="30">
        <v>964</v>
      </c>
    </row>
    <row r="69" spans="2:22" hidden="1" x14ac:dyDescent="0.25">
      <c r="B69" s="44" t="s">
        <v>149</v>
      </c>
      <c r="C69" s="30">
        <v>3038</v>
      </c>
      <c r="L69" s="80"/>
      <c r="M69" s="80"/>
      <c r="N69" s="80" t="s">
        <v>117</v>
      </c>
      <c r="O69" s="30">
        <v>886</v>
      </c>
    </row>
    <row r="70" spans="2:22" hidden="1" x14ac:dyDescent="0.25">
      <c r="B70" s="44" t="s">
        <v>9</v>
      </c>
      <c r="C70" s="81">
        <v>3031</v>
      </c>
      <c r="J70" s="80"/>
      <c r="K70" s="80"/>
      <c r="L70" s="80"/>
      <c r="M70" s="80"/>
      <c r="N70" s="80" t="s">
        <v>121</v>
      </c>
      <c r="O70" s="30">
        <v>842</v>
      </c>
    </row>
    <row r="71" spans="2:22" hidden="1" x14ac:dyDescent="0.25">
      <c r="B71" s="44" t="s">
        <v>146</v>
      </c>
      <c r="C71" s="30">
        <v>2629</v>
      </c>
      <c r="J71" s="80"/>
      <c r="K71" s="80"/>
      <c r="L71" s="80"/>
      <c r="M71" s="80"/>
      <c r="N71" s="80" t="s">
        <v>141</v>
      </c>
      <c r="O71" s="30">
        <v>801</v>
      </c>
      <c r="U71" s="21"/>
      <c r="V71" s="21"/>
    </row>
    <row r="72" spans="2:22" hidden="1" x14ac:dyDescent="0.25">
      <c r="B72" s="44" t="s">
        <v>104</v>
      </c>
      <c r="C72" s="70">
        <v>2614</v>
      </c>
      <c r="J72" s="80"/>
      <c r="K72" s="80"/>
      <c r="L72" s="80"/>
      <c r="M72" s="80"/>
      <c r="N72" s="80" t="s">
        <v>50</v>
      </c>
      <c r="O72" s="30">
        <v>760</v>
      </c>
      <c r="U72" s="21"/>
      <c r="V72" s="21"/>
    </row>
    <row r="73" spans="2:22" hidden="1" x14ac:dyDescent="0.25">
      <c r="B73" s="44" t="s">
        <v>13</v>
      </c>
      <c r="C73" s="30">
        <v>2583</v>
      </c>
      <c r="J73" s="80"/>
      <c r="K73" s="80"/>
      <c r="L73" s="80"/>
      <c r="M73" s="80"/>
      <c r="N73" s="80" t="s">
        <v>112</v>
      </c>
      <c r="O73" s="30">
        <v>757</v>
      </c>
      <c r="U73" s="21"/>
      <c r="V73" s="21"/>
    </row>
    <row r="74" spans="2:22" hidden="1" x14ac:dyDescent="0.25">
      <c r="B74" s="44" t="s">
        <v>18</v>
      </c>
      <c r="C74" s="30">
        <v>2395</v>
      </c>
      <c r="J74" s="80"/>
      <c r="K74" s="80"/>
      <c r="L74" s="80"/>
      <c r="M74" s="80"/>
      <c r="N74" s="80" t="s">
        <v>133</v>
      </c>
      <c r="O74" s="30">
        <v>683</v>
      </c>
      <c r="U74" s="21"/>
      <c r="V74" s="21"/>
    </row>
    <row r="75" spans="2:22" hidden="1" x14ac:dyDescent="0.25">
      <c r="B75" s="44" t="s">
        <v>39</v>
      </c>
      <c r="C75" s="30">
        <v>2314</v>
      </c>
      <c r="J75" s="80"/>
      <c r="K75" s="80"/>
      <c r="L75" s="80"/>
      <c r="M75" s="80"/>
      <c r="N75" s="80" t="s">
        <v>10</v>
      </c>
      <c r="O75" s="30">
        <v>660</v>
      </c>
      <c r="U75" s="21"/>
      <c r="V75" s="21"/>
    </row>
    <row r="76" spans="2:22" hidden="1" x14ac:dyDescent="0.25">
      <c r="B76" s="44" t="s">
        <v>79</v>
      </c>
      <c r="C76" s="30">
        <v>2053</v>
      </c>
      <c r="J76" s="80"/>
      <c r="K76" s="80"/>
      <c r="L76" s="80"/>
      <c r="M76" s="80"/>
      <c r="N76" s="80" t="s">
        <v>15</v>
      </c>
      <c r="O76" s="30">
        <v>624</v>
      </c>
      <c r="U76" s="21"/>
      <c r="V76" s="21"/>
    </row>
    <row r="77" spans="2:22" hidden="1" x14ac:dyDescent="0.25">
      <c r="B77" s="44" t="s">
        <v>17</v>
      </c>
      <c r="C77" s="67">
        <v>1998</v>
      </c>
      <c r="J77" s="80"/>
      <c r="K77" s="80"/>
      <c r="L77" s="80"/>
      <c r="M77" s="80"/>
      <c r="N77" s="80" t="s">
        <v>80</v>
      </c>
      <c r="O77" s="30">
        <v>614</v>
      </c>
      <c r="U77" s="21"/>
      <c r="V77" s="21"/>
    </row>
    <row r="78" spans="2:22" hidden="1" x14ac:dyDescent="0.25">
      <c r="B78" s="44" t="s">
        <v>117</v>
      </c>
      <c r="C78" s="30">
        <v>1765</v>
      </c>
      <c r="J78" s="80"/>
      <c r="K78" s="80"/>
      <c r="L78" s="80"/>
      <c r="M78" s="80"/>
      <c r="N78" s="80" t="s">
        <v>35</v>
      </c>
      <c r="O78" s="30">
        <v>584</v>
      </c>
      <c r="U78" s="21"/>
      <c r="V78" s="21"/>
    </row>
    <row r="79" spans="2:22" hidden="1" x14ac:dyDescent="0.25">
      <c r="B79" s="44" t="s">
        <v>112</v>
      </c>
      <c r="C79" s="30">
        <v>1629</v>
      </c>
      <c r="J79" s="80"/>
      <c r="K79" s="80"/>
      <c r="L79" s="80"/>
      <c r="M79" s="80"/>
      <c r="N79" s="80" t="s">
        <v>39</v>
      </c>
      <c r="O79" s="30">
        <v>450</v>
      </c>
      <c r="U79" s="21"/>
      <c r="V79" s="21"/>
    </row>
    <row r="80" spans="2:22" hidden="1" x14ac:dyDescent="0.25">
      <c r="B80" s="44" t="s">
        <v>43</v>
      </c>
      <c r="C80" s="30">
        <v>1497</v>
      </c>
      <c r="J80" s="80"/>
      <c r="K80" s="80"/>
      <c r="L80" s="80"/>
      <c r="M80" s="80"/>
      <c r="N80" s="80" t="s">
        <v>123</v>
      </c>
      <c r="O80" s="30">
        <v>433</v>
      </c>
      <c r="U80" s="21"/>
      <c r="V80" s="21"/>
    </row>
    <row r="81" spans="2:22" hidden="1" x14ac:dyDescent="0.25">
      <c r="B81" s="44" t="s">
        <v>52</v>
      </c>
      <c r="C81" s="30">
        <v>1432</v>
      </c>
      <c r="J81" s="80"/>
      <c r="K81" s="80"/>
      <c r="L81" s="80"/>
      <c r="M81" s="80"/>
      <c r="N81" s="80" t="s">
        <v>153</v>
      </c>
      <c r="O81" s="30">
        <v>428</v>
      </c>
      <c r="U81"/>
      <c r="V81"/>
    </row>
    <row r="82" spans="2:22" hidden="1" x14ac:dyDescent="0.25">
      <c r="B82" s="44" t="s">
        <v>35</v>
      </c>
      <c r="C82" s="30">
        <v>1213</v>
      </c>
      <c r="J82" s="80"/>
      <c r="K82" s="80"/>
      <c r="L82" s="80"/>
      <c r="M82" s="80"/>
      <c r="N82" s="80" t="s">
        <v>78</v>
      </c>
      <c r="O82" s="30">
        <v>398</v>
      </c>
      <c r="U82"/>
      <c r="V82"/>
    </row>
    <row r="83" spans="2:22" hidden="1" x14ac:dyDescent="0.25">
      <c r="B83" s="44" t="s">
        <v>99</v>
      </c>
      <c r="C83" s="30">
        <v>1088</v>
      </c>
      <c r="J83" s="80"/>
      <c r="K83" s="80"/>
      <c r="L83" s="80"/>
      <c r="M83" s="80"/>
      <c r="N83" s="80" t="s">
        <v>99</v>
      </c>
      <c r="O83" s="30">
        <v>391</v>
      </c>
      <c r="U83"/>
      <c r="V83"/>
    </row>
    <row r="84" spans="2:22" hidden="1" x14ac:dyDescent="0.25">
      <c r="B84" s="44" t="s">
        <v>10</v>
      </c>
      <c r="C84" s="30">
        <v>994</v>
      </c>
      <c r="J84" s="80"/>
      <c r="K84" s="80"/>
      <c r="L84" s="80"/>
      <c r="M84" s="80"/>
      <c r="N84" s="80" t="s">
        <v>79</v>
      </c>
      <c r="O84" s="30">
        <v>378</v>
      </c>
      <c r="U84"/>
      <c r="V84"/>
    </row>
    <row r="85" spans="2:22" hidden="1" x14ac:dyDescent="0.25">
      <c r="B85" s="44" t="s">
        <v>62</v>
      </c>
      <c r="C85" s="30">
        <v>930</v>
      </c>
      <c r="J85" s="80"/>
      <c r="K85" s="80"/>
      <c r="L85" s="80"/>
      <c r="M85" s="80"/>
      <c r="N85" s="80" t="s">
        <v>18</v>
      </c>
      <c r="O85" s="30">
        <v>372</v>
      </c>
      <c r="U85"/>
      <c r="V85"/>
    </row>
    <row r="86" spans="2:22" hidden="1" x14ac:dyDescent="0.25">
      <c r="B86" s="44" t="s">
        <v>133</v>
      </c>
      <c r="C86" s="30">
        <v>894</v>
      </c>
      <c r="J86" s="80"/>
      <c r="K86" s="80"/>
      <c r="L86" s="80"/>
      <c r="M86" s="80"/>
      <c r="N86" s="80" t="s">
        <v>13</v>
      </c>
      <c r="O86" s="30">
        <v>372</v>
      </c>
    </row>
    <row r="87" spans="2:22" hidden="1" x14ac:dyDescent="0.25">
      <c r="B87" s="44" t="s">
        <v>50</v>
      </c>
      <c r="C87" s="30">
        <v>735</v>
      </c>
      <c r="J87" s="80"/>
      <c r="K87" s="80"/>
      <c r="L87" s="80"/>
      <c r="M87" s="80"/>
      <c r="N87" s="80" t="s">
        <v>4</v>
      </c>
      <c r="O87" s="30">
        <v>329</v>
      </c>
    </row>
    <row r="88" spans="2:22" hidden="1" x14ac:dyDescent="0.25">
      <c r="B88" s="44" t="s">
        <v>72</v>
      </c>
      <c r="C88" s="30">
        <v>610</v>
      </c>
      <c r="J88" s="80"/>
      <c r="K88" s="80"/>
      <c r="L88" s="80"/>
      <c r="M88" s="80"/>
      <c r="N88" s="80" t="s">
        <v>159</v>
      </c>
      <c r="O88" s="30">
        <v>327</v>
      </c>
    </row>
    <row r="89" spans="2:22" hidden="1" x14ac:dyDescent="0.25">
      <c r="B89" s="44" t="s">
        <v>123</v>
      </c>
      <c r="C89" s="30">
        <v>589</v>
      </c>
      <c r="J89" s="80"/>
      <c r="K89" s="80"/>
      <c r="L89" s="80"/>
      <c r="M89" s="80"/>
      <c r="N89" s="80" t="s">
        <v>14</v>
      </c>
      <c r="O89" s="66">
        <v>323</v>
      </c>
    </row>
    <row r="90" spans="2:22" hidden="1" x14ac:dyDescent="0.25">
      <c r="B90" s="44" t="s">
        <v>15</v>
      </c>
      <c r="C90" s="30">
        <v>585</v>
      </c>
      <c r="J90" s="80"/>
      <c r="K90" s="80"/>
      <c r="L90" s="80"/>
      <c r="M90" s="80"/>
      <c r="N90" s="80" t="s">
        <v>42</v>
      </c>
      <c r="O90" s="66">
        <v>313</v>
      </c>
    </row>
    <row r="91" spans="2:22" hidden="1" x14ac:dyDescent="0.25">
      <c r="B91" s="44" t="s">
        <v>83</v>
      </c>
      <c r="C91" s="30">
        <v>541</v>
      </c>
      <c r="J91" s="80"/>
      <c r="K91" s="80"/>
      <c r="L91" s="80"/>
      <c r="M91" s="80"/>
      <c r="N91" s="80" t="s">
        <v>135</v>
      </c>
      <c r="O91" s="30">
        <v>310</v>
      </c>
    </row>
    <row r="92" spans="2:22" hidden="1" x14ac:dyDescent="0.25">
      <c r="B92" s="44" t="s">
        <v>135</v>
      </c>
      <c r="C92" s="30">
        <v>536</v>
      </c>
      <c r="J92" s="80"/>
      <c r="K92" s="80"/>
      <c r="L92" s="80"/>
      <c r="M92" s="80"/>
      <c r="N92" s="80" t="s">
        <v>88</v>
      </c>
      <c r="O92" s="30">
        <v>298</v>
      </c>
    </row>
    <row r="93" spans="2:22" hidden="1" x14ac:dyDescent="0.25">
      <c r="B93" s="44" t="s">
        <v>80</v>
      </c>
      <c r="C93" s="30">
        <v>501</v>
      </c>
      <c r="J93" s="80"/>
      <c r="K93" s="80"/>
      <c r="L93" s="80"/>
      <c r="M93" s="80"/>
      <c r="N93" s="80" t="s">
        <v>5</v>
      </c>
      <c r="O93" s="30">
        <v>292</v>
      </c>
    </row>
    <row r="94" spans="2:22" hidden="1" x14ac:dyDescent="0.25">
      <c r="B94" s="44" t="s">
        <v>6</v>
      </c>
      <c r="C94" s="30">
        <v>430</v>
      </c>
      <c r="J94" s="80"/>
      <c r="K94" s="80"/>
      <c r="L94" s="80"/>
      <c r="M94" s="80"/>
      <c r="N94" s="80" t="s">
        <v>73</v>
      </c>
      <c r="O94" s="30">
        <v>283</v>
      </c>
    </row>
    <row r="95" spans="2:22" hidden="1" x14ac:dyDescent="0.25">
      <c r="B95" s="44" t="s">
        <v>159</v>
      </c>
      <c r="C95" s="30">
        <v>424</v>
      </c>
      <c r="J95" s="80"/>
      <c r="K95" s="80"/>
      <c r="L95" s="80"/>
      <c r="M95" s="80"/>
      <c r="N95" s="80" t="s">
        <v>158</v>
      </c>
      <c r="O95" s="30">
        <v>270</v>
      </c>
    </row>
    <row r="96" spans="2:22" hidden="1" x14ac:dyDescent="0.25">
      <c r="B96" s="44" t="s">
        <v>108</v>
      </c>
      <c r="C96" s="30">
        <v>424</v>
      </c>
      <c r="J96" s="80"/>
      <c r="K96" s="80"/>
      <c r="L96" s="80"/>
      <c r="M96" s="80"/>
      <c r="N96" s="80" t="s">
        <v>149</v>
      </c>
      <c r="O96" s="30">
        <v>269</v>
      </c>
    </row>
    <row r="97" spans="2:15" hidden="1" x14ac:dyDescent="0.25">
      <c r="B97" s="44" t="s">
        <v>153</v>
      </c>
      <c r="C97" s="30">
        <v>421</v>
      </c>
      <c r="J97" s="80"/>
      <c r="K97" s="80"/>
      <c r="L97" s="80"/>
      <c r="M97" s="80"/>
      <c r="N97" s="80" t="s">
        <v>82</v>
      </c>
      <c r="O97" s="65">
        <v>264</v>
      </c>
    </row>
    <row r="98" spans="2:15" hidden="1" x14ac:dyDescent="0.25">
      <c r="B98" s="44" t="s">
        <v>125</v>
      </c>
      <c r="C98" s="30">
        <v>408</v>
      </c>
      <c r="J98" s="80"/>
      <c r="K98" s="80"/>
      <c r="L98" s="80"/>
      <c r="M98" s="80"/>
      <c r="N98" s="80" t="s">
        <v>155</v>
      </c>
      <c r="O98" s="30">
        <v>205</v>
      </c>
    </row>
    <row r="99" spans="2:15" hidden="1" x14ac:dyDescent="0.25">
      <c r="B99" s="44" t="s">
        <v>51</v>
      </c>
      <c r="C99" s="30">
        <v>342</v>
      </c>
      <c r="J99" s="80"/>
      <c r="K99" s="80"/>
      <c r="L99" s="80"/>
      <c r="M99" s="80"/>
      <c r="N99" s="80" t="s">
        <v>106</v>
      </c>
      <c r="O99" s="30">
        <v>193</v>
      </c>
    </row>
    <row r="100" spans="2:15" hidden="1" x14ac:dyDescent="0.25">
      <c r="B100" s="44" t="s">
        <v>158</v>
      </c>
      <c r="C100" s="30">
        <v>326</v>
      </c>
      <c r="J100" s="80"/>
      <c r="K100" s="80"/>
      <c r="L100" s="80"/>
      <c r="M100" s="80"/>
      <c r="N100" s="80" t="s">
        <v>51</v>
      </c>
      <c r="O100" s="30">
        <v>186</v>
      </c>
    </row>
    <row r="101" spans="2:15" hidden="1" x14ac:dyDescent="0.25">
      <c r="B101" s="44" t="s">
        <v>141</v>
      </c>
      <c r="C101" s="30">
        <v>325</v>
      </c>
      <c r="J101" s="80"/>
      <c r="K101" s="80"/>
      <c r="L101" s="80"/>
      <c r="M101" s="80"/>
      <c r="N101" s="80" t="s">
        <v>66</v>
      </c>
      <c r="O101" s="30">
        <v>182</v>
      </c>
    </row>
    <row r="102" spans="2:15" hidden="1" x14ac:dyDescent="0.25">
      <c r="B102" s="44" t="s">
        <v>113</v>
      </c>
      <c r="C102" s="30">
        <v>313</v>
      </c>
      <c r="J102" s="80"/>
      <c r="K102" s="80"/>
      <c r="L102" s="80"/>
      <c r="M102" s="80"/>
      <c r="N102" s="80" t="s">
        <v>72</v>
      </c>
      <c r="O102" s="30">
        <v>166</v>
      </c>
    </row>
    <row r="103" spans="2:15" hidden="1" x14ac:dyDescent="0.25">
      <c r="B103" s="44" t="s">
        <v>73</v>
      </c>
      <c r="C103" s="30">
        <v>282</v>
      </c>
      <c r="J103" s="80"/>
      <c r="K103" s="80"/>
      <c r="L103" s="80"/>
      <c r="M103" s="80"/>
      <c r="N103" s="80" t="s">
        <v>91</v>
      </c>
      <c r="O103" s="30">
        <v>144</v>
      </c>
    </row>
    <row r="104" spans="2:15" hidden="1" x14ac:dyDescent="0.25">
      <c r="B104" s="44" t="s">
        <v>106</v>
      </c>
      <c r="C104" s="30">
        <v>241</v>
      </c>
      <c r="J104" s="80"/>
      <c r="K104" s="80"/>
      <c r="L104" s="80"/>
      <c r="M104" s="80"/>
      <c r="N104" s="80" t="s">
        <v>6</v>
      </c>
      <c r="O104" s="30">
        <v>130</v>
      </c>
    </row>
    <row r="105" spans="2:15" hidden="1" x14ac:dyDescent="0.25">
      <c r="B105" s="44" t="s">
        <v>87</v>
      </c>
      <c r="C105" s="64">
        <v>238</v>
      </c>
      <c r="J105" s="80"/>
      <c r="K105" s="80"/>
      <c r="L105" s="80"/>
      <c r="M105" s="80"/>
      <c r="N105" s="80" t="s">
        <v>132</v>
      </c>
      <c r="O105" s="30">
        <v>112</v>
      </c>
    </row>
    <row r="106" spans="2:15" hidden="1" x14ac:dyDescent="0.25">
      <c r="B106" s="44" t="s">
        <v>61</v>
      </c>
      <c r="C106" s="30">
        <v>234</v>
      </c>
      <c r="J106" s="80"/>
      <c r="K106" s="80"/>
      <c r="L106" s="80"/>
      <c r="M106" s="80"/>
      <c r="N106" s="80" t="s">
        <v>113</v>
      </c>
      <c r="O106" s="30">
        <v>107</v>
      </c>
    </row>
    <row r="107" spans="2:15" hidden="1" x14ac:dyDescent="0.25">
      <c r="B107" s="44" t="s">
        <v>88</v>
      </c>
      <c r="C107" s="30">
        <v>220</v>
      </c>
      <c r="J107" s="80"/>
      <c r="K107" s="80"/>
      <c r="L107" s="80"/>
      <c r="M107" s="80"/>
      <c r="N107" s="80" t="s">
        <v>160</v>
      </c>
      <c r="O107" s="30">
        <v>105</v>
      </c>
    </row>
    <row r="108" spans="2:15" hidden="1" x14ac:dyDescent="0.25">
      <c r="B108" s="44" t="s">
        <v>66</v>
      </c>
      <c r="C108" s="30">
        <v>208</v>
      </c>
      <c r="J108" s="80"/>
      <c r="K108" s="80"/>
      <c r="L108" s="80"/>
      <c r="M108" s="80"/>
      <c r="N108" s="80" t="s">
        <v>108</v>
      </c>
      <c r="O108" s="30">
        <v>100</v>
      </c>
    </row>
    <row r="109" spans="2:15" hidden="1" x14ac:dyDescent="0.25">
      <c r="B109" s="44" t="s">
        <v>155</v>
      </c>
      <c r="C109" s="30">
        <v>198</v>
      </c>
      <c r="J109" s="80"/>
      <c r="K109" s="80"/>
      <c r="L109" s="80"/>
      <c r="M109" s="80"/>
      <c r="N109" s="80" t="s">
        <v>32</v>
      </c>
      <c r="O109" s="30">
        <v>97</v>
      </c>
    </row>
    <row r="110" spans="2:15" hidden="1" x14ac:dyDescent="0.25">
      <c r="B110" s="44" t="s">
        <v>24</v>
      </c>
      <c r="C110" s="30">
        <v>164</v>
      </c>
      <c r="J110" s="80"/>
      <c r="K110" s="80"/>
      <c r="L110" s="80"/>
      <c r="M110" s="80"/>
      <c r="N110" s="80" t="s">
        <v>152</v>
      </c>
      <c r="O110" s="30">
        <v>91</v>
      </c>
    </row>
    <row r="111" spans="2:15" hidden="1" x14ac:dyDescent="0.25">
      <c r="B111" s="44" t="s">
        <v>92</v>
      </c>
      <c r="C111" s="30">
        <v>163</v>
      </c>
      <c r="J111" s="80"/>
      <c r="K111" s="80"/>
      <c r="L111" s="80"/>
      <c r="M111" s="80"/>
      <c r="N111" s="80" t="s">
        <v>62</v>
      </c>
      <c r="O111" s="30">
        <v>90</v>
      </c>
    </row>
    <row r="112" spans="2:15" hidden="1" x14ac:dyDescent="0.25">
      <c r="B112" s="44" t="s">
        <v>78</v>
      </c>
      <c r="C112" s="30">
        <v>162</v>
      </c>
      <c r="J112" s="80"/>
      <c r="K112" s="80"/>
      <c r="L112" s="80"/>
      <c r="M112" s="80"/>
      <c r="N112" s="80" t="s">
        <v>61</v>
      </c>
      <c r="O112" s="30">
        <v>90</v>
      </c>
    </row>
    <row r="113" spans="2:15" hidden="1" x14ac:dyDescent="0.25">
      <c r="B113" s="44" t="s">
        <v>63</v>
      </c>
      <c r="C113" s="30">
        <v>153</v>
      </c>
      <c r="J113" s="80"/>
      <c r="K113" s="80"/>
      <c r="L113" s="80"/>
      <c r="M113" s="80"/>
      <c r="N113" s="80" t="s">
        <v>126</v>
      </c>
      <c r="O113" s="30">
        <v>89</v>
      </c>
    </row>
    <row r="114" spans="2:15" hidden="1" x14ac:dyDescent="0.25">
      <c r="B114" s="44" t="s">
        <v>132</v>
      </c>
      <c r="C114" s="30">
        <v>141</v>
      </c>
      <c r="J114" s="80"/>
      <c r="K114" s="80"/>
      <c r="L114" s="80"/>
      <c r="M114" s="80"/>
      <c r="N114" s="80" t="s">
        <v>146</v>
      </c>
      <c r="O114" s="30">
        <v>86</v>
      </c>
    </row>
    <row r="115" spans="2:15" hidden="1" x14ac:dyDescent="0.25">
      <c r="B115" s="44" t="s">
        <v>37</v>
      </c>
      <c r="C115" s="30">
        <v>123</v>
      </c>
      <c r="J115" s="80"/>
      <c r="K115" s="80"/>
      <c r="L115" s="80"/>
      <c r="M115" s="80"/>
      <c r="N115" s="80" t="s">
        <v>64</v>
      </c>
      <c r="O115" s="30">
        <v>78</v>
      </c>
    </row>
    <row r="116" spans="2:15" hidden="1" x14ac:dyDescent="0.25">
      <c r="B116" s="44" t="s">
        <v>157</v>
      </c>
      <c r="C116" s="30">
        <v>105</v>
      </c>
      <c r="J116" s="80"/>
      <c r="K116" s="80"/>
      <c r="L116" s="80"/>
      <c r="M116" s="80"/>
      <c r="N116" s="80" t="s">
        <v>94</v>
      </c>
      <c r="O116" s="30">
        <v>73</v>
      </c>
    </row>
    <row r="117" spans="2:15" hidden="1" x14ac:dyDescent="0.25">
      <c r="B117" s="44" t="s">
        <v>116</v>
      </c>
      <c r="C117" s="30">
        <v>94</v>
      </c>
      <c r="J117" s="80"/>
      <c r="K117" s="80"/>
      <c r="L117" s="80"/>
      <c r="M117" s="80"/>
      <c r="N117" s="80" t="s">
        <v>96</v>
      </c>
      <c r="O117" s="30">
        <v>63</v>
      </c>
    </row>
    <row r="118" spans="2:15" hidden="1" x14ac:dyDescent="0.25">
      <c r="B118" s="44" t="s">
        <v>65</v>
      </c>
      <c r="C118" s="30">
        <v>92</v>
      </c>
      <c r="J118" s="80"/>
      <c r="K118" s="80"/>
      <c r="L118" s="80"/>
      <c r="M118" s="80"/>
      <c r="N118" s="80" t="s">
        <v>21</v>
      </c>
      <c r="O118" s="30">
        <v>62</v>
      </c>
    </row>
    <row r="119" spans="2:15" hidden="1" x14ac:dyDescent="0.25">
      <c r="B119" s="44" t="s">
        <v>121</v>
      </c>
      <c r="C119" s="30">
        <v>84</v>
      </c>
      <c r="J119" s="80"/>
      <c r="K119" s="80"/>
      <c r="L119" s="80"/>
      <c r="M119" s="80"/>
      <c r="N119" s="80" t="s">
        <v>30</v>
      </c>
      <c r="O119" s="30">
        <v>57</v>
      </c>
    </row>
    <row r="120" spans="2:15" hidden="1" x14ac:dyDescent="0.25">
      <c r="B120" s="44" t="s">
        <v>111</v>
      </c>
      <c r="C120" s="30">
        <v>72</v>
      </c>
      <c r="J120" s="80"/>
      <c r="K120" s="80"/>
      <c r="L120" s="80"/>
      <c r="M120" s="80"/>
      <c r="N120" s="80" t="s">
        <v>63</v>
      </c>
      <c r="O120" s="30">
        <v>56</v>
      </c>
    </row>
    <row r="121" spans="2:15" hidden="1" x14ac:dyDescent="0.25">
      <c r="B121" s="44" t="s">
        <v>124</v>
      </c>
      <c r="C121" s="30">
        <v>66</v>
      </c>
      <c r="J121" s="80"/>
      <c r="K121" s="80"/>
      <c r="L121" s="80"/>
      <c r="M121" s="80"/>
      <c r="N121" s="80" t="s">
        <v>125</v>
      </c>
      <c r="O121" s="30">
        <v>54</v>
      </c>
    </row>
    <row r="122" spans="2:15" hidden="1" x14ac:dyDescent="0.25">
      <c r="B122" s="44" t="s">
        <v>81</v>
      </c>
      <c r="C122" s="30">
        <v>51</v>
      </c>
      <c r="J122" s="80"/>
      <c r="K122" s="80"/>
      <c r="L122" s="80"/>
      <c r="M122" s="80"/>
      <c r="N122" s="80" t="s">
        <v>145</v>
      </c>
      <c r="O122" s="30">
        <v>52</v>
      </c>
    </row>
    <row r="123" spans="2:15" hidden="1" x14ac:dyDescent="0.25">
      <c r="B123" s="44" t="s">
        <v>122</v>
      </c>
      <c r="C123" s="30">
        <v>51</v>
      </c>
      <c r="J123" s="80"/>
      <c r="K123" s="80"/>
      <c r="L123" s="80"/>
      <c r="M123" s="80"/>
      <c r="N123" s="80" t="s">
        <v>43</v>
      </c>
      <c r="O123" s="30">
        <v>51</v>
      </c>
    </row>
    <row r="124" spans="2:15" hidden="1" x14ac:dyDescent="0.25">
      <c r="B124" s="44" t="s">
        <v>46</v>
      </c>
      <c r="C124" s="30">
        <v>48</v>
      </c>
      <c r="J124" s="80"/>
      <c r="K124" s="80"/>
      <c r="L124" s="80"/>
      <c r="M124" s="80"/>
      <c r="N124" s="80" t="s">
        <v>111</v>
      </c>
      <c r="O124" s="30">
        <v>47</v>
      </c>
    </row>
    <row r="125" spans="2:15" hidden="1" x14ac:dyDescent="0.25">
      <c r="B125" s="44" t="s">
        <v>102</v>
      </c>
      <c r="C125" s="30">
        <v>47</v>
      </c>
      <c r="J125" s="80"/>
      <c r="K125" s="80"/>
      <c r="L125" s="80"/>
      <c r="M125" s="80"/>
      <c r="N125" s="80" t="s">
        <v>23</v>
      </c>
      <c r="O125" s="30">
        <v>44</v>
      </c>
    </row>
    <row r="126" spans="2:15" hidden="1" x14ac:dyDescent="0.25">
      <c r="B126" s="44" t="s">
        <v>145</v>
      </c>
      <c r="C126" s="30">
        <v>42</v>
      </c>
      <c r="J126" s="80"/>
      <c r="K126" s="80"/>
      <c r="L126" s="80"/>
      <c r="M126" s="80"/>
      <c r="N126" s="80" t="s">
        <v>24</v>
      </c>
      <c r="O126" s="30">
        <v>42</v>
      </c>
    </row>
    <row r="127" spans="2:15" hidden="1" x14ac:dyDescent="0.25">
      <c r="B127" s="44" t="s">
        <v>160</v>
      </c>
      <c r="C127" s="30">
        <v>38</v>
      </c>
      <c r="J127" s="80"/>
      <c r="K127" s="80"/>
      <c r="L127" s="80"/>
      <c r="M127" s="80"/>
      <c r="N127" s="80" t="s">
        <v>83</v>
      </c>
      <c r="O127" s="30">
        <v>41</v>
      </c>
    </row>
    <row r="128" spans="2:15" hidden="1" x14ac:dyDescent="0.25">
      <c r="B128" s="44" t="s">
        <v>91</v>
      </c>
      <c r="C128" s="30">
        <v>33</v>
      </c>
      <c r="J128" s="80"/>
      <c r="K128" s="80"/>
      <c r="L128" s="80"/>
      <c r="M128" s="80"/>
      <c r="N128" s="80" t="s">
        <v>71</v>
      </c>
      <c r="O128" s="30">
        <v>40</v>
      </c>
    </row>
    <row r="129" spans="2:15" hidden="1" x14ac:dyDescent="0.25">
      <c r="B129" s="44" t="s">
        <v>71</v>
      </c>
      <c r="C129" s="30">
        <v>29</v>
      </c>
      <c r="J129" s="80"/>
      <c r="K129" s="80"/>
      <c r="L129" s="80"/>
      <c r="M129" s="80"/>
      <c r="N129" s="80" t="s">
        <v>124</v>
      </c>
      <c r="O129" s="30">
        <v>33</v>
      </c>
    </row>
    <row r="130" spans="2:15" hidden="1" x14ac:dyDescent="0.25">
      <c r="B130" s="44" t="s">
        <v>107</v>
      </c>
      <c r="C130" s="30">
        <v>27</v>
      </c>
      <c r="J130" s="80"/>
      <c r="K130" s="80"/>
      <c r="L130" s="80"/>
      <c r="M130" s="80"/>
      <c r="N130" s="80" t="s">
        <v>65</v>
      </c>
      <c r="O130" s="30">
        <v>28</v>
      </c>
    </row>
    <row r="131" spans="2:15" hidden="1" x14ac:dyDescent="0.25">
      <c r="B131" s="44" t="s">
        <v>142</v>
      </c>
      <c r="C131" s="30">
        <v>26</v>
      </c>
      <c r="J131" s="80"/>
      <c r="K131" s="80"/>
      <c r="L131" s="80"/>
      <c r="M131" s="80"/>
      <c r="N131" s="80" t="s">
        <v>127</v>
      </c>
      <c r="O131" s="30">
        <v>22</v>
      </c>
    </row>
    <row r="132" spans="2:15" hidden="1" x14ac:dyDescent="0.25">
      <c r="B132" s="44" t="s">
        <v>126</v>
      </c>
      <c r="C132" s="30">
        <v>26</v>
      </c>
      <c r="J132" s="80"/>
      <c r="K132" s="80"/>
      <c r="L132" s="80"/>
      <c r="M132" s="80"/>
      <c r="N132" s="80" t="s">
        <v>37</v>
      </c>
      <c r="O132" s="30">
        <v>20</v>
      </c>
    </row>
    <row r="133" spans="2:15" hidden="1" x14ac:dyDescent="0.25">
      <c r="B133" s="44" t="s">
        <v>34</v>
      </c>
      <c r="C133" s="30">
        <v>25</v>
      </c>
      <c r="J133" s="80"/>
      <c r="K133" s="80"/>
      <c r="L133" s="80"/>
      <c r="M133" s="80"/>
      <c r="N133" s="80" t="s">
        <v>28</v>
      </c>
      <c r="O133" s="30">
        <v>20</v>
      </c>
    </row>
    <row r="134" spans="2:15" hidden="1" x14ac:dyDescent="0.25">
      <c r="B134" s="44" t="s">
        <v>21</v>
      </c>
      <c r="C134" s="30">
        <v>21</v>
      </c>
      <c r="J134" s="80"/>
      <c r="K134" s="80"/>
      <c r="L134" s="80"/>
      <c r="M134" s="80"/>
      <c r="N134" s="80" t="s">
        <v>102</v>
      </c>
      <c r="O134" s="30">
        <v>19</v>
      </c>
    </row>
    <row r="135" spans="2:15" hidden="1" x14ac:dyDescent="0.25">
      <c r="B135" s="44" t="s">
        <v>152</v>
      </c>
      <c r="C135" s="30">
        <v>20</v>
      </c>
      <c r="J135" s="80"/>
      <c r="K135" s="80"/>
      <c r="L135" s="80"/>
      <c r="M135" s="80"/>
      <c r="N135" s="80" t="s">
        <v>140</v>
      </c>
      <c r="O135" s="30">
        <v>19</v>
      </c>
    </row>
    <row r="136" spans="2:15" hidden="1" x14ac:dyDescent="0.25">
      <c r="B136" s="44" t="s">
        <v>96</v>
      </c>
      <c r="C136" s="30">
        <v>20</v>
      </c>
      <c r="J136" s="80"/>
      <c r="K136" s="80"/>
      <c r="L136" s="80"/>
      <c r="M136" s="80"/>
      <c r="N136" s="80" t="s">
        <v>53</v>
      </c>
      <c r="O136" s="30">
        <v>16</v>
      </c>
    </row>
    <row r="137" spans="2:15" hidden="1" x14ac:dyDescent="0.25">
      <c r="B137" s="44" t="s">
        <v>130</v>
      </c>
      <c r="C137" s="30">
        <v>19</v>
      </c>
      <c r="J137" s="80"/>
      <c r="K137" s="80"/>
      <c r="L137" s="80"/>
      <c r="M137" s="80"/>
      <c r="N137" s="80" t="s">
        <v>75</v>
      </c>
      <c r="O137" s="30">
        <v>15</v>
      </c>
    </row>
    <row r="138" spans="2:15" hidden="1" x14ac:dyDescent="0.25">
      <c r="B138" s="44" t="s">
        <v>150</v>
      </c>
      <c r="C138" s="30">
        <v>18</v>
      </c>
      <c r="J138" s="80"/>
      <c r="K138" s="80"/>
      <c r="L138" s="80"/>
      <c r="M138" s="80"/>
      <c r="N138" s="80" t="s">
        <v>150</v>
      </c>
      <c r="O138" s="30">
        <v>15</v>
      </c>
    </row>
    <row r="139" spans="2:15" hidden="1" x14ac:dyDescent="0.25">
      <c r="B139" s="44" t="s">
        <v>53</v>
      </c>
      <c r="C139" s="30">
        <v>18</v>
      </c>
      <c r="J139" s="80"/>
      <c r="K139" s="80"/>
      <c r="L139" s="80"/>
      <c r="M139" s="80"/>
      <c r="N139" s="80" t="s">
        <v>130</v>
      </c>
      <c r="O139" s="30">
        <v>15</v>
      </c>
    </row>
    <row r="140" spans="2:15" hidden="1" x14ac:dyDescent="0.25">
      <c r="B140" s="44" t="s">
        <v>131</v>
      </c>
      <c r="C140" s="30">
        <v>17</v>
      </c>
      <c r="J140" s="80"/>
      <c r="K140" s="80"/>
      <c r="L140" s="80"/>
      <c r="M140" s="80"/>
      <c r="N140" s="80" t="s">
        <v>92</v>
      </c>
      <c r="O140" s="30">
        <v>14</v>
      </c>
    </row>
    <row r="141" spans="2:15" hidden="1" x14ac:dyDescent="0.25">
      <c r="B141" s="44" t="s">
        <v>45</v>
      </c>
      <c r="C141" s="30">
        <v>16</v>
      </c>
      <c r="J141" s="80"/>
      <c r="K141" s="80"/>
      <c r="L141" s="80"/>
      <c r="M141" s="80"/>
      <c r="N141" s="80" t="s">
        <v>122</v>
      </c>
      <c r="O141" s="30">
        <v>13</v>
      </c>
    </row>
    <row r="142" spans="2:15" hidden="1" x14ac:dyDescent="0.25">
      <c r="B142" s="44" t="s">
        <v>23</v>
      </c>
      <c r="C142" s="30">
        <v>13</v>
      </c>
      <c r="J142" s="80"/>
      <c r="K142" s="80"/>
      <c r="L142" s="80"/>
      <c r="M142" s="80"/>
      <c r="N142" s="80" t="s">
        <v>36</v>
      </c>
      <c r="O142" s="30">
        <v>12</v>
      </c>
    </row>
    <row r="143" spans="2:15" hidden="1" x14ac:dyDescent="0.25">
      <c r="B143" s="44" t="s">
        <v>64</v>
      </c>
      <c r="C143" s="30">
        <v>13</v>
      </c>
      <c r="J143" s="80"/>
      <c r="K143" s="80"/>
      <c r="L143" s="80"/>
      <c r="M143" s="80"/>
      <c r="N143" s="80" t="s">
        <v>45</v>
      </c>
      <c r="O143" s="30">
        <v>11</v>
      </c>
    </row>
    <row r="144" spans="2:15" hidden="1" x14ac:dyDescent="0.25">
      <c r="B144" s="44" t="s">
        <v>94</v>
      </c>
      <c r="C144" s="30">
        <v>13</v>
      </c>
      <c r="J144" s="80"/>
      <c r="K144" s="80"/>
      <c r="L144" s="80"/>
      <c r="M144" s="80"/>
      <c r="N144" s="80" t="s">
        <v>29</v>
      </c>
      <c r="O144" s="30">
        <v>10</v>
      </c>
    </row>
    <row r="145" spans="2:15" hidden="1" x14ac:dyDescent="0.25">
      <c r="B145" s="44" t="s">
        <v>75</v>
      </c>
      <c r="C145" s="30">
        <v>12</v>
      </c>
      <c r="J145" s="80"/>
      <c r="K145" s="80"/>
      <c r="L145" s="80"/>
      <c r="M145" s="80"/>
      <c r="N145" s="80" t="s">
        <v>148</v>
      </c>
      <c r="O145" s="30">
        <v>9</v>
      </c>
    </row>
    <row r="146" spans="2:15" hidden="1" x14ac:dyDescent="0.25">
      <c r="B146" s="44" t="s">
        <v>120</v>
      </c>
      <c r="C146" s="30">
        <v>10</v>
      </c>
      <c r="J146" s="80"/>
      <c r="K146" s="80"/>
      <c r="L146" s="80"/>
      <c r="M146" s="80"/>
      <c r="N146" s="80" t="s">
        <v>81</v>
      </c>
      <c r="O146" s="30">
        <v>9</v>
      </c>
    </row>
    <row r="147" spans="2:15" hidden="1" x14ac:dyDescent="0.25">
      <c r="B147" s="44" t="s">
        <v>30</v>
      </c>
      <c r="C147" s="30">
        <v>10</v>
      </c>
      <c r="J147" s="80"/>
      <c r="K147" s="80"/>
      <c r="L147" s="80"/>
      <c r="M147" s="80"/>
      <c r="N147" s="80" t="s">
        <v>34</v>
      </c>
      <c r="O147" s="30">
        <v>8</v>
      </c>
    </row>
    <row r="148" spans="2:15" hidden="1" x14ac:dyDescent="0.25">
      <c r="B148" s="44" t="s">
        <v>32</v>
      </c>
      <c r="C148" s="30">
        <v>9</v>
      </c>
      <c r="J148" s="80"/>
      <c r="K148" s="80"/>
      <c r="L148" s="80"/>
      <c r="M148" s="80"/>
      <c r="N148" s="80" t="s">
        <v>22</v>
      </c>
      <c r="O148" s="30">
        <v>7</v>
      </c>
    </row>
    <row r="149" spans="2:15" hidden="1" x14ac:dyDescent="0.25">
      <c r="B149" s="44" t="s">
        <v>55</v>
      </c>
      <c r="C149" s="30">
        <v>8</v>
      </c>
      <c r="J149" s="80"/>
      <c r="K149" s="80"/>
      <c r="L149" s="80"/>
      <c r="M149" s="80"/>
      <c r="N149" s="80" t="s">
        <v>120</v>
      </c>
      <c r="O149" s="30">
        <v>7</v>
      </c>
    </row>
    <row r="150" spans="2:15" hidden="1" x14ac:dyDescent="0.25">
      <c r="B150" s="44" t="s">
        <v>134</v>
      </c>
      <c r="C150" s="30">
        <v>6</v>
      </c>
      <c r="J150" s="80"/>
      <c r="K150" s="80"/>
      <c r="L150" s="80"/>
      <c r="M150" s="80"/>
      <c r="N150" s="80" t="s">
        <v>129</v>
      </c>
      <c r="O150" s="30">
        <v>6</v>
      </c>
    </row>
    <row r="151" spans="2:15" hidden="1" x14ac:dyDescent="0.25">
      <c r="B151" s="44" t="s">
        <v>95</v>
      </c>
      <c r="C151" s="30">
        <v>5</v>
      </c>
      <c r="J151" s="80"/>
      <c r="K151" s="80"/>
      <c r="L151" s="80"/>
      <c r="M151" s="80"/>
      <c r="N151" s="80" t="s">
        <v>151</v>
      </c>
      <c r="O151" s="30">
        <v>5</v>
      </c>
    </row>
    <row r="152" spans="2:15" hidden="1" x14ac:dyDescent="0.25">
      <c r="B152" s="44" t="s">
        <v>74</v>
      </c>
      <c r="C152" s="30">
        <v>5</v>
      </c>
      <c r="J152" s="80"/>
      <c r="K152" s="80"/>
      <c r="L152" s="80"/>
      <c r="M152" s="80"/>
      <c r="N152" s="80" t="s">
        <v>134</v>
      </c>
      <c r="O152" s="30">
        <v>5</v>
      </c>
    </row>
    <row r="153" spans="2:15" hidden="1" x14ac:dyDescent="0.25">
      <c r="B153" s="44" t="s">
        <v>28</v>
      </c>
      <c r="C153" s="30">
        <v>5</v>
      </c>
      <c r="J153" s="80"/>
      <c r="K153" s="80"/>
      <c r="L153" s="80"/>
      <c r="M153" s="80"/>
      <c r="N153" s="80" t="s">
        <v>58</v>
      </c>
      <c r="O153" s="30">
        <v>5</v>
      </c>
    </row>
    <row r="154" spans="2:15" hidden="1" x14ac:dyDescent="0.25">
      <c r="B154" s="44" t="s">
        <v>29</v>
      </c>
      <c r="C154" s="30">
        <v>5</v>
      </c>
      <c r="J154" s="80"/>
      <c r="K154" s="80"/>
      <c r="L154" s="80"/>
      <c r="M154" s="80"/>
      <c r="N154" s="80" t="s">
        <v>157</v>
      </c>
      <c r="O154" s="30">
        <v>4</v>
      </c>
    </row>
    <row r="155" spans="2:15" hidden="1" x14ac:dyDescent="0.25">
      <c r="B155" s="44" t="s">
        <v>97</v>
      </c>
      <c r="C155" s="30">
        <v>4</v>
      </c>
      <c r="J155" s="80"/>
      <c r="K155" s="80"/>
      <c r="L155" s="80"/>
      <c r="M155" s="80"/>
      <c r="N155" s="80" t="s">
        <v>95</v>
      </c>
      <c r="O155" s="30">
        <v>4</v>
      </c>
    </row>
    <row r="156" spans="2:15" hidden="1" x14ac:dyDescent="0.25">
      <c r="B156" s="44" t="s">
        <v>58</v>
      </c>
      <c r="C156" s="30">
        <v>4</v>
      </c>
      <c r="J156" s="80"/>
      <c r="K156" s="80"/>
      <c r="L156" s="80"/>
      <c r="M156" s="80"/>
      <c r="N156" s="80" t="s">
        <v>46</v>
      </c>
      <c r="O156" s="30">
        <v>4</v>
      </c>
    </row>
    <row r="157" spans="2:15" hidden="1" x14ac:dyDescent="0.25">
      <c r="B157" s="44" t="s">
        <v>127</v>
      </c>
      <c r="C157" s="30">
        <v>4</v>
      </c>
      <c r="J157" s="80"/>
      <c r="K157" s="80"/>
      <c r="L157" s="80"/>
      <c r="M157" s="80"/>
      <c r="N157" s="80" t="s">
        <v>31</v>
      </c>
      <c r="O157" s="30">
        <v>3</v>
      </c>
    </row>
    <row r="158" spans="2:15" hidden="1" x14ac:dyDescent="0.25">
      <c r="B158" s="44" t="s">
        <v>36</v>
      </c>
      <c r="C158" s="30">
        <v>3</v>
      </c>
      <c r="J158" s="80"/>
      <c r="K158" s="80"/>
      <c r="L158" s="80"/>
      <c r="M158" s="80"/>
      <c r="N158" s="80" t="s">
        <v>136</v>
      </c>
      <c r="O158" s="30">
        <v>3</v>
      </c>
    </row>
    <row r="159" spans="2:15" hidden="1" x14ac:dyDescent="0.25">
      <c r="B159" s="44" t="s">
        <v>156</v>
      </c>
      <c r="C159" s="30">
        <v>3</v>
      </c>
      <c r="J159" s="80"/>
      <c r="K159" s="80"/>
      <c r="L159" s="80"/>
      <c r="M159" s="80"/>
      <c r="N159" s="80" t="s">
        <v>154</v>
      </c>
      <c r="O159" s="30">
        <v>3</v>
      </c>
    </row>
    <row r="160" spans="2:15" hidden="1" x14ac:dyDescent="0.25">
      <c r="B160" s="44" t="s">
        <v>25</v>
      </c>
      <c r="C160" s="30">
        <v>3</v>
      </c>
      <c r="J160" s="80"/>
      <c r="K160" s="80"/>
      <c r="L160" s="80"/>
      <c r="M160" s="80"/>
      <c r="N160" s="80" t="s">
        <v>114</v>
      </c>
      <c r="O160" s="30">
        <v>3</v>
      </c>
    </row>
    <row r="161" spans="2:15" hidden="1" x14ac:dyDescent="0.25">
      <c r="B161" s="44" t="s">
        <v>136</v>
      </c>
      <c r="C161" s="30">
        <v>3</v>
      </c>
      <c r="J161" s="80"/>
      <c r="K161" s="80"/>
      <c r="L161" s="80"/>
      <c r="M161" s="80"/>
      <c r="N161" s="80" t="s">
        <v>116</v>
      </c>
      <c r="O161" s="30">
        <v>2</v>
      </c>
    </row>
    <row r="162" spans="2:15" hidden="1" x14ac:dyDescent="0.25">
      <c r="B162" s="44" t="s">
        <v>140</v>
      </c>
      <c r="C162" s="30">
        <v>3</v>
      </c>
      <c r="J162" s="80"/>
      <c r="K162" s="80"/>
      <c r="L162" s="80"/>
      <c r="M162" s="80"/>
      <c r="N162" s="80" t="s">
        <v>74</v>
      </c>
      <c r="O162" s="30">
        <v>2</v>
      </c>
    </row>
    <row r="163" spans="2:15" hidden="1" x14ac:dyDescent="0.25">
      <c r="B163" s="44" t="s">
        <v>31</v>
      </c>
      <c r="C163" s="30">
        <v>2</v>
      </c>
      <c r="J163" s="80"/>
      <c r="K163" s="80"/>
      <c r="L163" s="80"/>
      <c r="M163" s="80"/>
      <c r="N163" s="80" t="s">
        <v>156</v>
      </c>
      <c r="O163" s="30">
        <v>2</v>
      </c>
    </row>
    <row r="164" spans="2:15" hidden="1" x14ac:dyDescent="0.25">
      <c r="B164" s="44" t="s">
        <v>69</v>
      </c>
      <c r="C164" s="30">
        <v>2</v>
      </c>
      <c r="J164" s="80"/>
      <c r="K164" s="80"/>
      <c r="L164" s="80"/>
      <c r="M164" s="80"/>
      <c r="N164" s="80" t="s">
        <v>98</v>
      </c>
      <c r="O164" s="30">
        <v>2</v>
      </c>
    </row>
    <row r="165" spans="2:15" hidden="1" x14ac:dyDescent="0.25">
      <c r="B165" s="44" t="s">
        <v>129</v>
      </c>
      <c r="C165" s="30">
        <v>2</v>
      </c>
      <c r="J165" s="80"/>
      <c r="K165" s="80"/>
      <c r="L165" s="80"/>
      <c r="M165" s="80"/>
      <c r="N165" s="80" t="s">
        <v>41</v>
      </c>
      <c r="O165" s="30">
        <v>2</v>
      </c>
    </row>
    <row r="166" spans="2:15" hidden="1" x14ac:dyDescent="0.25">
      <c r="B166" s="44" t="s">
        <v>22</v>
      </c>
      <c r="C166" s="30">
        <v>2</v>
      </c>
      <c r="J166" s="80"/>
      <c r="K166" s="80"/>
      <c r="L166" s="80"/>
      <c r="M166" s="80"/>
      <c r="N166" s="80" t="s">
        <v>97</v>
      </c>
      <c r="O166" s="30">
        <v>2</v>
      </c>
    </row>
    <row r="167" spans="2:15" hidden="1" x14ac:dyDescent="0.25">
      <c r="B167" s="44" t="s">
        <v>154</v>
      </c>
      <c r="C167" s="30">
        <v>2</v>
      </c>
      <c r="J167" s="80"/>
      <c r="K167" s="80"/>
      <c r="L167" s="80"/>
      <c r="M167" s="80"/>
      <c r="N167" s="80" t="s">
        <v>67</v>
      </c>
      <c r="O167" s="30">
        <v>2</v>
      </c>
    </row>
    <row r="168" spans="2:15" hidden="1" x14ac:dyDescent="0.25">
      <c r="B168" s="44" t="s">
        <v>139</v>
      </c>
      <c r="C168" s="30">
        <v>2</v>
      </c>
      <c r="J168" s="80"/>
      <c r="K168" s="80"/>
      <c r="L168" s="80"/>
      <c r="M168" s="80"/>
      <c r="N168" s="80" t="s">
        <v>139</v>
      </c>
      <c r="O168" s="30">
        <v>1</v>
      </c>
    </row>
    <row r="169" spans="2:15" hidden="1" x14ac:dyDescent="0.25">
      <c r="B169" s="44" t="s">
        <v>114</v>
      </c>
      <c r="C169" s="30">
        <v>2</v>
      </c>
      <c r="J169" s="80"/>
      <c r="K169" s="80"/>
      <c r="L169" s="80"/>
      <c r="M169" s="80"/>
      <c r="N169" s="80" t="s">
        <v>101</v>
      </c>
      <c r="O169" s="30">
        <v>1</v>
      </c>
    </row>
    <row r="170" spans="2:15" hidden="1" x14ac:dyDescent="0.25">
      <c r="B170" s="44" t="s">
        <v>67</v>
      </c>
      <c r="C170" s="30">
        <v>2</v>
      </c>
      <c r="J170" s="80"/>
      <c r="K170" s="80"/>
      <c r="L170" s="80"/>
      <c r="M170" s="80"/>
      <c r="N170" s="80" t="s">
        <v>55</v>
      </c>
      <c r="O170" s="30">
        <v>1</v>
      </c>
    </row>
    <row r="171" spans="2:15" hidden="1" x14ac:dyDescent="0.25">
      <c r="B171" s="44" t="s">
        <v>98</v>
      </c>
      <c r="C171" s="30">
        <v>1</v>
      </c>
      <c r="J171" s="80"/>
      <c r="K171" s="80"/>
      <c r="L171" s="80"/>
      <c r="M171" s="80"/>
      <c r="N171" s="80" t="s">
        <v>69</v>
      </c>
      <c r="O171" s="30">
        <v>1</v>
      </c>
    </row>
    <row r="172" spans="2:15" hidden="1" x14ac:dyDescent="0.25">
      <c r="B172" s="44" t="s">
        <v>100</v>
      </c>
      <c r="C172" s="30">
        <v>1</v>
      </c>
      <c r="J172" s="80"/>
      <c r="K172" s="80"/>
      <c r="L172" s="80"/>
      <c r="M172" s="80"/>
      <c r="N172" s="80" t="s">
        <v>142</v>
      </c>
      <c r="O172" s="30">
        <v>1</v>
      </c>
    </row>
    <row r="173" spans="2:15" hidden="1" x14ac:dyDescent="0.25">
      <c r="B173" s="44" t="s">
        <v>101</v>
      </c>
      <c r="C173" s="30">
        <v>1</v>
      </c>
      <c r="J173" s="80"/>
      <c r="K173" s="80"/>
      <c r="L173" s="80"/>
      <c r="M173" s="80"/>
      <c r="N173" s="80" t="s">
        <v>84</v>
      </c>
      <c r="O173" s="30">
        <v>0.96</v>
      </c>
    </row>
    <row r="174" spans="2:15" hidden="1" x14ac:dyDescent="0.25">
      <c r="B174" s="44" t="s">
        <v>151</v>
      </c>
      <c r="C174" s="30">
        <v>1</v>
      </c>
      <c r="J174" s="80"/>
      <c r="K174" s="80"/>
      <c r="L174" s="80"/>
      <c r="M174" s="80"/>
      <c r="N174" s="80" t="s">
        <v>56</v>
      </c>
      <c r="O174" s="30">
        <v>0.92200000000000004</v>
      </c>
    </row>
    <row r="175" spans="2:15" hidden="1" x14ac:dyDescent="0.25">
      <c r="B175" s="44" t="s">
        <v>84</v>
      </c>
      <c r="C175" s="30">
        <v>0.87419999999999998</v>
      </c>
      <c r="J175" s="80"/>
      <c r="K175" s="80"/>
      <c r="L175" s="80"/>
      <c r="M175" s="80"/>
      <c r="N175" s="80" t="s">
        <v>105</v>
      </c>
      <c r="O175" s="30">
        <v>0.88959999999999995</v>
      </c>
    </row>
    <row r="176" spans="2:15" hidden="1" x14ac:dyDescent="0.25">
      <c r="B176" s="44" t="s">
        <v>41</v>
      </c>
      <c r="C176" s="30">
        <v>0.80920000000000003</v>
      </c>
      <c r="J176" s="80"/>
      <c r="K176" s="80"/>
      <c r="L176" s="80"/>
      <c r="M176" s="80"/>
      <c r="N176" s="80" t="s">
        <v>33</v>
      </c>
      <c r="O176" s="30">
        <v>0.64129999999999998</v>
      </c>
    </row>
    <row r="177" spans="2:15" hidden="1" x14ac:dyDescent="0.25">
      <c r="B177" s="44" t="s">
        <v>49</v>
      </c>
      <c r="C177" s="30">
        <v>0.76219999999999999</v>
      </c>
      <c r="J177" s="80"/>
      <c r="K177" s="80"/>
      <c r="L177" s="80"/>
      <c r="M177" s="80"/>
      <c r="N177" s="80" t="s">
        <v>107</v>
      </c>
      <c r="O177" s="30">
        <v>0.61260000000000003</v>
      </c>
    </row>
    <row r="178" spans="2:15" hidden="1" x14ac:dyDescent="0.25">
      <c r="B178" s="44" t="s">
        <v>128</v>
      </c>
      <c r="C178" s="30">
        <v>0.54649999999999999</v>
      </c>
      <c r="J178" s="80"/>
      <c r="K178" s="80"/>
      <c r="L178" s="80"/>
      <c r="M178" s="80"/>
      <c r="N178" s="80" t="s">
        <v>49</v>
      </c>
      <c r="O178" s="30">
        <v>0.5887</v>
      </c>
    </row>
    <row r="179" spans="2:15" hidden="1" x14ac:dyDescent="0.25">
      <c r="B179" s="44" t="s">
        <v>56</v>
      </c>
      <c r="C179" s="30">
        <v>0.4879</v>
      </c>
      <c r="J179" s="80"/>
      <c r="K179" s="80"/>
      <c r="L179" s="80"/>
      <c r="M179" s="80"/>
      <c r="N179" s="80" t="s">
        <v>128</v>
      </c>
      <c r="O179" s="30">
        <v>0.52280000000000004</v>
      </c>
    </row>
    <row r="180" spans="2:15" hidden="1" x14ac:dyDescent="0.25">
      <c r="B180" s="44" t="s">
        <v>105</v>
      </c>
      <c r="C180" s="30">
        <v>0.31130000000000002</v>
      </c>
      <c r="J180" s="80"/>
      <c r="K180" s="80"/>
      <c r="L180" s="80"/>
      <c r="M180" s="80"/>
      <c r="N180" s="80" t="s">
        <v>38</v>
      </c>
      <c r="O180" s="30">
        <v>0.48409999999999997</v>
      </c>
    </row>
    <row r="181" spans="2:15" hidden="1" x14ac:dyDescent="0.25">
      <c r="B181" s="44" t="s">
        <v>103</v>
      </c>
      <c r="C181" s="30">
        <v>0.25430000000000003</v>
      </c>
      <c r="J181" s="80"/>
      <c r="K181" s="80"/>
      <c r="L181" s="80"/>
      <c r="M181" s="80"/>
      <c r="N181" s="80" t="s">
        <v>110</v>
      </c>
      <c r="O181" s="30">
        <v>0.44</v>
      </c>
    </row>
    <row r="182" spans="2:15" hidden="1" x14ac:dyDescent="0.25">
      <c r="B182" s="44" t="s">
        <v>33</v>
      </c>
      <c r="C182" s="30">
        <v>0.23549999999999999</v>
      </c>
      <c r="J182" s="80"/>
      <c r="K182" s="80"/>
      <c r="L182" s="80"/>
      <c r="M182" s="80"/>
      <c r="N182" s="80" t="s">
        <v>137</v>
      </c>
      <c r="O182" s="30">
        <v>0.38940000000000002</v>
      </c>
    </row>
    <row r="183" spans="2:15" hidden="1" x14ac:dyDescent="0.25">
      <c r="B183" s="44" t="s">
        <v>144</v>
      </c>
      <c r="C183" s="30">
        <v>0.20599999999999999</v>
      </c>
      <c r="J183" s="80"/>
      <c r="K183" s="80"/>
      <c r="L183" s="80"/>
      <c r="M183" s="80"/>
      <c r="N183" s="80" t="s">
        <v>144</v>
      </c>
      <c r="O183" s="30">
        <v>0.33239999999999997</v>
      </c>
    </row>
    <row r="184" spans="2:15" hidden="1" x14ac:dyDescent="0.25">
      <c r="B184" s="44" t="s">
        <v>38</v>
      </c>
      <c r="C184" s="30">
        <v>0.16900000000000001</v>
      </c>
      <c r="J184" s="80"/>
      <c r="K184" s="80"/>
      <c r="L184" s="80"/>
      <c r="M184" s="80"/>
      <c r="N184" s="80" t="s">
        <v>90</v>
      </c>
      <c r="O184" s="30">
        <v>0.32300000000000001</v>
      </c>
    </row>
    <row r="185" spans="2:15" hidden="1" x14ac:dyDescent="0.25">
      <c r="B185" s="44" t="s">
        <v>110</v>
      </c>
      <c r="C185" s="30">
        <v>0.15970000000000001</v>
      </c>
      <c r="J185" s="80"/>
      <c r="K185" s="80"/>
      <c r="L185" s="80"/>
      <c r="M185" s="80"/>
      <c r="N185" s="80" t="s">
        <v>131</v>
      </c>
      <c r="O185" s="30">
        <v>0.31280000000000002</v>
      </c>
    </row>
    <row r="186" spans="2:15" hidden="1" x14ac:dyDescent="0.25">
      <c r="B186" s="44" t="s">
        <v>54</v>
      </c>
      <c r="C186" s="30">
        <v>0.15770000000000001</v>
      </c>
      <c r="J186" s="80"/>
      <c r="K186" s="80"/>
      <c r="L186" s="80"/>
      <c r="M186" s="80"/>
      <c r="N186" s="80" t="s">
        <v>143</v>
      </c>
      <c r="O186" s="30">
        <v>0.29360000000000003</v>
      </c>
    </row>
    <row r="187" spans="2:15" hidden="1" x14ac:dyDescent="0.25">
      <c r="B187" s="44" t="s">
        <v>90</v>
      </c>
      <c r="C187" s="30">
        <v>0.15129999999999999</v>
      </c>
      <c r="J187" s="80"/>
      <c r="K187" s="80"/>
      <c r="L187" s="80"/>
      <c r="M187" s="80"/>
      <c r="N187" s="80" t="s">
        <v>25</v>
      </c>
      <c r="O187" s="30">
        <v>0.28000000000000003</v>
      </c>
    </row>
    <row r="188" spans="2:15" hidden="1" x14ac:dyDescent="0.25">
      <c r="B188" s="44" t="s">
        <v>137</v>
      </c>
      <c r="C188" s="30">
        <v>0.12939999999999999</v>
      </c>
      <c r="J188" s="80"/>
      <c r="K188" s="80"/>
      <c r="L188" s="80"/>
      <c r="M188" s="80"/>
      <c r="N188" s="80" t="s">
        <v>147</v>
      </c>
      <c r="O188" s="30">
        <v>0.26079999999999998</v>
      </c>
    </row>
    <row r="189" spans="2:15" hidden="1" x14ac:dyDescent="0.25">
      <c r="B189" s="44" t="s">
        <v>143</v>
      </c>
      <c r="C189" s="30">
        <v>0.1157</v>
      </c>
      <c r="J189" s="80"/>
      <c r="K189" s="80"/>
      <c r="L189" s="80"/>
      <c r="M189" s="80"/>
      <c r="N189" s="80" t="s">
        <v>26</v>
      </c>
      <c r="O189" s="30">
        <v>0.25080000000000002</v>
      </c>
    </row>
    <row r="190" spans="2:15" hidden="1" x14ac:dyDescent="0.25">
      <c r="B190" s="44" t="s">
        <v>147</v>
      </c>
      <c r="C190" s="30">
        <v>0.1045</v>
      </c>
      <c r="J190" s="80"/>
      <c r="K190" s="80"/>
      <c r="L190" s="80"/>
      <c r="M190" s="80"/>
      <c r="N190" s="80" t="s">
        <v>93</v>
      </c>
      <c r="O190" s="30">
        <v>0.25009999999999999</v>
      </c>
    </row>
    <row r="191" spans="2:15" hidden="1" x14ac:dyDescent="0.25">
      <c r="B191" s="44" t="s">
        <v>77</v>
      </c>
      <c r="C191" s="30">
        <v>0.1017</v>
      </c>
      <c r="J191" s="80"/>
      <c r="K191" s="80"/>
      <c r="L191" s="80"/>
      <c r="M191" s="80"/>
      <c r="N191" s="80" t="s">
        <v>40</v>
      </c>
      <c r="O191" s="30">
        <v>0.21609999999999999</v>
      </c>
    </row>
    <row r="192" spans="2:15" hidden="1" x14ac:dyDescent="0.25">
      <c r="B192" s="44" t="s">
        <v>26</v>
      </c>
      <c r="C192" s="30">
        <v>0.1011</v>
      </c>
      <c r="J192" s="80"/>
      <c r="K192" s="80"/>
      <c r="L192" s="80"/>
      <c r="M192" s="80"/>
      <c r="N192" s="80" t="s">
        <v>89</v>
      </c>
      <c r="O192" s="30">
        <v>0.2109</v>
      </c>
    </row>
    <row r="193" spans="2:15" hidden="1" x14ac:dyDescent="0.25">
      <c r="B193" s="44" t="s">
        <v>60</v>
      </c>
      <c r="C193" s="30">
        <v>8.9099999999999999E-2</v>
      </c>
      <c r="J193" s="80"/>
      <c r="K193" s="80"/>
      <c r="L193" s="80"/>
      <c r="M193" s="80"/>
      <c r="N193" s="80" t="s">
        <v>100</v>
      </c>
      <c r="O193" s="30">
        <v>0.19020000000000001</v>
      </c>
    </row>
    <row r="194" spans="2:15" hidden="1" x14ac:dyDescent="0.25">
      <c r="B194" s="44" t="s">
        <v>89</v>
      </c>
      <c r="C194" s="30">
        <v>8.7800000000000003E-2</v>
      </c>
      <c r="J194" s="80"/>
      <c r="K194" s="80"/>
      <c r="L194" s="80"/>
      <c r="M194" s="80"/>
      <c r="N194" s="80" t="s">
        <v>54</v>
      </c>
      <c r="O194" s="30">
        <v>0.18210000000000001</v>
      </c>
    </row>
    <row r="195" spans="2:15" hidden="1" x14ac:dyDescent="0.25">
      <c r="B195" s="44" t="s">
        <v>93</v>
      </c>
      <c r="C195" s="30">
        <v>8.7499999999999994E-2</v>
      </c>
      <c r="J195" s="80"/>
      <c r="K195" s="80"/>
      <c r="L195" s="80"/>
      <c r="M195" s="80"/>
      <c r="N195" s="80" t="s">
        <v>77</v>
      </c>
      <c r="O195" s="30">
        <v>0.15160000000000001</v>
      </c>
    </row>
    <row r="196" spans="2:15" hidden="1" x14ac:dyDescent="0.25">
      <c r="B196" s="44" t="s">
        <v>27</v>
      </c>
      <c r="C196" s="30">
        <v>6.2799999999999995E-2</v>
      </c>
      <c r="J196" s="80"/>
      <c r="K196" s="80"/>
      <c r="L196" s="80"/>
      <c r="M196" s="80"/>
      <c r="N196" s="80" t="s">
        <v>103</v>
      </c>
      <c r="O196" s="30">
        <v>0.1431</v>
      </c>
    </row>
    <row r="197" spans="2:15" hidden="1" x14ac:dyDescent="0.25">
      <c r="B197" s="44" t="s">
        <v>85</v>
      </c>
      <c r="C197" s="30">
        <v>6.1199999999999997E-2</v>
      </c>
      <c r="J197" s="80"/>
      <c r="K197" s="80"/>
      <c r="L197" s="80"/>
      <c r="M197" s="80"/>
      <c r="N197" s="80" t="s">
        <v>27</v>
      </c>
      <c r="O197" s="30">
        <v>0.12130000000000001</v>
      </c>
    </row>
    <row r="198" spans="2:15" hidden="1" x14ac:dyDescent="0.25">
      <c r="B198" s="44" t="s">
        <v>119</v>
      </c>
      <c r="C198" s="30">
        <v>4.7199999999999999E-2</v>
      </c>
      <c r="J198" s="80"/>
      <c r="K198" s="80"/>
      <c r="L198" s="80"/>
      <c r="M198" s="80"/>
      <c r="N198" s="80" t="s">
        <v>85</v>
      </c>
      <c r="O198" s="30">
        <v>0.10920000000000001</v>
      </c>
    </row>
    <row r="199" spans="2:15" hidden="1" x14ac:dyDescent="0.25">
      <c r="B199" s="44" t="s">
        <v>148</v>
      </c>
      <c r="C199" s="30">
        <v>4.4400000000000002E-2</v>
      </c>
      <c r="J199" s="80"/>
      <c r="K199" s="80"/>
      <c r="L199" s="80"/>
      <c r="M199" s="80"/>
      <c r="N199" s="80" t="s">
        <v>60</v>
      </c>
      <c r="O199" s="30">
        <v>0.1086</v>
      </c>
    </row>
    <row r="200" spans="2:15" hidden="1" x14ac:dyDescent="0.25">
      <c r="B200" s="44" t="s">
        <v>70</v>
      </c>
      <c r="C200" s="30">
        <v>3.8100000000000002E-2</v>
      </c>
      <c r="J200" s="80"/>
      <c r="K200" s="80"/>
      <c r="L200" s="80"/>
      <c r="M200" s="80"/>
      <c r="N200" s="80" t="s">
        <v>70</v>
      </c>
      <c r="O200" s="30">
        <v>9.1899999999999996E-2</v>
      </c>
    </row>
    <row r="201" spans="2:15" hidden="1" x14ac:dyDescent="0.25">
      <c r="B201" s="44" t="s">
        <v>115</v>
      </c>
      <c r="C201" s="30">
        <v>3.3500000000000002E-2</v>
      </c>
      <c r="J201" s="80"/>
      <c r="K201" s="80"/>
      <c r="L201" s="80"/>
      <c r="M201" s="80"/>
      <c r="N201" s="80" t="s">
        <v>119</v>
      </c>
      <c r="O201" s="30">
        <v>8.48E-2</v>
      </c>
    </row>
    <row r="202" spans="2:15" hidden="1" x14ac:dyDescent="0.25">
      <c r="B202" s="44" t="s">
        <v>138</v>
      </c>
      <c r="C202" s="30">
        <v>3.0700000000000002E-2</v>
      </c>
      <c r="J202" s="80"/>
      <c r="K202" s="80"/>
      <c r="L202" s="80"/>
      <c r="M202" s="80"/>
      <c r="N202" s="80" t="s">
        <v>115</v>
      </c>
      <c r="O202" s="30">
        <v>5.8200000000000002E-2</v>
      </c>
    </row>
    <row r="203" spans="2:15" hidden="1" x14ac:dyDescent="0.25">
      <c r="B203" s="44" t="s">
        <v>40</v>
      </c>
      <c r="C203" s="30">
        <v>2.47E-2</v>
      </c>
      <c r="J203" s="80"/>
      <c r="K203" s="80"/>
      <c r="L203" s="80"/>
      <c r="M203" s="80"/>
      <c r="N203" s="80" t="s">
        <v>138</v>
      </c>
      <c r="O203" s="30">
        <v>5.67E-2</v>
      </c>
    </row>
    <row r="204" spans="2:15" hidden="1" x14ac:dyDescent="0.25">
      <c r="B204" s="44" t="s">
        <v>109</v>
      </c>
      <c r="C204" s="30">
        <v>1.89E-2</v>
      </c>
      <c r="J204" s="80"/>
      <c r="K204" s="80"/>
      <c r="L204" s="80"/>
      <c r="M204" s="80"/>
      <c r="N204" s="80" t="s">
        <v>57</v>
      </c>
      <c r="O204" s="30">
        <v>4.7399999999999998E-2</v>
      </c>
    </row>
    <row r="205" spans="2:15" hidden="1" x14ac:dyDescent="0.25">
      <c r="B205" s="44" t="s">
        <v>57</v>
      </c>
      <c r="C205" s="30">
        <v>8.0000000000000002E-3</v>
      </c>
      <c r="J205" s="80"/>
      <c r="K205" s="80"/>
      <c r="L205" s="80"/>
      <c r="M205" s="80"/>
      <c r="N205" s="80" t="s">
        <v>109</v>
      </c>
      <c r="O205" s="30">
        <v>5.5999999999999999E-3</v>
      </c>
    </row>
    <row r="206" spans="2:15" x14ac:dyDescent="0.25">
      <c r="B206" s="44"/>
      <c r="J206" s="80"/>
      <c r="K206" s="80"/>
      <c r="L206" s="80"/>
    </row>
    <row r="207" spans="2:15" x14ac:dyDescent="0.25">
      <c r="B207" s="44"/>
    </row>
  </sheetData>
  <sheetProtection algorithmName="SHA-512" hashValue="us4vDXVmfdnA45sXqfDN1GOLp9+dHU0EBDM1yCFkcYcHh9aQHza0yern4/fUYgLr+xJ4jlQYe+rP2WztD8ppXA==" saltValue="9ohQ164VRxBVkpa+tx8Z+A==" spinCount="100000" sheet="1" scenarios="1"/>
  <sortState ref="U45:V86">
    <sortCondition ref="U44"/>
  </sortState>
  <mergeCells count="2">
    <mergeCell ref="A1:X1"/>
    <mergeCell ref="Y2:AB17"/>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30:L53"/>
  <sheetViews>
    <sheetView showGridLines="0" showRowColHeaders="0" zoomScale="80" zoomScaleNormal="80" workbookViewId="0"/>
  </sheetViews>
  <sheetFormatPr defaultRowHeight="15.75" x14ac:dyDescent="0.25"/>
  <cols>
    <col min="1" max="2" width="9" style="30"/>
    <col min="3" max="3" width="27.625" style="30" bestFit="1" customWidth="1"/>
    <col min="4" max="16384" width="9" style="30"/>
  </cols>
  <sheetData>
    <row r="30" spans="1:11" ht="15.75" customHeight="1" x14ac:dyDescent="0.25">
      <c r="A30" s="126" t="s">
        <v>269</v>
      </c>
      <c r="B30" s="126"/>
      <c r="C30" s="126"/>
      <c r="D30" s="126"/>
      <c r="E30" s="126"/>
      <c r="F30" s="126"/>
      <c r="G30" s="126"/>
      <c r="H30" s="126"/>
      <c r="I30" s="126"/>
      <c r="J30" s="126"/>
      <c r="K30" s="126"/>
    </row>
    <row r="31" spans="1:11" x14ac:dyDescent="0.25">
      <c r="A31" s="137" t="s">
        <v>249</v>
      </c>
      <c r="B31" s="137"/>
      <c r="C31" s="137"/>
      <c r="D31" s="137"/>
      <c r="E31" s="137"/>
      <c r="F31" s="137"/>
      <c r="G31" s="137"/>
      <c r="H31" s="137"/>
      <c r="I31" s="137"/>
      <c r="J31" s="137"/>
      <c r="K31" s="137"/>
    </row>
    <row r="32" spans="1:11" x14ac:dyDescent="0.25">
      <c r="A32" s="138"/>
      <c r="B32" s="138"/>
      <c r="C32" s="138"/>
      <c r="D32" s="138"/>
      <c r="E32" s="138"/>
      <c r="F32" s="138"/>
      <c r="G32" s="138"/>
      <c r="H32" s="138"/>
      <c r="I32" s="138"/>
      <c r="J32" s="138"/>
      <c r="K32" s="138"/>
    </row>
    <row r="33" spans="1:11" x14ac:dyDescent="0.25">
      <c r="A33" s="138"/>
      <c r="B33" s="138"/>
      <c r="C33" s="138"/>
      <c r="D33" s="138"/>
      <c r="E33" s="138"/>
      <c r="F33" s="138"/>
      <c r="G33" s="138"/>
      <c r="H33" s="138"/>
      <c r="I33" s="138"/>
      <c r="J33" s="138"/>
      <c r="K33" s="138"/>
    </row>
    <row r="35" spans="1:11" ht="78.75" hidden="1" x14ac:dyDescent="0.25">
      <c r="B35" s="60" t="s">
        <v>250</v>
      </c>
      <c r="C35" s="60" t="s">
        <v>261</v>
      </c>
      <c r="D35" s="60" t="s">
        <v>251</v>
      </c>
      <c r="E35" s="60" t="s">
        <v>263</v>
      </c>
      <c r="F35" s="60" t="s">
        <v>252</v>
      </c>
      <c r="G35" s="60" t="s">
        <v>253</v>
      </c>
      <c r="H35" s="60" t="s">
        <v>254</v>
      </c>
      <c r="I35" s="60" t="s">
        <v>255</v>
      </c>
    </row>
    <row r="36" spans="1:11" hidden="1" x14ac:dyDescent="0.25">
      <c r="A36" s="30">
        <v>1</v>
      </c>
      <c r="B36" s="61">
        <v>8.6956521739130436E-3</v>
      </c>
      <c r="C36" s="61">
        <v>2.5813252273674404E-2</v>
      </c>
      <c r="D36" s="61">
        <v>0</v>
      </c>
      <c r="E36" s="61">
        <v>0.12987012987012986</v>
      </c>
      <c r="F36" s="61">
        <v>4.8192771084337352E-2</v>
      </c>
      <c r="G36" s="61">
        <v>0</v>
      </c>
      <c r="H36" s="61">
        <v>0</v>
      </c>
      <c r="I36" s="61">
        <v>5.6923727896990822E-2</v>
      </c>
    </row>
    <row r="37" spans="1:11" hidden="1" x14ac:dyDescent="0.25">
      <c r="A37" s="30">
        <v>2</v>
      </c>
      <c r="B37" s="61">
        <v>4.1666666666666664E-2</v>
      </c>
      <c r="C37" s="61">
        <v>2.9877502240812669E-2</v>
      </c>
      <c r="D37" s="61">
        <v>0.27826086956521739</v>
      </c>
      <c r="E37" s="61">
        <v>0.18260869565217391</v>
      </c>
      <c r="F37" s="61">
        <v>5.4878048780487805E-2</v>
      </c>
      <c r="G37" s="61">
        <v>2.5210084033613446E-2</v>
      </c>
      <c r="H37" s="61">
        <v>8.4364738570346043E-2</v>
      </c>
      <c r="I37" s="61">
        <v>6.7301884284505259E-2</v>
      </c>
    </row>
    <row r="38" spans="1:11" hidden="1" x14ac:dyDescent="0.25">
      <c r="A38" s="30">
        <v>3</v>
      </c>
      <c r="B38" s="61">
        <v>5.3763440860215055E-2</v>
      </c>
      <c r="C38" s="61">
        <v>4.0816326530612242E-2</v>
      </c>
      <c r="D38" s="61">
        <v>0.52528850263570304</v>
      </c>
      <c r="E38" s="61">
        <v>0.19375000000000001</v>
      </c>
      <c r="F38" s="61">
        <v>8.3116883116883117E-2</v>
      </c>
      <c r="G38" s="61">
        <v>7.2961373390557943E-2</v>
      </c>
      <c r="H38" s="61">
        <v>0.10410094637223975</v>
      </c>
      <c r="I38" s="61">
        <v>7.1428571428571425E-2</v>
      </c>
    </row>
    <row r="39" spans="1:11" hidden="1" x14ac:dyDescent="0.25">
      <c r="A39" s="30">
        <v>4</v>
      </c>
      <c r="B39" s="61">
        <v>6.8965517241379309E-2</v>
      </c>
      <c r="C39" s="61">
        <v>4.7489920264423877E-2</v>
      </c>
      <c r="D39" s="61">
        <v>0.59342222222222218</v>
      </c>
      <c r="E39" s="61">
        <v>0.19685039370078741</v>
      </c>
      <c r="F39" s="61">
        <v>0.20833333333333334</v>
      </c>
      <c r="G39" s="61">
        <v>0.1076923076923077</v>
      </c>
      <c r="H39" s="61">
        <v>0.10939226519337017</v>
      </c>
      <c r="I39" s="61">
        <v>0.32903275338263949</v>
      </c>
    </row>
    <row r="40" spans="1:11" hidden="1" x14ac:dyDescent="0.25">
      <c r="A40" s="30">
        <v>5</v>
      </c>
      <c r="B40" s="61">
        <v>8.8984596766299759E-2</v>
      </c>
      <c r="C40" s="61">
        <v>6.7567567567567571E-2</v>
      </c>
      <c r="D40" s="61">
        <v>0.81980825847361671</v>
      </c>
      <c r="E40" s="61">
        <v>0.20511825441670506</v>
      </c>
      <c r="F40" s="61">
        <v>0.99</v>
      </c>
      <c r="G40" s="61">
        <v>0.20207253886010362</v>
      </c>
      <c r="H40" s="61">
        <v>0.11382857142857143</v>
      </c>
      <c r="I40" s="61"/>
    </row>
    <row r="41" spans="1:11" hidden="1" x14ac:dyDescent="0.25">
      <c r="A41" s="30">
        <v>6</v>
      </c>
      <c r="B41" s="61">
        <v>9.6385542168674704E-2</v>
      </c>
      <c r="C41" s="61">
        <v>0.43376068376068377</v>
      </c>
      <c r="D41" s="61">
        <v>0.85628897069811039</v>
      </c>
      <c r="E41" s="61">
        <v>0.20909090909090908</v>
      </c>
      <c r="F41" s="61"/>
      <c r="G41" s="61">
        <v>0.53208556149732622</v>
      </c>
      <c r="H41" s="61">
        <v>0.19314254113092769</v>
      </c>
      <c r="I41" s="61"/>
    </row>
    <row r="42" spans="1:11" hidden="1" x14ac:dyDescent="0.25">
      <c r="A42" s="30">
        <v>7</v>
      </c>
      <c r="B42" s="61">
        <v>0.17830397261250983</v>
      </c>
      <c r="C42" s="61">
        <v>0.75484635570981118</v>
      </c>
      <c r="D42" s="61"/>
      <c r="E42" s="61">
        <v>0.20960884353741496</v>
      </c>
      <c r="F42" s="61"/>
      <c r="G42" s="61"/>
      <c r="H42" s="61">
        <v>0.27861060329067644</v>
      </c>
      <c r="I42" s="61"/>
    </row>
    <row r="43" spans="1:11" hidden="1" x14ac:dyDescent="0.25">
      <c r="A43" s="30">
        <v>8</v>
      </c>
      <c r="B43" s="61">
        <v>0.17881227776188335</v>
      </c>
      <c r="C43" s="61">
        <v>1.0036857094990785</v>
      </c>
      <c r="D43" s="61"/>
      <c r="E43" s="61">
        <v>0.21634615384615385</v>
      </c>
      <c r="F43" s="61"/>
      <c r="G43" s="61"/>
      <c r="H43" s="61">
        <v>0.42209631728045327</v>
      </c>
      <c r="I43" s="61"/>
    </row>
    <row r="44" spans="1:11" hidden="1" x14ac:dyDescent="0.25">
      <c r="A44" s="30">
        <v>9</v>
      </c>
      <c r="B44" s="61">
        <v>0.19791666666666666</v>
      </c>
      <c r="C44" s="61"/>
      <c r="D44" s="61"/>
      <c r="E44" s="61">
        <v>0.2257250945775536</v>
      </c>
      <c r="F44" s="61"/>
      <c r="G44" s="61"/>
      <c r="H44" s="61">
        <v>0.99</v>
      </c>
      <c r="I44" s="61"/>
    </row>
    <row r="45" spans="1:11" hidden="1" x14ac:dyDescent="0.25">
      <c r="A45" s="30">
        <v>10</v>
      </c>
      <c r="B45" s="61">
        <v>0.3987138263665595</v>
      </c>
      <c r="C45" s="61"/>
      <c r="D45" s="61"/>
      <c r="E45" s="61">
        <v>0.30714052820345616</v>
      </c>
      <c r="F45" s="61"/>
      <c r="G45" s="61"/>
      <c r="H45" s="61"/>
      <c r="I45" s="61"/>
    </row>
    <row r="46" spans="1:11" hidden="1" x14ac:dyDescent="0.25">
      <c r="A46" s="30">
        <v>11</v>
      </c>
      <c r="B46" s="61">
        <v>0.48466257668711654</v>
      </c>
      <c r="C46" s="61"/>
      <c r="D46" s="61"/>
      <c r="E46" s="61">
        <v>0.33145382505333737</v>
      </c>
      <c r="F46" s="61"/>
      <c r="G46" s="61"/>
      <c r="H46" s="61"/>
      <c r="I46" s="61"/>
    </row>
    <row r="47" spans="1:11" hidden="1" x14ac:dyDescent="0.25">
      <c r="A47" s="30">
        <v>12</v>
      </c>
      <c r="B47" s="61">
        <v>0.73356401384083048</v>
      </c>
      <c r="C47" s="61"/>
      <c r="D47" s="61"/>
      <c r="E47" s="61">
        <v>0.34969126938541067</v>
      </c>
      <c r="F47" s="61"/>
      <c r="G47" s="61"/>
      <c r="H47" s="61"/>
      <c r="I47" s="61"/>
    </row>
    <row r="48" spans="1:11" hidden="1" x14ac:dyDescent="0.25">
      <c r="A48" s="30">
        <v>13</v>
      </c>
      <c r="B48" s="61">
        <v>0.77083333333333337</v>
      </c>
      <c r="C48" s="61"/>
      <c r="D48" s="61"/>
      <c r="E48" s="61">
        <v>0.41212121212121211</v>
      </c>
      <c r="F48" s="61"/>
      <c r="G48" s="61"/>
      <c r="H48" s="61"/>
      <c r="I48" s="51"/>
    </row>
    <row r="49" spans="1:12" hidden="1" x14ac:dyDescent="0.25">
      <c r="A49" s="30">
        <v>14</v>
      </c>
      <c r="B49" s="61">
        <v>0.99</v>
      </c>
      <c r="C49" s="61"/>
      <c r="D49" s="61"/>
      <c r="E49" s="61">
        <v>0.6560509554140127</v>
      </c>
      <c r="F49" s="61"/>
      <c r="G49" s="61"/>
      <c r="H49" s="61"/>
      <c r="I49" s="51"/>
    </row>
    <row r="50" spans="1:12" hidden="1" x14ac:dyDescent="0.25">
      <c r="A50" s="30">
        <v>15</v>
      </c>
      <c r="B50" s="61">
        <v>0.99</v>
      </c>
      <c r="C50" s="61"/>
      <c r="D50" s="61"/>
      <c r="E50" s="61"/>
      <c r="F50" s="61"/>
      <c r="G50" s="61"/>
      <c r="H50" s="61"/>
      <c r="I50" s="51"/>
    </row>
    <row r="51" spans="1:12" hidden="1" x14ac:dyDescent="0.25">
      <c r="B51" s="51"/>
      <c r="C51" s="51"/>
      <c r="D51" s="51"/>
      <c r="E51" s="61"/>
      <c r="F51" s="51"/>
      <c r="G51" s="51"/>
      <c r="H51" s="51"/>
      <c r="I51" s="51"/>
      <c r="K51" s="34" t="s">
        <v>210</v>
      </c>
    </row>
    <row r="52" spans="1:12" hidden="1" x14ac:dyDescent="0.25">
      <c r="A52" s="31">
        <f>SUM(B52:I52)</f>
        <v>67</v>
      </c>
      <c r="B52" s="62">
        <v>15</v>
      </c>
      <c r="C52" s="62">
        <v>8</v>
      </c>
      <c r="D52" s="62">
        <v>6</v>
      </c>
      <c r="E52" s="63">
        <v>14</v>
      </c>
      <c r="F52" s="62">
        <v>5</v>
      </c>
      <c r="G52" s="62">
        <v>6</v>
      </c>
      <c r="H52" s="62">
        <v>9</v>
      </c>
      <c r="I52" s="51">
        <v>4</v>
      </c>
      <c r="K52" s="30" t="s">
        <v>256</v>
      </c>
      <c r="L52" s="52">
        <f>MEDIAN(B36:B50,C36:C43,D36:D41,E36:E49,F36:F40,G36:G41,H36:H44,I36:I39)</f>
        <v>0.19685039370078741</v>
      </c>
    </row>
    <row r="53" spans="1:12" hidden="1" x14ac:dyDescent="0.25">
      <c r="B53" s="62"/>
      <c r="C53" s="62"/>
      <c r="D53" s="62"/>
      <c r="E53" s="63"/>
      <c r="F53" s="62"/>
      <c r="G53" s="62"/>
      <c r="H53" s="62"/>
      <c r="I53" s="51"/>
      <c r="K53" s="30" t="s">
        <v>257</v>
      </c>
      <c r="L53" s="52">
        <v>0.56000000000000005</v>
      </c>
    </row>
  </sheetData>
  <sheetProtection algorithmName="SHA-512" hashValue="UwgzJOPE7KZtFP8yWcZDBdDlFlStOPwa9KHbensNvm1P+1I2687XPQkzVfA2P83kM7ZsAQARyNGEov2hykuKgA==" saltValue="BN3dTRhsi+LJvfCC6tbjUw==" spinCount="100000" sheet="1" scenarios="1"/>
  <mergeCells count="1">
    <mergeCell ref="A31:K33"/>
  </mergeCells>
  <pageMargins left="0.25" right="0.25" top="0.75" bottom="0.75" header="0.3" footer="0.3"/>
  <pageSetup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29:A30"/>
  <sheetViews>
    <sheetView showGridLines="0" showRowColHeaders="0" zoomScale="80" zoomScaleNormal="80" workbookViewId="0"/>
  </sheetViews>
  <sheetFormatPr defaultRowHeight="15.75" x14ac:dyDescent="0.25"/>
  <cols>
    <col min="1" max="16384" width="9" style="21"/>
  </cols>
  <sheetData>
    <row r="29" spans="1:1" x14ac:dyDescent="0.25">
      <c r="A29" s="21" t="s">
        <v>259</v>
      </c>
    </row>
    <row r="30" spans="1:1" x14ac:dyDescent="0.25">
      <c r="A30" s="21" t="s">
        <v>260</v>
      </c>
    </row>
  </sheetData>
  <sheetProtection algorithmName="SHA-512" hashValue="QF5t1XiZmqtZ0IjM05YU2tfPq1u19Qej1oz4C/h/Hj6qxJZk9rqLrzJGRtofjyaaeUkcKfQSgRbMvqqOLaoOhA==" saltValue="CogFDAc+eFTxPFOGCJ1aPw==" spinCount="100000" sheet="1" objects="1" scenarios="1"/>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29"/>
  <sheetViews>
    <sheetView showGridLines="0" showRowColHeaders="0" zoomScale="80" zoomScaleNormal="80" workbookViewId="0"/>
  </sheetViews>
  <sheetFormatPr defaultRowHeight="15.75" x14ac:dyDescent="0.25"/>
  <cols>
    <col min="1" max="16384" width="9" style="21"/>
  </cols>
  <sheetData>
    <row r="29" spans="1:1" x14ac:dyDescent="0.25">
      <c r="A29" s="21" t="s">
        <v>259</v>
      </c>
    </row>
  </sheetData>
  <sheetProtection algorithmName="SHA-512" hashValue="R2Lmb3fCwnf6tSDU1kZ4klP6KSBZ3hm+XoLl7k6h/VaYMT3WOHZ/el3aSYShu4X1EJ9kqo54oeOr4zVJBj6B0w==" saltValue="4kTR+laX1EmWu+pxPan8Cg==" spinCount="100000" sheet="1" scenarios="1"/>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29"/>
  <sheetViews>
    <sheetView showGridLines="0" showRowColHeaders="0" zoomScale="80" zoomScaleNormal="80" workbookViewId="0"/>
  </sheetViews>
  <sheetFormatPr defaultRowHeight="15.75" x14ac:dyDescent="0.25"/>
  <cols>
    <col min="1" max="16384" width="9" style="21"/>
  </cols>
  <sheetData>
    <row r="29" spans="1:1" x14ac:dyDescent="0.25">
      <c r="A29" s="21" t="s">
        <v>259</v>
      </c>
    </row>
  </sheetData>
  <sheetProtection algorithmName="SHA-512" hashValue="Un703IJ37XwRnTL7Yzto2Cc3AlTiRDvDvgSEbga0z2ADggxwBFkrgLXbqogdbW0SuRFI0/22YucTjBgTwLRJVQ==" saltValue="Sccifffnr2mpG9YHTJFsAw==" spinCount="100000" sheet="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47"/>
  <sheetViews>
    <sheetView showGridLines="0" showRowColHeaders="0" zoomScale="80" zoomScaleNormal="80" workbookViewId="0"/>
  </sheetViews>
  <sheetFormatPr defaultRowHeight="15.75" x14ac:dyDescent="0.25"/>
  <cols>
    <col min="1" max="16384" width="9" style="30"/>
  </cols>
  <sheetData>
    <row r="1" spans="1:12" x14ac:dyDescent="0.25">
      <c r="A1" s="45"/>
      <c r="K1" s="131" t="s">
        <v>227</v>
      </c>
      <c r="L1" s="131"/>
    </row>
    <row r="2" spans="1:12" x14ac:dyDescent="0.25">
      <c r="K2" s="131"/>
      <c r="L2" s="131"/>
    </row>
    <row r="3" spans="1:12" x14ac:dyDescent="0.25">
      <c r="K3" s="131"/>
      <c r="L3" s="131"/>
    </row>
    <row r="4" spans="1:12" x14ac:dyDescent="0.25">
      <c r="K4" s="131"/>
      <c r="L4" s="131"/>
    </row>
    <row r="5" spans="1:12" x14ac:dyDescent="0.25">
      <c r="K5" s="131"/>
      <c r="L5" s="131"/>
    </row>
    <row r="6" spans="1:12" x14ac:dyDescent="0.25">
      <c r="K6" s="131"/>
      <c r="L6" s="131"/>
    </row>
    <row r="7" spans="1:12" x14ac:dyDescent="0.25">
      <c r="K7" s="131"/>
      <c r="L7" s="131"/>
    </row>
    <row r="12" spans="1:12" x14ac:dyDescent="0.25">
      <c r="A12" s="46"/>
    </row>
    <row r="13" spans="1:12" x14ac:dyDescent="0.25">
      <c r="A13" s="46"/>
    </row>
    <row r="14" spans="1:12" x14ac:dyDescent="0.25">
      <c r="A14" s="46"/>
    </row>
    <row r="15" spans="1:12" x14ac:dyDescent="0.25">
      <c r="A15" s="46"/>
    </row>
    <row r="29" spans="5:15" x14ac:dyDescent="0.25">
      <c r="E29" s="39"/>
      <c r="F29" s="39"/>
      <c r="G29" s="39"/>
      <c r="H29" s="39"/>
      <c r="I29" s="39"/>
      <c r="J29" s="39"/>
      <c r="K29" s="39"/>
      <c r="L29" s="39"/>
      <c r="M29" s="39"/>
      <c r="N29" s="39"/>
      <c r="O29" s="39"/>
    </row>
    <row r="33" spans="1:4" x14ac:dyDescent="0.25">
      <c r="A33" s="39" t="s">
        <v>267</v>
      </c>
    </row>
    <row r="38" spans="1:4" hidden="1" x14ac:dyDescent="0.25">
      <c r="A38" s="34" t="s">
        <v>162</v>
      </c>
      <c r="B38" s="34" t="s">
        <v>195</v>
      </c>
    </row>
    <row r="39" spans="1:4" hidden="1" x14ac:dyDescent="0.25">
      <c r="A39" s="46" t="s">
        <v>170</v>
      </c>
      <c r="B39" s="46">
        <v>65244</v>
      </c>
      <c r="C39" s="47">
        <v>65000</v>
      </c>
      <c r="D39" s="32">
        <f t="shared" ref="D39:D47" si="0">B39/$B$47</f>
        <v>0.44708637838548776</v>
      </c>
    </row>
    <row r="40" spans="1:4" hidden="1" x14ac:dyDescent="0.25">
      <c r="A40" s="46" t="s">
        <v>168</v>
      </c>
      <c r="B40" s="46">
        <v>56672.6126</v>
      </c>
      <c r="C40" s="47">
        <v>57000</v>
      </c>
      <c r="D40" s="32">
        <f t="shared" si="0"/>
        <v>0.38835070076907857</v>
      </c>
    </row>
    <row r="41" spans="1:4" hidden="1" x14ac:dyDescent="0.25">
      <c r="A41" s="46" t="s">
        <v>171</v>
      </c>
      <c r="B41" s="46">
        <v>11482.143099999999</v>
      </c>
      <c r="C41" s="47">
        <v>11000</v>
      </c>
      <c r="D41" s="32">
        <f t="shared" si="0"/>
        <v>7.8681714405660561E-2</v>
      </c>
    </row>
    <row r="42" spans="1:4" hidden="1" x14ac:dyDescent="0.25">
      <c r="A42" s="46" t="s">
        <v>264</v>
      </c>
      <c r="B42" s="46">
        <v>7559.2217000000001</v>
      </c>
      <c r="C42" s="47">
        <v>7600</v>
      </c>
      <c r="D42" s="32">
        <f t="shared" si="0"/>
        <v>5.1799783171877722E-2</v>
      </c>
    </row>
    <row r="43" spans="1:4" hidden="1" x14ac:dyDescent="0.25">
      <c r="A43" s="46" t="s">
        <v>265</v>
      </c>
      <c r="B43" s="46">
        <v>2126.5886999999998</v>
      </c>
      <c r="C43" s="47">
        <v>2100</v>
      </c>
      <c r="D43" s="32">
        <f t="shared" si="0"/>
        <v>1.4572509965644388E-2</v>
      </c>
    </row>
    <row r="44" spans="1:4" hidden="1" x14ac:dyDescent="0.25">
      <c r="A44" s="46" t="s">
        <v>170</v>
      </c>
      <c r="B44" s="46">
        <v>1477</v>
      </c>
      <c r="C44" s="47">
        <v>1500</v>
      </c>
      <c r="D44" s="32">
        <f t="shared" si="0"/>
        <v>1.0121184796691886E-2</v>
      </c>
    </row>
    <row r="45" spans="1:4" hidden="1" x14ac:dyDescent="0.25">
      <c r="A45" s="46" t="s">
        <v>172</v>
      </c>
      <c r="B45" s="46">
        <v>913.95979999999997</v>
      </c>
      <c r="C45" s="47"/>
      <c r="D45" s="32">
        <f t="shared" si="0"/>
        <v>6.2629357024695711E-3</v>
      </c>
    </row>
    <row r="46" spans="1:4" hidden="1" x14ac:dyDescent="0.25">
      <c r="A46" s="46" t="s">
        <v>180</v>
      </c>
      <c r="B46" s="46">
        <v>456.00580000000002</v>
      </c>
      <c r="C46" s="47"/>
      <c r="D46" s="32">
        <f t="shared" si="0"/>
        <v>3.1247928030895878E-3</v>
      </c>
    </row>
    <row r="47" spans="1:4" hidden="1" x14ac:dyDescent="0.25">
      <c r="A47" s="30" t="s">
        <v>228</v>
      </c>
      <c r="B47" s="30">
        <v>145931.53169999999</v>
      </c>
      <c r="C47" s="47">
        <v>150000</v>
      </c>
      <c r="D47" s="32">
        <f t="shared" si="0"/>
        <v>1</v>
      </c>
    </row>
  </sheetData>
  <sheetProtection algorithmName="SHA-512" hashValue="I2dQu6m52b/f+8O3WuM9XSjT3bNzTMHZir+eSlRlnZLKmUIX94/yQYKiH2z0/mV4ySxSjZNojEprNK4EGNSw1g==" saltValue="CnRqfnDzVwHeAVS0cVBG/g==" spinCount="100000" sheet="1" scenarios="1"/>
  <mergeCells count="1">
    <mergeCell ref="K1:L7"/>
  </mergeCells>
  <pageMargins left="0.7" right="0.7" top="0.75" bottom="0.75" header="0.3" footer="0.3"/>
  <pageSetup paperSize="0" orientation="portrait" horizontalDpi="0" verticalDpi="0" copie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T202"/>
  <sheetViews>
    <sheetView showGridLines="0" showRowColHeaders="0" zoomScale="80" zoomScaleNormal="80" workbookViewId="0">
      <selection sqref="A1:T1"/>
    </sheetView>
  </sheetViews>
  <sheetFormatPr defaultRowHeight="15.75" x14ac:dyDescent="0.25"/>
  <cols>
    <col min="1" max="5" width="9" style="30"/>
    <col min="6" max="6" width="9.375" style="30" bestFit="1" customWidth="1"/>
    <col min="7" max="10" width="9" style="30"/>
    <col min="11" max="11" width="9" style="30" customWidth="1"/>
    <col min="12" max="16384" width="9" style="30"/>
  </cols>
  <sheetData>
    <row r="1" spans="1:20" ht="21" x14ac:dyDescent="0.35">
      <c r="A1" s="130" t="s">
        <v>229</v>
      </c>
      <c r="B1" s="130"/>
      <c r="C1" s="130"/>
      <c r="D1" s="130"/>
      <c r="E1" s="130"/>
      <c r="F1" s="130"/>
      <c r="G1" s="130"/>
      <c r="H1" s="130"/>
      <c r="I1" s="130"/>
      <c r="J1" s="130"/>
      <c r="K1" s="130"/>
      <c r="L1" s="130"/>
      <c r="M1" s="130"/>
      <c r="N1" s="130"/>
      <c r="O1" s="130"/>
      <c r="P1" s="130"/>
      <c r="Q1" s="130"/>
      <c r="R1" s="130"/>
      <c r="S1" s="130"/>
      <c r="T1" s="130"/>
    </row>
    <row r="31" spans="1:19" ht="15.75" customHeight="1" x14ac:dyDescent="0.25">
      <c r="A31" s="39" t="s">
        <v>267</v>
      </c>
      <c r="I31" s="48"/>
      <c r="J31" s="48"/>
      <c r="K31" s="48"/>
      <c r="L31" s="48"/>
      <c r="M31" s="48"/>
      <c r="N31" s="48"/>
      <c r="O31" s="48"/>
      <c r="P31" s="48"/>
      <c r="Q31" s="48"/>
      <c r="R31" s="48"/>
      <c r="S31" s="48"/>
    </row>
    <row r="39" spans="1:13" ht="18.75" hidden="1" x14ac:dyDescent="0.3">
      <c r="B39" s="36" t="s">
        <v>162</v>
      </c>
      <c r="C39" s="36">
        <v>2000</v>
      </c>
      <c r="D39" s="36"/>
      <c r="G39" s="36" t="s">
        <v>162</v>
      </c>
      <c r="H39" s="36">
        <v>2015</v>
      </c>
    </row>
    <row r="40" spans="1:13" hidden="1" x14ac:dyDescent="0.25">
      <c r="A40" s="30">
        <v>1</v>
      </c>
      <c r="B40" s="30" t="s">
        <v>16</v>
      </c>
      <c r="C40" s="64">
        <v>34503</v>
      </c>
      <c r="D40" s="49">
        <v>35000</v>
      </c>
      <c r="E40" s="32">
        <f t="shared" ref="E40:E61" si="0">C40/$C$61</f>
        <v>0.1420226040967083</v>
      </c>
      <c r="G40" s="30" t="s">
        <v>118</v>
      </c>
      <c r="H40" s="78">
        <v>25611</v>
      </c>
      <c r="I40" s="49">
        <v>26000</v>
      </c>
      <c r="J40" s="32">
        <f>H40/$H$61</f>
        <v>0.24252041808906494</v>
      </c>
      <c r="L40" s="42" t="s">
        <v>3</v>
      </c>
      <c r="M40" s="65"/>
    </row>
    <row r="41" spans="1:13" hidden="1" x14ac:dyDescent="0.25">
      <c r="A41" s="30">
        <v>2</v>
      </c>
      <c r="B41" s="30" t="s">
        <v>118</v>
      </c>
      <c r="C41" s="78">
        <v>26057</v>
      </c>
      <c r="D41" s="49">
        <v>26000</v>
      </c>
      <c r="E41" s="32">
        <f t="shared" si="0"/>
        <v>0.10725684708425147</v>
      </c>
      <c r="G41" s="30" t="s">
        <v>16</v>
      </c>
      <c r="H41" s="64">
        <v>7811</v>
      </c>
      <c r="I41" s="49">
        <v>7800</v>
      </c>
      <c r="J41" s="32">
        <f t="shared" ref="J41:J61" si="1">H41/$H$61</f>
        <v>7.3965365885505688E-2</v>
      </c>
      <c r="L41" s="42" t="s">
        <v>42</v>
      </c>
      <c r="M41" s="66"/>
    </row>
    <row r="42" spans="1:13" hidden="1" x14ac:dyDescent="0.25">
      <c r="A42" s="30">
        <v>3</v>
      </c>
      <c r="B42" s="30" t="s">
        <v>8</v>
      </c>
      <c r="C42" s="67">
        <v>22938</v>
      </c>
      <c r="D42" s="49">
        <v>23000</v>
      </c>
      <c r="E42" s="32">
        <f t="shared" si="0"/>
        <v>9.4418296750146222E-2</v>
      </c>
      <c r="G42" s="30" t="s">
        <v>86</v>
      </c>
      <c r="H42" s="66">
        <v>7557</v>
      </c>
      <c r="I42" s="49"/>
      <c r="J42" s="32">
        <f t="shared" si="1"/>
        <v>7.1560142106870631E-2</v>
      </c>
      <c r="L42" s="42" t="s">
        <v>44</v>
      </c>
      <c r="M42" s="64"/>
    </row>
    <row r="43" spans="1:13" hidden="1" x14ac:dyDescent="0.25">
      <c r="A43" s="30">
        <v>4</v>
      </c>
      <c r="B43" s="30" t="s">
        <v>20</v>
      </c>
      <c r="C43" s="69">
        <v>16984</v>
      </c>
      <c r="D43" s="49">
        <v>17000</v>
      </c>
      <c r="E43" s="32">
        <f t="shared" si="0"/>
        <v>6.9910208039257279E-2</v>
      </c>
      <c r="G43" s="30" t="s">
        <v>20</v>
      </c>
      <c r="H43" s="69">
        <v>5105</v>
      </c>
      <c r="I43" s="49">
        <v>5100</v>
      </c>
      <c r="J43" s="32">
        <f t="shared" si="1"/>
        <v>4.8341210196582586E-2</v>
      </c>
      <c r="L43" s="42" t="s">
        <v>47</v>
      </c>
      <c r="M43" s="67"/>
    </row>
    <row r="44" spans="1:13" hidden="1" x14ac:dyDescent="0.25">
      <c r="A44" s="30">
        <v>5</v>
      </c>
      <c r="B44" s="30" t="s">
        <v>19</v>
      </c>
      <c r="C44" s="82">
        <v>15586</v>
      </c>
      <c r="D44" s="49">
        <v>16000</v>
      </c>
      <c r="E44" s="32">
        <f t="shared" si="0"/>
        <v>6.415570551694913E-2</v>
      </c>
      <c r="G44" s="30" t="s">
        <v>8</v>
      </c>
      <c r="H44" s="67">
        <v>4959</v>
      </c>
      <c r="I44" s="49">
        <v>5000</v>
      </c>
      <c r="J44" s="32">
        <f t="shared" si="1"/>
        <v>4.695867999311519E-2</v>
      </c>
      <c r="L44" s="42" t="s">
        <v>48</v>
      </c>
      <c r="M44" s="68"/>
    </row>
    <row r="45" spans="1:13" hidden="1" x14ac:dyDescent="0.25">
      <c r="A45" s="30">
        <v>6</v>
      </c>
      <c r="B45" s="30" t="s">
        <v>161</v>
      </c>
      <c r="C45" s="77">
        <v>15405</v>
      </c>
      <c r="D45" s="49">
        <v>15000</v>
      </c>
      <c r="E45" s="32">
        <f t="shared" si="0"/>
        <v>6.3410666206120958E-2</v>
      </c>
      <c r="G45" s="30" t="s">
        <v>12</v>
      </c>
      <c r="H45" s="71">
        <v>4864</v>
      </c>
      <c r="I45" s="49">
        <v>4900</v>
      </c>
      <c r="J45" s="32">
        <f t="shared" si="1"/>
        <v>4.6059088422365856E-2</v>
      </c>
      <c r="L45" s="42" t="s">
        <v>223</v>
      </c>
      <c r="M45" s="69"/>
    </row>
    <row r="46" spans="1:13" hidden="1" x14ac:dyDescent="0.25">
      <c r="A46" s="30">
        <v>7</v>
      </c>
      <c r="B46" s="30" t="s">
        <v>7</v>
      </c>
      <c r="C46" s="71">
        <v>15062</v>
      </c>
      <c r="D46" s="49"/>
      <c r="E46" s="32">
        <f t="shared" si="0"/>
        <v>6.199879613090515E-2</v>
      </c>
      <c r="G46" s="30" t="s">
        <v>19</v>
      </c>
      <c r="H46" s="82">
        <v>4714</v>
      </c>
      <c r="I46" s="49">
        <v>4700</v>
      </c>
      <c r="J46" s="32">
        <f t="shared" si="1"/>
        <v>4.4638680679077433E-2</v>
      </c>
      <c r="L46" s="42" t="s">
        <v>59</v>
      </c>
      <c r="M46" s="70"/>
    </row>
    <row r="47" spans="1:13" hidden="1" x14ac:dyDescent="0.25">
      <c r="A47" s="30">
        <v>8</v>
      </c>
      <c r="B47" s="30" t="s">
        <v>68</v>
      </c>
      <c r="C47" s="70">
        <v>12326</v>
      </c>
      <c r="D47" s="49">
        <v>12000</v>
      </c>
      <c r="E47" s="32">
        <f t="shared" si="0"/>
        <v>5.0736765443469452E-2</v>
      </c>
      <c r="G47" s="30" t="s">
        <v>68</v>
      </c>
      <c r="H47" s="70">
        <v>3641</v>
      </c>
      <c r="I47" s="49">
        <v>3600</v>
      </c>
      <c r="J47" s="32">
        <f t="shared" si="1"/>
        <v>3.4478030622087597E-2</v>
      </c>
      <c r="L47" s="42" t="s">
        <v>7</v>
      </c>
      <c r="M47" s="71"/>
    </row>
    <row r="48" spans="1:13" hidden="1" x14ac:dyDescent="0.25">
      <c r="A48" s="30">
        <v>9</v>
      </c>
      <c r="B48" s="30" t="s">
        <v>11</v>
      </c>
      <c r="C48" s="75">
        <v>12277</v>
      </c>
      <c r="D48" s="49">
        <v>12000</v>
      </c>
      <c r="E48" s="32">
        <f t="shared" si="0"/>
        <v>5.0535069718438623E-2</v>
      </c>
      <c r="G48" s="30" t="s">
        <v>11</v>
      </c>
      <c r="H48" s="86">
        <v>3519</v>
      </c>
      <c r="I48" s="49">
        <v>3500</v>
      </c>
      <c r="J48" s="32">
        <f t="shared" si="1"/>
        <v>3.3322765657546348E-2</v>
      </c>
      <c r="L48" s="42" t="s">
        <v>76</v>
      </c>
      <c r="M48" s="72"/>
    </row>
    <row r="49" spans="1:13" hidden="1" x14ac:dyDescent="0.25">
      <c r="A49" s="30">
        <v>10</v>
      </c>
      <c r="B49" s="30" t="s">
        <v>86</v>
      </c>
      <c r="C49" s="66">
        <v>9624</v>
      </c>
      <c r="D49" s="49"/>
      <c r="E49" s="32">
        <f t="shared" si="0"/>
        <v>3.9614686891769432E-2</v>
      </c>
      <c r="G49" s="30" t="s">
        <v>161</v>
      </c>
      <c r="H49" s="77">
        <v>3310</v>
      </c>
      <c r="I49" s="49">
        <v>3300</v>
      </c>
      <c r="J49" s="32">
        <f t="shared" si="1"/>
        <v>3.1343664201897818E-2</v>
      </c>
      <c r="L49" s="42" t="s">
        <v>82</v>
      </c>
      <c r="M49" s="65"/>
    </row>
    <row r="50" spans="1:13" hidden="1" x14ac:dyDescent="0.25">
      <c r="A50" s="30">
        <v>11</v>
      </c>
      <c r="B50" s="30" t="s">
        <v>12</v>
      </c>
      <c r="C50" s="71">
        <v>6796</v>
      </c>
      <c r="D50" s="49">
        <v>6800</v>
      </c>
      <c r="E50" s="32">
        <f t="shared" si="0"/>
        <v>2.7973962189990136E-2</v>
      </c>
      <c r="G50" s="30" t="s">
        <v>7</v>
      </c>
      <c r="H50" s="71">
        <v>3226</v>
      </c>
      <c r="I50" s="49"/>
      <c r="J50" s="32">
        <f t="shared" si="1"/>
        <v>3.05482358656563E-2</v>
      </c>
      <c r="L50" s="42" t="s">
        <v>86</v>
      </c>
      <c r="M50" s="66"/>
    </row>
    <row r="51" spans="1:13" hidden="1" x14ac:dyDescent="0.25">
      <c r="A51" s="30">
        <v>12</v>
      </c>
      <c r="B51" s="30" t="s">
        <v>59</v>
      </c>
      <c r="C51" s="70">
        <v>6107</v>
      </c>
      <c r="D51" s="49">
        <v>6100</v>
      </c>
      <c r="E51" s="32">
        <f t="shared" si="0"/>
        <v>2.5137873321699492E-2</v>
      </c>
      <c r="G51" s="30" t="s">
        <v>44</v>
      </c>
      <c r="H51" s="121">
        <v>2973</v>
      </c>
      <c r="I51" s="49">
        <v>3000</v>
      </c>
      <c r="J51" s="32">
        <f t="shared" si="1"/>
        <v>2.81524814719765E-2</v>
      </c>
      <c r="L51" s="42" t="s">
        <v>87</v>
      </c>
      <c r="M51" s="64"/>
    </row>
    <row r="52" spans="1:13" hidden="1" x14ac:dyDescent="0.25">
      <c r="A52" s="30">
        <v>13</v>
      </c>
      <c r="B52" s="30" t="s">
        <v>223</v>
      </c>
      <c r="C52" s="69">
        <v>4809</v>
      </c>
      <c r="D52" s="49">
        <v>4800</v>
      </c>
      <c r="E52" s="32">
        <f t="shared" si="0"/>
        <v>1.9794994728025685E-2</v>
      </c>
      <c r="G52" s="30" t="s">
        <v>59</v>
      </c>
      <c r="H52" s="70">
        <v>2678</v>
      </c>
      <c r="I52" s="49">
        <v>2700</v>
      </c>
      <c r="J52" s="32">
        <f t="shared" si="1"/>
        <v>2.5359012910175938E-2</v>
      </c>
      <c r="L52" s="42" t="s">
        <v>8</v>
      </c>
      <c r="M52" s="67"/>
    </row>
    <row r="53" spans="1:13" hidden="1" x14ac:dyDescent="0.25">
      <c r="A53" s="30">
        <v>14</v>
      </c>
      <c r="B53" s="30" t="s">
        <v>44</v>
      </c>
      <c r="C53" s="121">
        <v>4701</v>
      </c>
      <c r="D53" s="49">
        <v>4700</v>
      </c>
      <c r="E53" s="32">
        <f t="shared" si="0"/>
        <v>1.9350440885100594E-2</v>
      </c>
      <c r="G53" s="30" t="s">
        <v>3</v>
      </c>
      <c r="H53" s="65">
        <v>2429</v>
      </c>
      <c r="I53" s="49">
        <v>2400</v>
      </c>
      <c r="J53" s="32">
        <f t="shared" si="1"/>
        <v>2.3001136056317158E-2</v>
      </c>
      <c r="L53" s="42" t="s">
        <v>9</v>
      </c>
      <c r="M53" s="74"/>
    </row>
    <row r="54" spans="1:13" hidden="1" x14ac:dyDescent="0.25">
      <c r="A54" s="30">
        <v>15</v>
      </c>
      <c r="B54" s="30" t="s">
        <v>76</v>
      </c>
      <c r="C54" s="72">
        <v>2791</v>
      </c>
      <c r="D54" s="49">
        <v>2800</v>
      </c>
      <c r="E54" s="32">
        <f t="shared" si="0"/>
        <v>1.148842384818459E-2</v>
      </c>
      <c r="G54" s="30" t="s">
        <v>87</v>
      </c>
      <c r="H54" s="64">
        <v>2209</v>
      </c>
      <c r="I54" s="49">
        <v>2200</v>
      </c>
      <c r="J54" s="32">
        <f t="shared" si="1"/>
        <v>2.0917871366160808E-2</v>
      </c>
      <c r="L54" s="42" t="s">
        <v>11</v>
      </c>
      <c r="M54" s="75"/>
    </row>
    <row r="55" spans="1:13" hidden="1" x14ac:dyDescent="0.25">
      <c r="A55" s="30">
        <v>16</v>
      </c>
      <c r="B55" s="30" t="s">
        <v>14</v>
      </c>
      <c r="C55" s="88">
        <v>2621</v>
      </c>
      <c r="D55" s="49">
        <v>2600</v>
      </c>
      <c r="E55" s="32">
        <f t="shared" si="0"/>
        <v>1.0788663169506201E-2</v>
      </c>
      <c r="G55" s="30" t="s">
        <v>223</v>
      </c>
      <c r="H55" s="69">
        <v>2176</v>
      </c>
      <c r="I55" s="49">
        <v>2200</v>
      </c>
      <c r="J55" s="32">
        <f t="shared" si="1"/>
        <v>2.0605381662637357E-2</v>
      </c>
      <c r="L55" s="42" t="s">
        <v>104</v>
      </c>
      <c r="M55" s="70"/>
    </row>
    <row r="56" spans="1:13" hidden="1" x14ac:dyDescent="0.25">
      <c r="A56" s="30">
        <v>17</v>
      </c>
      <c r="B56" s="30" t="s">
        <v>42</v>
      </c>
      <c r="C56" s="66">
        <v>2338</v>
      </c>
      <c r="D56" s="49">
        <v>2300</v>
      </c>
      <c r="E56" s="32">
        <f t="shared" si="0"/>
        <v>9.623767451471003E-3</v>
      </c>
      <c r="G56" s="30" t="s">
        <v>48</v>
      </c>
      <c r="H56" s="68">
        <v>1532</v>
      </c>
      <c r="I56" s="49">
        <v>1500</v>
      </c>
      <c r="J56" s="32">
        <f t="shared" si="1"/>
        <v>1.4507097751452404E-2</v>
      </c>
      <c r="L56" s="42" t="s">
        <v>12</v>
      </c>
      <c r="M56" s="71"/>
    </row>
    <row r="57" spans="1:13" hidden="1" x14ac:dyDescent="0.25">
      <c r="A57" s="30">
        <v>18</v>
      </c>
      <c r="B57" s="30" t="s">
        <v>82</v>
      </c>
      <c r="C57" s="65">
        <v>2141</v>
      </c>
      <c r="D57" s="49">
        <v>2100</v>
      </c>
      <c r="E57" s="32">
        <f t="shared" si="0"/>
        <v>8.8128683120613418E-3</v>
      </c>
      <c r="G57" s="30" t="s">
        <v>17</v>
      </c>
      <c r="H57" s="67">
        <v>1435</v>
      </c>
      <c r="I57" s="49">
        <v>1400</v>
      </c>
      <c r="J57" s="32">
        <f t="shared" si="1"/>
        <v>1.3588567410792557E-2</v>
      </c>
      <c r="L57" s="42" t="s">
        <v>118</v>
      </c>
      <c r="M57" s="78"/>
    </row>
    <row r="58" spans="1:13" hidden="1" x14ac:dyDescent="0.25">
      <c r="A58" s="30">
        <v>19</v>
      </c>
      <c r="B58" s="30" t="s">
        <v>47</v>
      </c>
      <c r="C58" s="67">
        <v>1850</v>
      </c>
      <c r="D58" s="49">
        <v>1900</v>
      </c>
      <c r="E58" s="32">
        <f t="shared" si="0"/>
        <v>7.6150426797353954E-3</v>
      </c>
      <c r="G58" s="30" t="s">
        <v>76</v>
      </c>
      <c r="H58" s="72">
        <v>1423</v>
      </c>
      <c r="I58" s="49">
        <v>1400</v>
      </c>
      <c r="J58" s="32">
        <f t="shared" si="1"/>
        <v>1.3474934791329484E-2</v>
      </c>
      <c r="L58" s="42" t="s">
        <v>213</v>
      </c>
      <c r="M58" s="79"/>
    </row>
    <row r="59" spans="1:13" hidden="1" x14ac:dyDescent="0.25">
      <c r="A59" s="30">
        <v>20</v>
      </c>
      <c r="B59" s="30" t="s">
        <v>4</v>
      </c>
      <c r="C59" s="68">
        <v>1799</v>
      </c>
      <c r="D59" s="49">
        <v>1800</v>
      </c>
      <c r="E59" s="32">
        <f t="shared" si="0"/>
        <v>7.4051144761318796E-3</v>
      </c>
      <c r="G59" s="30" t="s">
        <v>104</v>
      </c>
      <c r="H59" s="70">
        <v>988</v>
      </c>
      <c r="I59" s="49" t="s">
        <v>220</v>
      </c>
      <c r="J59" s="32">
        <f t="shared" si="1"/>
        <v>9.3557523357930637E-3</v>
      </c>
      <c r="L59" s="42" t="s">
        <v>14</v>
      </c>
      <c r="M59" s="66"/>
    </row>
    <row r="60" spans="1:13" hidden="1" x14ac:dyDescent="0.25">
      <c r="B60" s="30" t="s">
        <v>180</v>
      </c>
      <c r="C60" s="85">
        <f>SUM(C63:C204)</f>
        <v>26225.201100000002</v>
      </c>
      <c r="D60" s="49">
        <f t="shared" ref="D60:D61" si="2">(IF(ISNUMBER(C60),(IF(C60&lt;100,"&lt;100",IF(C60&lt;200,"&lt;200",IF(C60&lt;500,"&lt;500",IF(C60&lt;1000,"&lt;1,000",IF(C60&lt;10000,(ROUND(C60,-2)),IF(C60&lt;100000,(ROUND(C60,-3)),IF(C60&lt;1000000,(ROUND(C60,-4)),IF(C60&gt;=1000000,(ROUND(C60,-5))))))))))),"-"))</f>
        <v>26000</v>
      </c>
      <c r="E60" s="32">
        <f t="shared" si="0"/>
        <v>0.10794920306007766</v>
      </c>
      <c r="G60" s="30" t="s">
        <v>180</v>
      </c>
      <c r="H60" s="85">
        <f>SUM(H63:H204)</f>
        <v>13443.479499999999</v>
      </c>
      <c r="I60" s="49">
        <f t="shared" ref="I60:I61" si="3">(IF(ISNUMBER(H60),(IF(H60&lt;100,"&lt;100",IF(H60&lt;200,"&lt;200",IF(H60&lt;500,"&lt;500",IF(H60&lt;1000,"&lt;1,000",IF(H60&lt;10000,(ROUND(H60,-2)),IF(H60&lt;100000,(ROUND(H60,-3)),IF(H60&lt;1000000,(ROUND(H60,-4)),IF(H60&gt;=1000000,(ROUND(H60,-5))))))))))),"-"))</f>
        <v>13000</v>
      </c>
      <c r="J60" s="32">
        <f t="shared" si="1"/>
        <v>0.1273014825235943</v>
      </c>
      <c r="K60" s="31"/>
      <c r="L60" s="42" t="s">
        <v>16</v>
      </c>
      <c r="M60" s="64"/>
    </row>
    <row r="61" spans="1:13" hidden="1" x14ac:dyDescent="0.25">
      <c r="B61" s="30" t="s">
        <v>2</v>
      </c>
      <c r="C61" s="30">
        <v>242940.20110000001</v>
      </c>
      <c r="D61" s="30">
        <f t="shared" si="2"/>
        <v>240000</v>
      </c>
      <c r="E61" s="32">
        <f t="shared" si="0"/>
        <v>1</v>
      </c>
      <c r="G61" s="30" t="s">
        <v>2</v>
      </c>
      <c r="H61" s="30">
        <v>105603.4795</v>
      </c>
      <c r="I61" s="49">
        <f t="shared" si="3"/>
        <v>110000</v>
      </c>
      <c r="J61" s="32">
        <f t="shared" si="1"/>
        <v>1</v>
      </c>
      <c r="L61" s="42" t="s">
        <v>17</v>
      </c>
      <c r="M61" s="67"/>
    </row>
    <row r="62" spans="1:13" hidden="1" x14ac:dyDescent="0.25">
      <c r="C62" s="80"/>
      <c r="H62" s="80"/>
      <c r="L62" s="42" t="s">
        <v>19</v>
      </c>
      <c r="M62" s="73"/>
    </row>
    <row r="63" spans="1:13" hidden="1" x14ac:dyDescent="0.25">
      <c r="B63" s="30" t="s">
        <v>48</v>
      </c>
      <c r="C63" s="68">
        <v>1679</v>
      </c>
      <c r="G63" s="30" t="s">
        <v>9</v>
      </c>
      <c r="H63" s="81">
        <v>739</v>
      </c>
      <c r="L63" s="42" t="s">
        <v>20</v>
      </c>
      <c r="M63" s="69"/>
    </row>
    <row r="64" spans="1:13" hidden="1" x14ac:dyDescent="0.25">
      <c r="B64" s="30" t="s">
        <v>146</v>
      </c>
      <c r="C64" s="30">
        <v>1526</v>
      </c>
      <c r="G64" s="30" t="s">
        <v>47</v>
      </c>
      <c r="H64" s="67">
        <v>724</v>
      </c>
      <c r="L64" s="42" t="s">
        <v>68</v>
      </c>
      <c r="M64" s="70"/>
    </row>
    <row r="65" spans="2:13" hidden="1" x14ac:dyDescent="0.25">
      <c r="B65" s="30" t="s">
        <v>39</v>
      </c>
      <c r="C65" s="30">
        <v>1514</v>
      </c>
      <c r="G65" s="30" t="s">
        <v>52</v>
      </c>
      <c r="H65" s="30">
        <v>589</v>
      </c>
      <c r="L65" s="42" t="s">
        <v>161</v>
      </c>
      <c r="M65" s="77"/>
    </row>
    <row r="66" spans="2:13" hidden="1" x14ac:dyDescent="0.25">
      <c r="B66" s="30" t="s">
        <v>3</v>
      </c>
      <c r="C66" s="65">
        <v>1445</v>
      </c>
      <c r="G66" s="30" t="s">
        <v>117</v>
      </c>
      <c r="H66" s="30">
        <v>573</v>
      </c>
    </row>
    <row r="67" spans="2:13" hidden="1" x14ac:dyDescent="0.25">
      <c r="B67" s="30" t="s">
        <v>104</v>
      </c>
      <c r="C67" s="70">
        <v>1433</v>
      </c>
      <c r="G67" s="30" t="s">
        <v>82</v>
      </c>
      <c r="H67" s="65">
        <v>519</v>
      </c>
    </row>
    <row r="68" spans="2:13" hidden="1" x14ac:dyDescent="0.25">
      <c r="B68" s="30" t="s">
        <v>9</v>
      </c>
      <c r="C68" s="81">
        <v>1377</v>
      </c>
      <c r="G68" s="30" t="s">
        <v>149</v>
      </c>
      <c r="H68" s="30">
        <v>471</v>
      </c>
    </row>
    <row r="69" spans="2:13" hidden="1" x14ac:dyDescent="0.25">
      <c r="B69" s="30" t="s">
        <v>5</v>
      </c>
      <c r="C69" s="30">
        <v>1328</v>
      </c>
      <c r="G69" s="30" t="s">
        <v>42</v>
      </c>
      <c r="H69" s="66">
        <v>426</v>
      </c>
    </row>
    <row r="70" spans="2:13" hidden="1" x14ac:dyDescent="0.25">
      <c r="B70" s="30" t="s">
        <v>149</v>
      </c>
      <c r="C70" s="30">
        <v>1266</v>
      </c>
      <c r="G70" s="30" t="s">
        <v>133</v>
      </c>
      <c r="H70" s="30">
        <v>425</v>
      </c>
    </row>
    <row r="71" spans="2:13" hidden="1" x14ac:dyDescent="0.25">
      <c r="B71" s="30" t="s">
        <v>13</v>
      </c>
      <c r="C71" s="30">
        <v>1231</v>
      </c>
      <c r="G71" s="30" t="s">
        <v>141</v>
      </c>
      <c r="H71" s="30">
        <v>423</v>
      </c>
    </row>
    <row r="72" spans="2:13" hidden="1" x14ac:dyDescent="0.25">
      <c r="B72" s="30" t="s">
        <v>18</v>
      </c>
      <c r="C72" s="30">
        <v>1160</v>
      </c>
      <c r="G72" s="30" t="s">
        <v>112</v>
      </c>
      <c r="H72" s="30">
        <v>422</v>
      </c>
    </row>
    <row r="73" spans="2:13" hidden="1" x14ac:dyDescent="0.25">
      <c r="B73" s="30" t="s">
        <v>79</v>
      </c>
      <c r="C73" s="30">
        <v>960</v>
      </c>
      <c r="G73" s="30" t="s">
        <v>10</v>
      </c>
      <c r="H73" s="30">
        <v>381</v>
      </c>
    </row>
    <row r="74" spans="2:13" hidden="1" x14ac:dyDescent="0.25">
      <c r="B74" s="30" t="s">
        <v>52</v>
      </c>
      <c r="C74" s="30">
        <v>886</v>
      </c>
      <c r="G74" s="30" t="s">
        <v>35</v>
      </c>
      <c r="H74" s="30">
        <v>381</v>
      </c>
    </row>
    <row r="75" spans="2:13" hidden="1" x14ac:dyDescent="0.25">
      <c r="B75" s="30" t="s">
        <v>17</v>
      </c>
      <c r="C75" s="67">
        <v>792</v>
      </c>
      <c r="G75" s="30" t="s">
        <v>5</v>
      </c>
      <c r="H75" s="30">
        <v>362</v>
      </c>
    </row>
    <row r="76" spans="2:13" hidden="1" x14ac:dyDescent="0.25">
      <c r="B76" s="30" t="s">
        <v>117</v>
      </c>
      <c r="C76" s="30">
        <v>754</v>
      </c>
      <c r="G76" s="30" t="s">
        <v>14</v>
      </c>
      <c r="H76" s="66">
        <v>356</v>
      </c>
    </row>
    <row r="77" spans="2:13" hidden="1" x14ac:dyDescent="0.25">
      <c r="B77" s="30" t="s">
        <v>43</v>
      </c>
      <c r="C77" s="30">
        <v>577</v>
      </c>
      <c r="G77" s="30" t="s">
        <v>15</v>
      </c>
      <c r="H77" s="30">
        <v>352</v>
      </c>
    </row>
    <row r="78" spans="2:13" hidden="1" x14ac:dyDescent="0.25">
      <c r="B78" s="30" t="s">
        <v>62</v>
      </c>
      <c r="C78" s="30">
        <v>560</v>
      </c>
      <c r="G78" s="30" t="s">
        <v>39</v>
      </c>
      <c r="H78" s="30">
        <v>337</v>
      </c>
    </row>
    <row r="79" spans="2:13" hidden="1" x14ac:dyDescent="0.25">
      <c r="B79" s="30" t="s">
        <v>35</v>
      </c>
      <c r="C79" s="30">
        <v>519</v>
      </c>
      <c r="G79" s="30" t="s">
        <v>135</v>
      </c>
      <c r="H79" s="30">
        <v>334</v>
      </c>
    </row>
    <row r="80" spans="2:13" hidden="1" x14ac:dyDescent="0.25">
      <c r="B80" s="30" t="s">
        <v>112</v>
      </c>
      <c r="C80" s="30">
        <v>516</v>
      </c>
      <c r="G80" s="30" t="s">
        <v>79</v>
      </c>
      <c r="H80" s="30">
        <v>333</v>
      </c>
    </row>
    <row r="81" spans="2:8" hidden="1" x14ac:dyDescent="0.25">
      <c r="B81" s="30" t="s">
        <v>99</v>
      </c>
      <c r="C81" s="30">
        <v>505</v>
      </c>
      <c r="G81" s="30" t="s">
        <v>50</v>
      </c>
      <c r="H81" s="30">
        <v>332</v>
      </c>
    </row>
    <row r="82" spans="2:8" hidden="1" x14ac:dyDescent="0.25">
      <c r="B82" s="30" t="s">
        <v>50</v>
      </c>
      <c r="C82" s="30">
        <v>460</v>
      </c>
      <c r="G82" s="30" t="s">
        <v>121</v>
      </c>
      <c r="H82" s="30">
        <v>332</v>
      </c>
    </row>
    <row r="83" spans="2:8" hidden="1" x14ac:dyDescent="0.25">
      <c r="B83" s="30" t="s">
        <v>83</v>
      </c>
      <c r="C83" s="30">
        <v>425</v>
      </c>
      <c r="G83" s="30" t="s">
        <v>18</v>
      </c>
      <c r="H83" s="30">
        <v>291</v>
      </c>
    </row>
    <row r="84" spans="2:8" hidden="1" x14ac:dyDescent="0.25">
      <c r="B84" s="30" t="s">
        <v>10</v>
      </c>
      <c r="C84" s="30">
        <v>380</v>
      </c>
      <c r="G84" s="30" t="s">
        <v>99</v>
      </c>
      <c r="H84" s="30">
        <v>284</v>
      </c>
    </row>
    <row r="85" spans="2:8" hidden="1" x14ac:dyDescent="0.25">
      <c r="B85" s="30" t="s">
        <v>133</v>
      </c>
      <c r="C85" s="30">
        <v>349</v>
      </c>
      <c r="G85" s="30" t="s">
        <v>13</v>
      </c>
      <c r="H85" s="30">
        <v>255</v>
      </c>
    </row>
    <row r="86" spans="2:8" hidden="1" x14ac:dyDescent="0.25">
      <c r="B86" s="30" t="s">
        <v>72</v>
      </c>
      <c r="C86" s="30">
        <v>310</v>
      </c>
      <c r="G86" s="30" t="s">
        <v>4</v>
      </c>
      <c r="H86" s="30">
        <v>248</v>
      </c>
    </row>
    <row r="87" spans="2:8" hidden="1" x14ac:dyDescent="0.25">
      <c r="B87" s="30" t="s">
        <v>108</v>
      </c>
      <c r="C87" s="30">
        <v>276</v>
      </c>
      <c r="G87" s="30" t="s">
        <v>80</v>
      </c>
      <c r="H87" s="30">
        <v>242</v>
      </c>
    </row>
    <row r="88" spans="2:8" hidden="1" x14ac:dyDescent="0.25">
      <c r="B88" s="30" t="s">
        <v>125</v>
      </c>
      <c r="C88" s="30">
        <v>256</v>
      </c>
      <c r="G88" s="30" t="s">
        <v>123</v>
      </c>
      <c r="H88" s="30">
        <v>213</v>
      </c>
    </row>
    <row r="89" spans="2:8" hidden="1" x14ac:dyDescent="0.25">
      <c r="B89" s="30" t="s">
        <v>15</v>
      </c>
      <c r="C89" s="30">
        <v>249</v>
      </c>
      <c r="G89" s="30" t="s">
        <v>158</v>
      </c>
      <c r="H89" s="30">
        <v>203</v>
      </c>
    </row>
    <row r="90" spans="2:8" hidden="1" x14ac:dyDescent="0.25">
      <c r="B90" s="30" t="s">
        <v>155</v>
      </c>
      <c r="C90" s="30">
        <v>242</v>
      </c>
      <c r="G90" s="30" t="s">
        <v>72</v>
      </c>
      <c r="H90" s="30">
        <v>188</v>
      </c>
    </row>
    <row r="91" spans="2:8" hidden="1" x14ac:dyDescent="0.25">
      <c r="B91" s="30" t="s">
        <v>6</v>
      </c>
      <c r="C91" s="30">
        <v>207</v>
      </c>
      <c r="G91" s="30" t="s">
        <v>78</v>
      </c>
      <c r="H91" s="30">
        <v>163</v>
      </c>
    </row>
    <row r="92" spans="2:8" hidden="1" x14ac:dyDescent="0.25">
      <c r="B92" s="30" t="s">
        <v>51</v>
      </c>
      <c r="C92" s="30">
        <v>199</v>
      </c>
      <c r="G92" s="30" t="s">
        <v>88</v>
      </c>
      <c r="H92" s="30">
        <v>156</v>
      </c>
    </row>
    <row r="93" spans="2:8" hidden="1" x14ac:dyDescent="0.25">
      <c r="B93" s="30" t="s">
        <v>123</v>
      </c>
      <c r="C93" s="30">
        <v>184</v>
      </c>
      <c r="G93" s="30" t="s">
        <v>73</v>
      </c>
      <c r="H93" s="30">
        <v>155</v>
      </c>
    </row>
    <row r="94" spans="2:8" hidden="1" x14ac:dyDescent="0.25">
      <c r="B94" s="30" t="s">
        <v>153</v>
      </c>
      <c r="C94" s="30">
        <v>182</v>
      </c>
      <c r="G94" s="30" t="s">
        <v>159</v>
      </c>
      <c r="H94" s="30">
        <v>140</v>
      </c>
    </row>
    <row r="95" spans="2:8" hidden="1" x14ac:dyDescent="0.25">
      <c r="B95" s="30" t="s">
        <v>135</v>
      </c>
      <c r="C95" s="30">
        <v>175</v>
      </c>
      <c r="G95" s="30" t="s">
        <v>51</v>
      </c>
      <c r="H95" s="30">
        <v>136</v>
      </c>
    </row>
    <row r="96" spans="2:8" hidden="1" x14ac:dyDescent="0.25">
      <c r="B96" s="30" t="s">
        <v>80</v>
      </c>
      <c r="C96" s="30">
        <v>149</v>
      </c>
      <c r="G96" s="30" t="s">
        <v>155</v>
      </c>
      <c r="H96" s="30">
        <v>131</v>
      </c>
    </row>
    <row r="97" spans="2:8" hidden="1" x14ac:dyDescent="0.25">
      <c r="B97" s="30" t="s">
        <v>159</v>
      </c>
      <c r="C97" s="30">
        <v>136</v>
      </c>
      <c r="G97" s="30" t="s">
        <v>66</v>
      </c>
      <c r="H97" s="30">
        <v>130</v>
      </c>
    </row>
    <row r="98" spans="2:8" hidden="1" x14ac:dyDescent="0.25">
      <c r="B98" s="30" t="s">
        <v>158</v>
      </c>
      <c r="C98" s="30">
        <v>135</v>
      </c>
      <c r="G98" s="30" t="s">
        <v>106</v>
      </c>
      <c r="H98" s="30">
        <v>118</v>
      </c>
    </row>
    <row r="99" spans="2:8" hidden="1" x14ac:dyDescent="0.25">
      <c r="B99" s="30" t="s">
        <v>141</v>
      </c>
      <c r="C99" s="30">
        <v>135</v>
      </c>
      <c r="G99" s="30" t="s">
        <v>62</v>
      </c>
      <c r="H99" s="30">
        <v>102</v>
      </c>
    </row>
    <row r="100" spans="2:8" hidden="1" x14ac:dyDescent="0.25">
      <c r="B100" s="30" t="s">
        <v>92</v>
      </c>
      <c r="C100" s="30">
        <v>116</v>
      </c>
      <c r="G100" s="30" t="s">
        <v>91</v>
      </c>
      <c r="H100" s="30">
        <v>96</v>
      </c>
    </row>
    <row r="101" spans="2:8" hidden="1" x14ac:dyDescent="0.25">
      <c r="B101" s="30" t="s">
        <v>106</v>
      </c>
      <c r="C101" s="30">
        <v>108</v>
      </c>
      <c r="G101" s="30" t="s">
        <v>6</v>
      </c>
      <c r="H101" s="30">
        <v>91</v>
      </c>
    </row>
    <row r="102" spans="2:8" hidden="1" x14ac:dyDescent="0.25">
      <c r="B102" s="30" t="s">
        <v>73</v>
      </c>
      <c r="C102" s="30">
        <v>106</v>
      </c>
      <c r="G102" s="30" t="s">
        <v>153</v>
      </c>
      <c r="H102" s="30">
        <v>84</v>
      </c>
    </row>
    <row r="103" spans="2:8" hidden="1" x14ac:dyDescent="0.25">
      <c r="B103" s="30" t="s">
        <v>132</v>
      </c>
      <c r="C103" s="30">
        <v>98</v>
      </c>
      <c r="G103" s="30" t="s">
        <v>108</v>
      </c>
      <c r="H103" s="30">
        <v>84</v>
      </c>
    </row>
    <row r="104" spans="2:8" hidden="1" x14ac:dyDescent="0.25">
      <c r="B104" s="30" t="s">
        <v>24</v>
      </c>
      <c r="C104" s="30">
        <v>95</v>
      </c>
      <c r="G104" s="30" t="s">
        <v>113</v>
      </c>
      <c r="H104" s="30">
        <v>77</v>
      </c>
    </row>
    <row r="105" spans="2:8" hidden="1" x14ac:dyDescent="0.25">
      <c r="B105" s="30" t="s">
        <v>63</v>
      </c>
      <c r="C105" s="30">
        <v>89</v>
      </c>
      <c r="G105" s="30" t="s">
        <v>61</v>
      </c>
      <c r="H105" s="30">
        <v>66</v>
      </c>
    </row>
    <row r="106" spans="2:8" hidden="1" x14ac:dyDescent="0.25">
      <c r="B106" s="30" t="s">
        <v>61</v>
      </c>
      <c r="C106" s="30">
        <v>82</v>
      </c>
      <c r="G106" s="30" t="s">
        <v>43</v>
      </c>
      <c r="H106" s="30">
        <v>57</v>
      </c>
    </row>
    <row r="107" spans="2:8" hidden="1" x14ac:dyDescent="0.25">
      <c r="B107" s="30" t="s">
        <v>113</v>
      </c>
      <c r="C107" s="30">
        <v>72</v>
      </c>
      <c r="G107" s="30" t="s">
        <v>125</v>
      </c>
      <c r="H107" s="30">
        <v>56</v>
      </c>
    </row>
    <row r="108" spans="2:8" hidden="1" x14ac:dyDescent="0.25">
      <c r="B108" s="30" t="s">
        <v>88</v>
      </c>
      <c r="C108" s="30">
        <v>72</v>
      </c>
      <c r="G108" s="30" t="s">
        <v>146</v>
      </c>
      <c r="H108" s="30">
        <v>53</v>
      </c>
    </row>
    <row r="109" spans="2:8" hidden="1" x14ac:dyDescent="0.25">
      <c r="B109" s="30" t="s">
        <v>37</v>
      </c>
      <c r="C109" s="30">
        <v>66</v>
      </c>
      <c r="G109" s="30" t="s">
        <v>132</v>
      </c>
      <c r="H109" s="30">
        <v>51</v>
      </c>
    </row>
    <row r="110" spans="2:8" hidden="1" x14ac:dyDescent="0.25">
      <c r="B110" s="30" t="s">
        <v>66</v>
      </c>
      <c r="C110" s="30">
        <v>63</v>
      </c>
      <c r="G110" s="30" t="s">
        <v>160</v>
      </c>
      <c r="H110" s="30">
        <v>48</v>
      </c>
    </row>
    <row r="111" spans="2:8" hidden="1" x14ac:dyDescent="0.25">
      <c r="B111" s="30" t="s">
        <v>116</v>
      </c>
      <c r="C111" s="30">
        <v>61</v>
      </c>
      <c r="G111" s="30" t="s">
        <v>152</v>
      </c>
      <c r="H111" s="30">
        <v>45</v>
      </c>
    </row>
    <row r="112" spans="2:8" hidden="1" x14ac:dyDescent="0.25">
      <c r="B112" s="30" t="s">
        <v>87</v>
      </c>
      <c r="C112" s="64">
        <v>59</v>
      </c>
      <c r="G112" s="30" t="s">
        <v>64</v>
      </c>
      <c r="H112" s="30">
        <v>38</v>
      </c>
    </row>
    <row r="113" spans="2:8" hidden="1" x14ac:dyDescent="0.25">
      <c r="B113" s="30" t="s">
        <v>78</v>
      </c>
      <c r="C113" s="30">
        <v>55</v>
      </c>
      <c r="G113" s="30" t="s">
        <v>83</v>
      </c>
      <c r="H113" s="30">
        <v>36</v>
      </c>
    </row>
    <row r="114" spans="2:8" hidden="1" x14ac:dyDescent="0.25">
      <c r="B114" s="30" t="s">
        <v>65</v>
      </c>
      <c r="C114" s="30">
        <v>43</v>
      </c>
      <c r="G114" s="30" t="s">
        <v>24</v>
      </c>
      <c r="H114" s="30">
        <v>33</v>
      </c>
    </row>
    <row r="115" spans="2:8" hidden="1" x14ac:dyDescent="0.25">
      <c r="B115" s="30" t="s">
        <v>122</v>
      </c>
      <c r="C115" s="30">
        <v>37</v>
      </c>
      <c r="G115" s="30" t="s">
        <v>126</v>
      </c>
      <c r="H115" s="30">
        <v>33</v>
      </c>
    </row>
    <row r="116" spans="2:8" hidden="1" x14ac:dyDescent="0.25">
      <c r="B116" s="30" t="s">
        <v>111</v>
      </c>
      <c r="C116" s="30">
        <v>36</v>
      </c>
      <c r="G116" s="30" t="s">
        <v>71</v>
      </c>
      <c r="H116" s="30">
        <v>32</v>
      </c>
    </row>
    <row r="117" spans="2:8" hidden="1" x14ac:dyDescent="0.25">
      <c r="B117" s="30" t="s">
        <v>124</v>
      </c>
      <c r="C117" s="30">
        <v>36</v>
      </c>
      <c r="G117" s="30" t="s">
        <v>21</v>
      </c>
      <c r="H117" s="30">
        <v>30</v>
      </c>
    </row>
    <row r="118" spans="2:8" hidden="1" x14ac:dyDescent="0.25">
      <c r="B118" s="30" t="s">
        <v>121</v>
      </c>
      <c r="C118" s="30">
        <v>34</v>
      </c>
      <c r="G118" s="30" t="s">
        <v>37</v>
      </c>
      <c r="H118" s="30">
        <v>29</v>
      </c>
    </row>
    <row r="119" spans="2:8" hidden="1" x14ac:dyDescent="0.25">
      <c r="B119" s="30" t="s">
        <v>157</v>
      </c>
      <c r="C119" s="30">
        <v>30</v>
      </c>
      <c r="G119" s="30" t="s">
        <v>63</v>
      </c>
      <c r="H119" s="30">
        <v>29</v>
      </c>
    </row>
    <row r="120" spans="2:8" hidden="1" x14ac:dyDescent="0.25">
      <c r="B120" s="30" t="s">
        <v>46</v>
      </c>
      <c r="C120" s="30">
        <v>28</v>
      </c>
      <c r="G120" s="30" t="s">
        <v>32</v>
      </c>
      <c r="H120" s="30">
        <v>28</v>
      </c>
    </row>
    <row r="121" spans="2:8" hidden="1" x14ac:dyDescent="0.25">
      <c r="B121" s="30" t="s">
        <v>71</v>
      </c>
      <c r="C121" s="30">
        <v>26</v>
      </c>
      <c r="G121" s="30" t="s">
        <v>111</v>
      </c>
      <c r="H121" s="30">
        <v>26</v>
      </c>
    </row>
    <row r="122" spans="2:8" hidden="1" x14ac:dyDescent="0.25">
      <c r="B122" s="30" t="s">
        <v>102</v>
      </c>
      <c r="C122" s="30">
        <v>24</v>
      </c>
      <c r="G122" s="30" t="s">
        <v>30</v>
      </c>
      <c r="H122" s="30">
        <v>24</v>
      </c>
    </row>
    <row r="123" spans="2:8" hidden="1" x14ac:dyDescent="0.25">
      <c r="B123" s="30" t="s">
        <v>81</v>
      </c>
      <c r="C123" s="30">
        <v>23</v>
      </c>
      <c r="G123" s="30" t="s">
        <v>96</v>
      </c>
      <c r="H123" s="30">
        <v>22</v>
      </c>
    </row>
    <row r="124" spans="2:8" hidden="1" x14ac:dyDescent="0.25">
      <c r="B124" s="30" t="s">
        <v>160</v>
      </c>
      <c r="C124" s="30">
        <v>18</v>
      </c>
      <c r="G124" s="30" t="s">
        <v>94</v>
      </c>
      <c r="H124" s="30">
        <v>22</v>
      </c>
    </row>
    <row r="125" spans="2:8" hidden="1" x14ac:dyDescent="0.25">
      <c r="B125" s="30" t="s">
        <v>145</v>
      </c>
      <c r="C125" s="30">
        <v>17</v>
      </c>
      <c r="G125" s="30" t="s">
        <v>23</v>
      </c>
      <c r="H125" s="30">
        <v>21</v>
      </c>
    </row>
    <row r="126" spans="2:8" hidden="1" x14ac:dyDescent="0.25">
      <c r="B126" s="30" t="s">
        <v>91</v>
      </c>
      <c r="C126" s="30">
        <v>16</v>
      </c>
      <c r="G126" s="30" t="s">
        <v>124</v>
      </c>
      <c r="H126" s="30">
        <v>20</v>
      </c>
    </row>
    <row r="127" spans="2:8" hidden="1" x14ac:dyDescent="0.25">
      <c r="B127" s="30" t="s">
        <v>45</v>
      </c>
      <c r="C127" s="30">
        <v>14</v>
      </c>
      <c r="G127" s="30" t="s">
        <v>145</v>
      </c>
      <c r="H127" s="30">
        <v>20</v>
      </c>
    </row>
    <row r="128" spans="2:8" hidden="1" x14ac:dyDescent="0.25">
      <c r="B128" s="30" t="s">
        <v>131</v>
      </c>
      <c r="C128" s="30">
        <v>13</v>
      </c>
      <c r="G128" s="30" t="s">
        <v>65</v>
      </c>
      <c r="H128" s="30">
        <v>18</v>
      </c>
    </row>
    <row r="129" spans="2:8" hidden="1" x14ac:dyDescent="0.25">
      <c r="B129" s="30" t="s">
        <v>150</v>
      </c>
      <c r="C129" s="30">
        <v>12</v>
      </c>
      <c r="G129" s="30" t="s">
        <v>127</v>
      </c>
      <c r="H129" s="30">
        <v>14</v>
      </c>
    </row>
    <row r="130" spans="2:8" hidden="1" x14ac:dyDescent="0.25">
      <c r="B130" s="30" t="s">
        <v>142</v>
      </c>
      <c r="C130" s="30">
        <v>12</v>
      </c>
      <c r="G130" s="30" t="s">
        <v>130</v>
      </c>
      <c r="H130" s="30">
        <v>12</v>
      </c>
    </row>
    <row r="131" spans="2:8" hidden="1" x14ac:dyDescent="0.25">
      <c r="B131" s="30" t="s">
        <v>21</v>
      </c>
      <c r="C131" s="30">
        <v>11</v>
      </c>
      <c r="G131" s="30" t="s">
        <v>92</v>
      </c>
      <c r="H131" s="30">
        <v>12</v>
      </c>
    </row>
    <row r="132" spans="2:8" hidden="1" x14ac:dyDescent="0.25">
      <c r="B132" s="30" t="s">
        <v>126</v>
      </c>
      <c r="C132" s="30">
        <v>11</v>
      </c>
      <c r="G132" s="30" t="s">
        <v>102</v>
      </c>
      <c r="H132" s="30">
        <v>10</v>
      </c>
    </row>
    <row r="133" spans="2:8" hidden="1" x14ac:dyDescent="0.25">
      <c r="B133" s="30" t="s">
        <v>154</v>
      </c>
      <c r="C133" s="30">
        <v>10</v>
      </c>
      <c r="G133" s="30" t="s">
        <v>75</v>
      </c>
      <c r="H133" s="30">
        <v>10</v>
      </c>
    </row>
    <row r="134" spans="2:8" hidden="1" x14ac:dyDescent="0.25">
      <c r="B134" s="30" t="s">
        <v>53</v>
      </c>
      <c r="C134" s="30">
        <v>10</v>
      </c>
      <c r="G134" s="30" t="s">
        <v>157</v>
      </c>
      <c r="H134" s="30">
        <v>9</v>
      </c>
    </row>
    <row r="135" spans="2:8" hidden="1" x14ac:dyDescent="0.25">
      <c r="B135" s="30" t="s">
        <v>152</v>
      </c>
      <c r="C135" s="30">
        <v>10</v>
      </c>
      <c r="G135" s="30" t="s">
        <v>122</v>
      </c>
      <c r="H135" s="30">
        <v>9</v>
      </c>
    </row>
    <row r="136" spans="2:8" hidden="1" x14ac:dyDescent="0.25">
      <c r="B136" s="30" t="s">
        <v>75</v>
      </c>
      <c r="C136" s="30">
        <v>9</v>
      </c>
      <c r="G136" s="30" t="s">
        <v>53</v>
      </c>
      <c r="H136" s="30">
        <v>9</v>
      </c>
    </row>
    <row r="137" spans="2:8" hidden="1" x14ac:dyDescent="0.25">
      <c r="B137" s="30" t="s">
        <v>34</v>
      </c>
      <c r="C137" s="30">
        <v>8</v>
      </c>
      <c r="G137" s="30" t="s">
        <v>28</v>
      </c>
      <c r="H137" s="30">
        <v>9</v>
      </c>
    </row>
    <row r="138" spans="2:8" hidden="1" x14ac:dyDescent="0.25">
      <c r="B138" s="30" t="s">
        <v>130</v>
      </c>
      <c r="C138" s="30">
        <v>8</v>
      </c>
      <c r="G138" s="30" t="s">
        <v>140</v>
      </c>
      <c r="H138" s="30">
        <v>8</v>
      </c>
    </row>
    <row r="139" spans="2:8" hidden="1" x14ac:dyDescent="0.25">
      <c r="B139" s="30" t="s">
        <v>107</v>
      </c>
      <c r="C139" s="30">
        <v>8</v>
      </c>
      <c r="G139" s="30" t="s">
        <v>95</v>
      </c>
      <c r="H139" s="30">
        <v>7</v>
      </c>
    </row>
    <row r="140" spans="2:8" hidden="1" x14ac:dyDescent="0.25">
      <c r="B140" s="30" t="s">
        <v>23</v>
      </c>
      <c r="C140" s="30">
        <v>6</v>
      </c>
      <c r="G140" s="30" t="s">
        <v>45</v>
      </c>
      <c r="H140" s="30">
        <v>7</v>
      </c>
    </row>
    <row r="141" spans="2:8" hidden="1" x14ac:dyDescent="0.25">
      <c r="B141" s="30" t="s">
        <v>29</v>
      </c>
      <c r="C141" s="30">
        <v>6</v>
      </c>
      <c r="G141" s="30" t="s">
        <v>150</v>
      </c>
      <c r="H141" s="30">
        <v>7</v>
      </c>
    </row>
    <row r="142" spans="2:8" hidden="1" x14ac:dyDescent="0.25">
      <c r="B142" s="30" t="s">
        <v>120</v>
      </c>
      <c r="C142" s="30">
        <v>5</v>
      </c>
      <c r="G142" s="30" t="s">
        <v>81</v>
      </c>
      <c r="H142" s="30">
        <v>6</v>
      </c>
    </row>
    <row r="143" spans="2:8" hidden="1" x14ac:dyDescent="0.25">
      <c r="B143" s="30" t="s">
        <v>139</v>
      </c>
      <c r="C143" s="30">
        <v>5</v>
      </c>
      <c r="G143" s="30" t="s">
        <v>116</v>
      </c>
      <c r="H143" s="30">
        <v>6</v>
      </c>
    </row>
    <row r="144" spans="2:8" hidden="1" x14ac:dyDescent="0.25">
      <c r="B144" s="30" t="s">
        <v>94</v>
      </c>
      <c r="C144" s="30">
        <v>5</v>
      </c>
      <c r="G144" s="30" t="s">
        <v>34</v>
      </c>
      <c r="H144" s="30">
        <v>6</v>
      </c>
    </row>
    <row r="145" spans="2:8" hidden="1" x14ac:dyDescent="0.25">
      <c r="B145" s="30" t="s">
        <v>64</v>
      </c>
      <c r="C145" s="30">
        <v>5</v>
      </c>
      <c r="G145" s="30" t="s">
        <v>46</v>
      </c>
      <c r="H145" s="30">
        <v>5</v>
      </c>
    </row>
    <row r="146" spans="2:8" hidden="1" x14ac:dyDescent="0.25">
      <c r="B146" s="30" t="s">
        <v>156</v>
      </c>
      <c r="C146" s="30">
        <v>5</v>
      </c>
      <c r="G146" s="30" t="s">
        <v>58</v>
      </c>
      <c r="H146" s="30">
        <v>4</v>
      </c>
    </row>
    <row r="147" spans="2:8" hidden="1" x14ac:dyDescent="0.25">
      <c r="B147" s="30" t="s">
        <v>49</v>
      </c>
      <c r="C147" s="30">
        <v>5</v>
      </c>
      <c r="G147" s="30" t="s">
        <v>29</v>
      </c>
      <c r="H147" s="30">
        <v>4</v>
      </c>
    </row>
    <row r="148" spans="2:8" hidden="1" x14ac:dyDescent="0.25">
      <c r="B148" s="30" t="s">
        <v>32</v>
      </c>
      <c r="C148" s="30">
        <v>4</v>
      </c>
      <c r="G148" s="30" t="s">
        <v>36</v>
      </c>
      <c r="H148" s="30">
        <v>4</v>
      </c>
    </row>
    <row r="149" spans="2:8" hidden="1" x14ac:dyDescent="0.25">
      <c r="B149" s="30" t="s">
        <v>134</v>
      </c>
      <c r="C149" s="30">
        <v>4</v>
      </c>
      <c r="G149" s="30" t="s">
        <v>134</v>
      </c>
      <c r="H149" s="30">
        <v>4</v>
      </c>
    </row>
    <row r="150" spans="2:8" hidden="1" x14ac:dyDescent="0.25">
      <c r="B150" s="30" t="s">
        <v>129</v>
      </c>
      <c r="C150" s="30">
        <v>4</v>
      </c>
      <c r="G150" s="30" t="s">
        <v>107</v>
      </c>
      <c r="H150" s="30">
        <v>3</v>
      </c>
    </row>
    <row r="151" spans="2:8" hidden="1" x14ac:dyDescent="0.25">
      <c r="B151" s="30" t="s">
        <v>96</v>
      </c>
      <c r="C151" s="30">
        <v>4</v>
      </c>
      <c r="G151" s="30" t="s">
        <v>129</v>
      </c>
      <c r="H151" s="30">
        <v>3</v>
      </c>
    </row>
    <row r="152" spans="2:8" hidden="1" x14ac:dyDescent="0.25">
      <c r="B152" s="30" t="s">
        <v>55</v>
      </c>
      <c r="C152" s="30">
        <v>3</v>
      </c>
      <c r="G152" s="30" t="s">
        <v>77</v>
      </c>
      <c r="H152" s="30">
        <v>3</v>
      </c>
    </row>
    <row r="153" spans="2:8" hidden="1" x14ac:dyDescent="0.25">
      <c r="B153" s="30" t="s">
        <v>74</v>
      </c>
      <c r="C153" s="30">
        <v>3</v>
      </c>
      <c r="G153" s="30" t="s">
        <v>120</v>
      </c>
      <c r="H153" s="30">
        <v>3</v>
      </c>
    </row>
    <row r="154" spans="2:8" hidden="1" x14ac:dyDescent="0.25">
      <c r="B154" s="30" t="s">
        <v>127</v>
      </c>
      <c r="C154" s="30">
        <v>3</v>
      </c>
      <c r="G154" s="30" t="s">
        <v>142</v>
      </c>
      <c r="H154" s="30">
        <v>2</v>
      </c>
    </row>
    <row r="155" spans="2:8" hidden="1" x14ac:dyDescent="0.25">
      <c r="B155" s="30" t="s">
        <v>97</v>
      </c>
      <c r="C155" s="30">
        <v>3</v>
      </c>
      <c r="G155" s="30" t="s">
        <v>136</v>
      </c>
      <c r="H155" s="30">
        <v>2</v>
      </c>
    </row>
    <row r="156" spans="2:8" hidden="1" x14ac:dyDescent="0.25">
      <c r="B156" s="30" t="s">
        <v>28</v>
      </c>
      <c r="C156" s="30">
        <v>2</v>
      </c>
      <c r="G156" s="30" t="s">
        <v>114</v>
      </c>
      <c r="H156" s="30">
        <v>2</v>
      </c>
    </row>
    <row r="157" spans="2:8" hidden="1" x14ac:dyDescent="0.25">
      <c r="B157" s="30" t="s">
        <v>144</v>
      </c>
      <c r="C157" s="30">
        <v>2</v>
      </c>
      <c r="G157" s="30" t="s">
        <v>154</v>
      </c>
      <c r="H157" s="30">
        <v>2</v>
      </c>
    </row>
    <row r="158" spans="2:8" hidden="1" x14ac:dyDescent="0.25">
      <c r="B158" s="30" t="s">
        <v>30</v>
      </c>
      <c r="C158" s="30">
        <v>2</v>
      </c>
      <c r="G158" s="30" t="s">
        <v>151</v>
      </c>
      <c r="H158" s="30">
        <v>2</v>
      </c>
    </row>
    <row r="159" spans="2:8" hidden="1" x14ac:dyDescent="0.25">
      <c r="B159" s="30" t="s">
        <v>95</v>
      </c>
      <c r="C159" s="30">
        <v>2</v>
      </c>
      <c r="G159" s="30" t="s">
        <v>22</v>
      </c>
      <c r="H159" s="30">
        <v>2</v>
      </c>
    </row>
    <row r="160" spans="2:8" hidden="1" x14ac:dyDescent="0.25">
      <c r="B160" s="30" t="s">
        <v>58</v>
      </c>
      <c r="C160" s="30">
        <v>2</v>
      </c>
      <c r="G160" s="30" t="s">
        <v>101</v>
      </c>
      <c r="H160" s="30">
        <v>2</v>
      </c>
    </row>
    <row r="161" spans="2:8" hidden="1" x14ac:dyDescent="0.25">
      <c r="B161" s="30" t="s">
        <v>67</v>
      </c>
      <c r="C161" s="30">
        <v>2</v>
      </c>
      <c r="G161" s="30" t="s">
        <v>148</v>
      </c>
      <c r="H161" s="30">
        <v>2</v>
      </c>
    </row>
    <row r="162" spans="2:8" hidden="1" x14ac:dyDescent="0.25">
      <c r="B162" s="30" t="s">
        <v>31</v>
      </c>
      <c r="C162" s="30">
        <v>1</v>
      </c>
      <c r="G162" s="30" t="s">
        <v>98</v>
      </c>
      <c r="H162" s="30">
        <v>2</v>
      </c>
    </row>
    <row r="163" spans="2:8" hidden="1" x14ac:dyDescent="0.25">
      <c r="B163" s="30" t="s">
        <v>101</v>
      </c>
      <c r="C163" s="30">
        <v>1</v>
      </c>
      <c r="G163" s="30" t="s">
        <v>97</v>
      </c>
      <c r="H163" s="30">
        <v>2</v>
      </c>
    </row>
    <row r="164" spans="2:8" hidden="1" x14ac:dyDescent="0.25">
      <c r="B164" s="30" t="s">
        <v>143</v>
      </c>
      <c r="C164" s="30">
        <v>1</v>
      </c>
      <c r="G164" s="30" t="s">
        <v>41</v>
      </c>
      <c r="H164" s="30">
        <v>1</v>
      </c>
    </row>
    <row r="165" spans="2:8" hidden="1" x14ac:dyDescent="0.25">
      <c r="B165" s="30" t="s">
        <v>33</v>
      </c>
      <c r="C165" s="30">
        <v>1</v>
      </c>
      <c r="G165" s="30" t="s">
        <v>156</v>
      </c>
      <c r="H165" s="30">
        <v>1</v>
      </c>
    </row>
    <row r="166" spans="2:8" hidden="1" x14ac:dyDescent="0.25">
      <c r="B166" s="30" t="s">
        <v>114</v>
      </c>
      <c r="C166" s="30">
        <v>1</v>
      </c>
      <c r="G166" s="30" t="s">
        <v>74</v>
      </c>
      <c r="H166" s="30">
        <v>1</v>
      </c>
    </row>
    <row r="167" spans="2:8" hidden="1" x14ac:dyDescent="0.25">
      <c r="B167" s="30" t="s">
        <v>136</v>
      </c>
      <c r="C167" s="30">
        <v>1</v>
      </c>
      <c r="G167" s="30" t="s">
        <v>67</v>
      </c>
      <c r="H167" s="30">
        <v>1</v>
      </c>
    </row>
    <row r="168" spans="2:8" hidden="1" x14ac:dyDescent="0.25">
      <c r="B168" s="30" t="s">
        <v>140</v>
      </c>
      <c r="C168" s="30">
        <v>1</v>
      </c>
      <c r="G168" s="30" t="s">
        <v>31</v>
      </c>
      <c r="H168" s="30">
        <v>1</v>
      </c>
    </row>
    <row r="169" spans="2:8" hidden="1" x14ac:dyDescent="0.25">
      <c r="B169" s="30" t="s">
        <v>25</v>
      </c>
      <c r="C169" s="30">
        <v>0.92</v>
      </c>
      <c r="G169" s="30" t="s">
        <v>55</v>
      </c>
      <c r="H169" s="30">
        <v>1</v>
      </c>
    </row>
    <row r="170" spans="2:8" hidden="1" x14ac:dyDescent="0.25">
      <c r="B170" s="30" t="s">
        <v>98</v>
      </c>
      <c r="C170" s="30">
        <v>0.88970000000000005</v>
      </c>
      <c r="G170" s="30" t="s">
        <v>139</v>
      </c>
      <c r="H170" s="30">
        <v>0.67830000000000001</v>
      </c>
    </row>
    <row r="171" spans="2:8" hidden="1" x14ac:dyDescent="0.25">
      <c r="B171" s="30" t="s">
        <v>22</v>
      </c>
      <c r="C171" s="30">
        <v>0.85809999999999997</v>
      </c>
      <c r="G171" s="30" t="s">
        <v>128</v>
      </c>
      <c r="H171" s="30">
        <v>0.64870000000000005</v>
      </c>
    </row>
    <row r="172" spans="2:8" hidden="1" x14ac:dyDescent="0.25">
      <c r="B172" s="30" t="s">
        <v>90</v>
      </c>
      <c r="C172" s="30">
        <v>0.81620000000000004</v>
      </c>
      <c r="G172" s="30" t="s">
        <v>56</v>
      </c>
      <c r="H172" s="30">
        <v>0.61229999999999996</v>
      </c>
    </row>
    <row r="173" spans="2:8" hidden="1" x14ac:dyDescent="0.25">
      <c r="B173" s="30" t="s">
        <v>84</v>
      </c>
      <c r="C173" s="30">
        <v>0.80700000000000005</v>
      </c>
      <c r="G173" s="30" t="s">
        <v>84</v>
      </c>
      <c r="H173" s="30">
        <v>0.60270000000000001</v>
      </c>
    </row>
    <row r="174" spans="2:8" hidden="1" x14ac:dyDescent="0.25">
      <c r="B174" s="30" t="s">
        <v>26</v>
      </c>
      <c r="C174" s="30">
        <v>0.74839999999999995</v>
      </c>
      <c r="G174" s="30" t="s">
        <v>131</v>
      </c>
      <c r="H174" s="30">
        <v>0.56820000000000004</v>
      </c>
    </row>
    <row r="175" spans="2:8" hidden="1" x14ac:dyDescent="0.25">
      <c r="B175" s="30" t="s">
        <v>69</v>
      </c>
      <c r="C175" s="30">
        <v>0.74299999999999999</v>
      </c>
      <c r="G175" s="30" t="s">
        <v>26</v>
      </c>
      <c r="H175" s="30">
        <v>0.44</v>
      </c>
    </row>
    <row r="176" spans="2:8" hidden="1" x14ac:dyDescent="0.25">
      <c r="B176" s="30" t="s">
        <v>77</v>
      </c>
      <c r="C176" s="30">
        <v>0.7359</v>
      </c>
      <c r="G176" s="30" t="s">
        <v>25</v>
      </c>
      <c r="H176" s="30">
        <v>0.42670000000000002</v>
      </c>
    </row>
    <row r="177" spans="2:8" hidden="1" x14ac:dyDescent="0.25">
      <c r="B177" s="30" t="s">
        <v>36</v>
      </c>
      <c r="C177" s="30">
        <v>0.72529999999999994</v>
      </c>
      <c r="G177" s="30" t="s">
        <v>105</v>
      </c>
      <c r="H177" s="30">
        <v>0.41220000000000001</v>
      </c>
    </row>
    <row r="178" spans="2:8" hidden="1" x14ac:dyDescent="0.25">
      <c r="B178" s="30" t="s">
        <v>100</v>
      </c>
      <c r="C178" s="30">
        <v>0.70740000000000003</v>
      </c>
      <c r="G178" s="30" t="s">
        <v>33</v>
      </c>
      <c r="H178" s="30">
        <v>0.4073</v>
      </c>
    </row>
    <row r="179" spans="2:8" hidden="1" x14ac:dyDescent="0.25">
      <c r="B179" s="30" t="s">
        <v>151</v>
      </c>
      <c r="C179" s="30">
        <v>0.67730000000000001</v>
      </c>
      <c r="G179" s="30" t="s">
        <v>49</v>
      </c>
      <c r="H179" s="30">
        <v>0.38109999999999999</v>
      </c>
    </row>
    <row r="180" spans="2:8" hidden="1" x14ac:dyDescent="0.25">
      <c r="B180" s="30" t="s">
        <v>41</v>
      </c>
      <c r="C180" s="30">
        <v>0.67579999999999996</v>
      </c>
      <c r="G180" s="30" t="s">
        <v>110</v>
      </c>
      <c r="H180" s="30">
        <v>0.35549999999999998</v>
      </c>
    </row>
    <row r="181" spans="2:8" hidden="1" x14ac:dyDescent="0.25">
      <c r="B181" s="30" t="s">
        <v>60</v>
      </c>
      <c r="C181" s="30">
        <v>0.56920000000000004</v>
      </c>
      <c r="G181" s="30" t="s">
        <v>69</v>
      </c>
      <c r="H181" s="30">
        <v>0.29039999999999999</v>
      </c>
    </row>
    <row r="182" spans="2:8" hidden="1" x14ac:dyDescent="0.25">
      <c r="B182" s="30" t="s">
        <v>128</v>
      </c>
      <c r="C182" s="30">
        <v>0.56189999999999996</v>
      </c>
      <c r="G182" s="30" t="s">
        <v>38</v>
      </c>
      <c r="H182" s="30">
        <v>0.28610000000000002</v>
      </c>
    </row>
    <row r="183" spans="2:8" hidden="1" x14ac:dyDescent="0.25">
      <c r="B183" s="30" t="s">
        <v>119</v>
      </c>
      <c r="C183" s="30">
        <v>0.3049</v>
      </c>
      <c r="G183" s="30" t="s">
        <v>143</v>
      </c>
      <c r="H183" s="30">
        <v>0.25369999999999998</v>
      </c>
    </row>
    <row r="184" spans="2:8" hidden="1" x14ac:dyDescent="0.25">
      <c r="B184" s="30" t="s">
        <v>93</v>
      </c>
      <c r="C184" s="30">
        <v>0.30049999999999999</v>
      </c>
      <c r="G184" s="30" t="s">
        <v>137</v>
      </c>
      <c r="H184" s="30">
        <v>0.24970000000000001</v>
      </c>
    </row>
    <row r="185" spans="2:8" hidden="1" x14ac:dyDescent="0.25">
      <c r="B185" s="30" t="s">
        <v>56</v>
      </c>
      <c r="C185" s="30">
        <v>0.29649999999999999</v>
      </c>
      <c r="G185" s="30" t="s">
        <v>144</v>
      </c>
      <c r="H185" s="30">
        <v>0.20979999999999999</v>
      </c>
    </row>
    <row r="186" spans="2:8" hidden="1" x14ac:dyDescent="0.25">
      <c r="B186" s="30" t="s">
        <v>115</v>
      </c>
      <c r="C186" s="30">
        <v>0.29630000000000001</v>
      </c>
      <c r="G186" s="30" t="s">
        <v>90</v>
      </c>
      <c r="H186" s="30">
        <v>0.2049</v>
      </c>
    </row>
    <row r="187" spans="2:8" hidden="1" x14ac:dyDescent="0.25">
      <c r="B187" s="30" t="s">
        <v>105</v>
      </c>
      <c r="C187" s="30">
        <v>0.2407</v>
      </c>
      <c r="G187" s="30" t="s">
        <v>147</v>
      </c>
      <c r="H187" s="30">
        <v>0.1716</v>
      </c>
    </row>
    <row r="188" spans="2:8" hidden="1" x14ac:dyDescent="0.25">
      <c r="B188" s="30" t="s">
        <v>89</v>
      </c>
      <c r="C188" s="30">
        <v>0.2354</v>
      </c>
      <c r="G188" s="30" t="s">
        <v>115</v>
      </c>
      <c r="H188" s="30">
        <v>0.16750000000000001</v>
      </c>
    </row>
    <row r="189" spans="2:8" hidden="1" x14ac:dyDescent="0.25">
      <c r="B189" s="30" t="s">
        <v>54</v>
      </c>
      <c r="C189" s="30">
        <v>0.16020000000000001</v>
      </c>
      <c r="G189" s="30" t="s">
        <v>100</v>
      </c>
      <c r="H189" s="30">
        <v>0.14069999999999999</v>
      </c>
    </row>
    <row r="190" spans="2:8" hidden="1" x14ac:dyDescent="0.25">
      <c r="B190" s="30" t="s">
        <v>103</v>
      </c>
      <c r="C190" s="30">
        <v>0.15490000000000001</v>
      </c>
      <c r="G190" s="30" t="s">
        <v>89</v>
      </c>
      <c r="H190" s="30">
        <v>0.13639999999999999</v>
      </c>
    </row>
    <row r="191" spans="2:8" hidden="1" x14ac:dyDescent="0.25">
      <c r="B191" s="30" t="s">
        <v>38</v>
      </c>
      <c r="C191" s="30">
        <v>0.12709999999999999</v>
      </c>
      <c r="G191" s="30" t="s">
        <v>93</v>
      </c>
      <c r="H191" s="30">
        <v>0.13420000000000001</v>
      </c>
    </row>
    <row r="192" spans="2:8" hidden="1" x14ac:dyDescent="0.25">
      <c r="B192" s="30" t="s">
        <v>27</v>
      </c>
      <c r="C192" s="30">
        <v>0.1158</v>
      </c>
      <c r="G192" s="30" t="s">
        <v>103</v>
      </c>
      <c r="H192" s="30">
        <v>0.1013</v>
      </c>
    </row>
    <row r="193" spans="2:8" hidden="1" x14ac:dyDescent="0.25">
      <c r="B193" s="30" t="s">
        <v>110</v>
      </c>
      <c r="C193" s="30">
        <v>0.1096</v>
      </c>
      <c r="G193" s="30" t="s">
        <v>54</v>
      </c>
      <c r="H193" s="30">
        <v>9.8299999999999998E-2</v>
      </c>
    </row>
    <row r="194" spans="2:8" hidden="1" x14ac:dyDescent="0.25">
      <c r="B194" s="30" t="s">
        <v>137</v>
      </c>
      <c r="C194" s="30">
        <v>0.1002</v>
      </c>
      <c r="G194" s="30" t="s">
        <v>27</v>
      </c>
      <c r="H194" s="30">
        <v>7.8100000000000003E-2</v>
      </c>
    </row>
    <row r="195" spans="2:8" hidden="1" x14ac:dyDescent="0.25">
      <c r="B195" s="30" t="s">
        <v>70</v>
      </c>
      <c r="C195" s="30">
        <v>9.2399999999999996E-2</v>
      </c>
      <c r="G195" s="30" t="s">
        <v>85</v>
      </c>
      <c r="H195" s="30">
        <v>7.2999999999999995E-2</v>
      </c>
    </row>
    <row r="196" spans="2:8" hidden="1" x14ac:dyDescent="0.25">
      <c r="B196" s="30" t="s">
        <v>147</v>
      </c>
      <c r="C196" s="30">
        <v>7.5499999999999998E-2</v>
      </c>
      <c r="G196" s="30" t="s">
        <v>60</v>
      </c>
      <c r="H196" s="30">
        <v>7.1400000000000005E-2</v>
      </c>
    </row>
    <row r="197" spans="2:8" hidden="1" x14ac:dyDescent="0.25">
      <c r="B197" s="30" t="s">
        <v>85</v>
      </c>
      <c r="C197" s="30">
        <v>6.2899999999999998E-2</v>
      </c>
      <c r="G197" s="30" t="s">
        <v>70</v>
      </c>
      <c r="H197" s="30">
        <v>5.8500000000000003E-2</v>
      </c>
    </row>
    <row r="198" spans="2:8" hidden="1" x14ac:dyDescent="0.25">
      <c r="B198" s="30" t="s">
        <v>57</v>
      </c>
      <c r="C198" s="30">
        <v>3.3300000000000003E-2</v>
      </c>
      <c r="G198" s="30" t="s">
        <v>119</v>
      </c>
      <c r="H198" s="30">
        <v>5.3600000000000002E-2</v>
      </c>
    </row>
    <row r="199" spans="2:8" hidden="1" x14ac:dyDescent="0.25">
      <c r="B199" s="30" t="s">
        <v>138</v>
      </c>
      <c r="C199" s="30">
        <v>3.1399999999999997E-2</v>
      </c>
      <c r="G199" s="30" t="s">
        <v>109</v>
      </c>
      <c r="H199" s="30">
        <v>4.99E-2</v>
      </c>
    </row>
    <row r="200" spans="2:8" hidden="1" x14ac:dyDescent="0.25">
      <c r="B200" s="30" t="s">
        <v>148</v>
      </c>
      <c r="C200" s="30">
        <v>1.5599999999999999E-2</v>
      </c>
      <c r="G200" s="30" t="s">
        <v>40</v>
      </c>
      <c r="H200" s="30">
        <v>4.4699999999999997E-2</v>
      </c>
    </row>
    <row r="201" spans="2:8" hidden="1" x14ac:dyDescent="0.25">
      <c r="B201" s="30" t="s">
        <v>109</v>
      </c>
      <c r="C201" s="30">
        <v>7.7999999999999996E-3</v>
      </c>
      <c r="G201" s="30" t="s">
        <v>138</v>
      </c>
      <c r="H201" s="30">
        <v>4.2000000000000003E-2</v>
      </c>
    </row>
    <row r="202" spans="2:8" hidden="1" x14ac:dyDescent="0.25">
      <c r="B202" s="30" t="s">
        <v>40</v>
      </c>
      <c r="C202" s="30">
        <v>4.8999999999999998E-3</v>
      </c>
      <c r="G202" s="30" t="s">
        <v>57</v>
      </c>
      <c r="H202" s="30">
        <v>3.0700000000000002E-2</v>
      </c>
    </row>
  </sheetData>
  <sheetProtection algorithmName="SHA-512" hashValue="NdmLspnTMZqWdSCOoHfEtQXa2DWS4u05q3ATfeNdhD2cNvoGEmRcoF8F27dfLxCeqwmcXPhD1LB2MFeFI/bAxA==" saltValue="qJwx90+xnU4Yz+Wl+ElygA==" spinCount="100000" sheet="1" scenarios="1"/>
  <mergeCells count="1">
    <mergeCell ref="A1:T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48"/>
  <sheetViews>
    <sheetView showGridLines="0" showRowColHeaders="0" zoomScale="80" zoomScaleNormal="80" workbookViewId="0"/>
  </sheetViews>
  <sheetFormatPr defaultRowHeight="15.75" x14ac:dyDescent="0.25"/>
  <cols>
    <col min="1" max="16384" width="9" style="30"/>
  </cols>
  <sheetData>
    <row r="1" spans="1:1" x14ac:dyDescent="0.25">
      <c r="A1" s="45"/>
    </row>
    <row r="12" spans="1:1" x14ac:dyDescent="0.25">
      <c r="A12" s="46"/>
    </row>
    <row r="13" spans="1:1" x14ac:dyDescent="0.25">
      <c r="A13" s="46"/>
    </row>
    <row r="14" spans="1:1" x14ac:dyDescent="0.25">
      <c r="A14" s="46"/>
    </row>
    <row r="15" spans="1:1" x14ac:dyDescent="0.25">
      <c r="A15" s="46"/>
    </row>
    <row r="29" spans="5:15" x14ac:dyDescent="0.25">
      <c r="E29" s="39"/>
      <c r="F29" s="39"/>
      <c r="G29" s="39"/>
      <c r="H29" s="39"/>
      <c r="I29" s="39"/>
      <c r="J29" s="39"/>
      <c r="K29" s="39"/>
      <c r="L29" s="39"/>
      <c r="M29" s="39"/>
      <c r="N29" s="39"/>
      <c r="O29" s="39"/>
    </row>
    <row r="33" spans="1:4" x14ac:dyDescent="0.25">
      <c r="A33" s="39" t="s">
        <v>267</v>
      </c>
    </row>
    <row r="38" spans="1:4" hidden="1" x14ac:dyDescent="0.25">
      <c r="A38" s="34" t="s">
        <v>162</v>
      </c>
      <c r="B38" s="34" t="s">
        <v>195</v>
      </c>
    </row>
    <row r="39" spans="1:4" hidden="1" x14ac:dyDescent="0.25">
      <c r="A39" s="46" t="s">
        <v>168</v>
      </c>
      <c r="B39" s="30">
        <v>48091</v>
      </c>
      <c r="C39" s="50">
        <v>48000</v>
      </c>
      <c r="D39" s="32">
        <f t="shared" ref="D39:D46" si="0">B39/$B$48</f>
        <v>0.45539219188322294</v>
      </c>
    </row>
    <row r="40" spans="1:4" hidden="1" x14ac:dyDescent="0.25">
      <c r="A40" s="46" t="s">
        <v>170</v>
      </c>
      <c r="B40" s="30">
        <v>42759</v>
      </c>
      <c r="C40" s="50">
        <v>43000</v>
      </c>
      <c r="D40" s="32">
        <f t="shared" si="0"/>
        <v>0.40490143130179723</v>
      </c>
    </row>
    <row r="41" spans="1:4" hidden="1" x14ac:dyDescent="0.25">
      <c r="A41" s="46" t="s">
        <v>171</v>
      </c>
      <c r="B41" s="30">
        <v>8032.1013000000003</v>
      </c>
      <c r="C41" s="50">
        <v>8000</v>
      </c>
      <c r="D41" s="32">
        <f t="shared" si="0"/>
        <v>7.6059059209313273E-2</v>
      </c>
    </row>
    <row r="42" spans="1:4" hidden="1" x14ac:dyDescent="0.25">
      <c r="A42" s="46" t="s">
        <v>264</v>
      </c>
      <c r="B42" s="30">
        <v>3502.3850000000002</v>
      </c>
      <c r="C42" s="50">
        <v>3500</v>
      </c>
      <c r="D42" s="32">
        <f t="shared" si="0"/>
        <v>3.3165431826514769E-2</v>
      </c>
    </row>
    <row r="43" spans="1:4" hidden="1" x14ac:dyDescent="0.25">
      <c r="A43" s="46" t="s">
        <v>265</v>
      </c>
      <c r="B43" s="30">
        <v>1829.3811000000001</v>
      </c>
      <c r="C43" s="50">
        <v>1800</v>
      </c>
      <c r="D43" s="32">
        <f t="shared" si="0"/>
        <v>1.7323113865769926E-2</v>
      </c>
    </row>
    <row r="44" spans="1:4" hidden="1" x14ac:dyDescent="0.25">
      <c r="A44" s="46" t="s">
        <v>170</v>
      </c>
      <c r="B44" s="30">
        <v>785</v>
      </c>
      <c r="C44" s="50" t="s">
        <v>220</v>
      </c>
      <c r="D44" s="32">
        <f t="shared" si="0"/>
        <v>7.433467189876068E-3</v>
      </c>
    </row>
    <row r="45" spans="1:4" hidden="1" x14ac:dyDescent="0.25">
      <c r="A45" s="46" t="s">
        <v>180</v>
      </c>
      <c r="B45" s="30">
        <v>307.70569999999998</v>
      </c>
      <c r="C45" s="50"/>
      <c r="D45" s="32">
        <f t="shared" si="0"/>
        <v>2.9137837262265586E-3</v>
      </c>
    </row>
    <row r="46" spans="1:4" hidden="1" x14ac:dyDescent="0.25">
      <c r="A46" s="46" t="s">
        <v>172</v>
      </c>
      <c r="B46" s="30">
        <v>296.90640000000002</v>
      </c>
      <c r="C46" s="50"/>
      <c r="D46" s="32">
        <f t="shared" si="0"/>
        <v>2.811520997279261E-3</v>
      </c>
    </row>
    <row r="47" spans="1:4" hidden="1" x14ac:dyDescent="0.25">
      <c r="C47" s="51"/>
      <c r="D47" s="52"/>
    </row>
    <row r="48" spans="1:4" hidden="1" x14ac:dyDescent="0.25">
      <c r="A48" s="30" t="s">
        <v>2</v>
      </c>
      <c r="B48" s="30">
        <v>105603.4795</v>
      </c>
      <c r="C48" s="51">
        <v>110000</v>
      </c>
      <c r="D48" s="32">
        <f>B48/$B$48</f>
        <v>1</v>
      </c>
    </row>
  </sheetData>
  <sheetProtection algorithmName="SHA-512" hashValue="MjooF2ZNSSBK91VpxXySuEsUvfhkusoeRNfPzRkyB/jMC+Vgzb4JLdyeb+J7Gti8aquhtelIwHOZSbnTlZo9Zg==" saltValue="bM/GdPO5e3XyKMxAvSD3zQ==" spinCount="100000" sheet="1" scenarios="1"/>
  <pageMargins left="0.7" right="0.7" top="0.75" bottom="0.75" header="0.3" footer="0.3"/>
  <pageSetup paperSize="0" orientation="portrait" horizontalDpi="0" verticalDpi="0" copie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1"/>
  <dimension ref="A1:Z202"/>
  <sheetViews>
    <sheetView showGridLines="0" showRowColHeaders="0" zoomScale="70" zoomScaleNormal="70" workbookViewId="0">
      <selection activeCell="A4" sqref="A4"/>
    </sheetView>
  </sheetViews>
  <sheetFormatPr defaultRowHeight="15.75" x14ac:dyDescent="0.25"/>
  <cols>
    <col min="1" max="16384" width="9" style="1"/>
  </cols>
  <sheetData>
    <row r="1" spans="1:26" ht="15.75" customHeight="1" x14ac:dyDescent="0.25">
      <c r="A1" s="132" t="s">
        <v>207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row>
    <row r="2" spans="1:26"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row>
    <row r="3" spans="1:26" ht="15.75" customHeight="1" thickBot="1" x14ac:dyDescent="0.3">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row>
    <row r="4" spans="1:26" ht="16.5" customHeight="1" thickTop="1" x14ac:dyDescent="0.25"/>
    <row r="36" spans="1:20" x14ac:dyDescent="0.25">
      <c r="N36" s="2"/>
    </row>
    <row r="37" spans="1:20" x14ac:dyDescent="0.25">
      <c r="A37" s="2" t="s">
        <v>181</v>
      </c>
      <c r="N37" s="2"/>
    </row>
    <row r="39" spans="1:20" hidden="1" x14ac:dyDescent="0.25">
      <c r="A39" s="3" t="s">
        <v>162</v>
      </c>
      <c r="B39" s="3" t="s">
        <v>0</v>
      </c>
      <c r="C39" s="3"/>
      <c r="D39" s="3"/>
      <c r="E39" s="3"/>
      <c r="F39" s="3"/>
      <c r="G39" s="3"/>
      <c r="N39" s="3" t="s">
        <v>162</v>
      </c>
      <c r="O39" s="3" t="s">
        <v>0</v>
      </c>
      <c r="P39" s="3"/>
      <c r="Q39" s="3"/>
      <c r="R39" s="3"/>
      <c r="S39" s="3"/>
      <c r="T39" s="3"/>
    </row>
    <row r="40" spans="1:20" hidden="1" x14ac:dyDescent="0.25">
      <c r="A40" s="3" t="s">
        <v>16</v>
      </c>
      <c r="B40" s="4">
        <v>59110</v>
      </c>
      <c r="C40" s="4"/>
      <c r="D40" s="5">
        <f>B40/$B$62</f>
        <v>0.17106508344885266</v>
      </c>
      <c r="E40" s="5"/>
      <c r="F40" s="6"/>
      <c r="G40" s="3"/>
      <c r="N40" s="3" t="s">
        <v>8</v>
      </c>
      <c r="O40" s="4">
        <v>12515</v>
      </c>
      <c r="P40" s="4"/>
      <c r="Q40" s="5">
        <f>O40/$O$62</f>
        <v>0.13394954763263039</v>
      </c>
      <c r="R40" s="5"/>
      <c r="S40" s="6"/>
    </row>
    <row r="41" spans="1:20" hidden="1" x14ac:dyDescent="0.25">
      <c r="A41" s="3" t="s">
        <v>8</v>
      </c>
      <c r="B41" s="4">
        <v>44693</v>
      </c>
      <c r="C41" s="4"/>
      <c r="D41" s="5">
        <f t="shared" ref="D41:D62" si="0">B41/$B$62</f>
        <v>0.12934210412078451</v>
      </c>
      <c r="E41" s="5"/>
      <c r="F41" s="7"/>
      <c r="G41" s="3"/>
      <c r="N41" s="3" t="s">
        <v>11</v>
      </c>
      <c r="O41" s="4">
        <v>9992</v>
      </c>
      <c r="P41" s="4"/>
      <c r="Q41" s="5">
        <f t="shared" ref="Q41:Q60" si="1">O41/$O$62</f>
        <v>0.1069455757047737</v>
      </c>
      <c r="R41" s="5"/>
      <c r="S41" s="7"/>
      <c r="T41" s="3"/>
    </row>
    <row r="42" spans="1:20" hidden="1" x14ac:dyDescent="0.25">
      <c r="A42" s="3" t="s">
        <v>20</v>
      </c>
      <c r="B42" s="4">
        <v>39535</v>
      </c>
      <c r="C42" s="4"/>
      <c r="D42" s="5">
        <f t="shared" si="0"/>
        <v>0.11441478724666537</v>
      </c>
      <c r="E42" s="5"/>
      <c r="F42" s="7"/>
      <c r="G42" s="3"/>
      <c r="N42" s="3" t="s">
        <v>19</v>
      </c>
      <c r="O42" s="4">
        <v>9472</v>
      </c>
      <c r="P42" s="4"/>
      <c r="Q42" s="5">
        <f t="shared" si="1"/>
        <v>0.10137995327017779</v>
      </c>
      <c r="R42" s="5"/>
      <c r="S42" s="7"/>
      <c r="T42" s="3"/>
    </row>
    <row r="43" spans="1:20" hidden="1" x14ac:dyDescent="0.25">
      <c r="A43" s="3" t="s">
        <v>161</v>
      </c>
      <c r="B43" s="4">
        <v>35893</v>
      </c>
      <c r="C43" s="4"/>
      <c r="D43" s="5">
        <f t="shared" si="0"/>
        <v>0.10387479343985229</v>
      </c>
      <c r="E43" s="5"/>
      <c r="F43" s="7"/>
      <c r="G43" s="3"/>
      <c r="N43" s="3" t="s">
        <v>16</v>
      </c>
      <c r="O43" s="4">
        <v>9156</v>
      </c>
      <c r="P43" s="4"/>
      <c r="Q43" s="5">
        <f t="shared" si="1"/>
        <v>9.799776732915412E-2</v>
      </c>
      <c r="R43" s="5"/>
      <c r="S43" s="7"/>
      <c r="T43" s="3"/>
    </row>
    <row r="44" spans="1:20" hidden="1" x14ac:dyDescent="0.25">
      <c r="A44" s="3" t="s">
        <v>7</v>
      </c>
      <c r="B44" s="4">
        <v>35878</v>
      </c>
      <c r="C44" s="4"/>
      <c r="D44" s="5">
        <f t="shared" si="0"/>
        <v>0.10383138325119161</v>
      </c>
      <c r="E44" s="5"/>
      <c r="F44" s="7"/>
      <c r="G44" s="3"/>
      <c r="N44" s="3" t="s">
        <v>161</v>
      </c>
      <c r="O44" s="4">
        <v>9086</v>
      </c>
      <c r="P44" s="4"/>
      <c r="Q44" s="5">
        <f t="shared" si="1"/>
        <v>9.7248548924496983E-2</v>
      </c>
      <c r="R44" s="5"/>
      <c r="S44" s="7"/>
      <c r="T44" s="3"/>
    </row>
    <row r="45" spans="1:20" hidden="1" x14ac:dyDescent="0.25">
      <c r="A45" s="3" t="s">
        <v>11</v>
      </c>
      <c r="B45" s="4">
        <v>28816</v>
      </c>
      <c r="C45" s="4"/>
      <c r="D45" s="5">
        <f t="shared" si="0"/>
        <v>8.3393866429743502E-2</v>
      </c>
      <c r="E45" s="5"/>
      <c r="F45" s="7"/>
      <c r="G45" s="3"/>
      <c r="N45" s="3" t="s">
        <v>12</v>
      </c>
      <c r="O45" s="4">
        <v>9007</v>
      </c>
      <c r="P45" s="4"/>
      <c r="Q45" s="5">
        <f t="shared" si="1"/>
        <v>9.6403002439241062E-2</v>
      </c>
      <c r="R45" s="5"/>
      <c r="S45" s="7"/>
      <c r="T45" s="3"/>
    </row>
    <row r="46" spans="1:20" hidden="1" x14ac:dyDescent="0.25">
      <c r="A46" s="3" t="s">
        <v>19</v>
      </c>
      <c r="B46" s="4">
        <v>26665</v>
      </c>
      <c r="C46" s="4"/>
      <c r="D46" s="5">
        <f t="shared" si="0"/>
        <v>7.7168845375802E-2</v>
      </c>
      <c r="E46" s="5"/>
      <c r="F46" s="7"/>
      <c r="G46" s="3"/>
      <c r="N46" s="3" t="s">
        <v>68</v>
      </c>
      <c r="O46" s="4">
        <v>8502</v>
      </c>
      <c r="P46" s="4"/>
      <c r="Q46" s="5">
        <f t="shared" si="1"/>
        <v>9.0997926805643115E-2</v>
      </c>
      <c r="R46" s="5"/>
      <c r="S46" s="7"/>
      <c r="T46" s="3"/>
    </row>
    <row r="47" spans="1:20" hidden="1" x14ac:dyDescent="0.25">
      <c r="A47" s="3" t="s">
        <v>12</v>
      </c>
      <c r="B47" s="4">
        <v>25863</v>
      </c>
      <c r="C47" s="4"/>
      <c r="D47" s="5">
        <f t="shared" si="0"/>
        <v>7.4847847288744315E-2</v>
      </c>
      <c r="E47" s="5"/>
      <c r="F47" s="7"/>
      <c r="G47" s="3"/>
      <c r="N47" s="3" t="s">
        <v>20</v>
      </c>
      <c r="O47" s="4">
        <v>7245</v>
      </c>
      <c r="P47" s="4"/>
      <c r="Q47" s="5">
        <f t="shared" si="1"/>
        <v>7.7544104882014159E-2</v>
      </c>
      <c r="R47" s="5"/>
      <c r="S47" s="7"/>
      <c r="T47" s="3"/>
    </row>
    <row r="48" spans="1:20" hidden="1" x14ac:dyDescent="0.25">
      <c r="A48" s="3" t="s">
        <v>68</v>
      </c>
      <c r="B48" s="8">
        <v>19332</v>
      </c>
      <c r="C48" s="4"/>
      <c r="D48" s="5">
        <f t="shared" si="0"/>
        <v>5.5947051145884281E-2</v>
      </c>
      <c r="E48" s="5"/>
      <c r="F48" s="7"/>
      <c r="G48" s="3"/>
      <c r="N48" s="3" t="s">
        <v>7</v>
      </c>
      <c r="O48" s="4">
        <v>4841</v>
      </c>
      <c r="P48" s="4"/>
      <c r="Q48" s="5">
        <f t="shared" si="1"/>
        <v>5.1813804242074608E-2</v>
      </c>
      <c r="R48" s="5"/>
      <c r="S48" s="7"/>
      <c r="T48" s="3"/>
    </row>
    <row r="49" spans="1:20" hidden="1" x14ac:dyDescent="0.25">
      <c r="A49" s="3" t="s">
        <v>14</v>
      </c>
      <c r="B49" s="4">
        <v>7319</v>
      </c>
      <c r="C49" s="4"/>
      <c r="D49" s="5">
        <f t="shared" si="0"/>
        <v>2.1181278053834421E-2</v>
      </c>
      <c r="E49" s="5"/>
      <c r="F49" s="7"/>
      <c r="G49" s="3"/>
      <c r="N49" s="3" t="s">
        <v>3</v>
      </c>
      <c r="O49" s="4">
        <v>4834</v>
      </c>
      <c r="P49" s="4"/>
      <c r="Q49" s="5">
        <f t="shared" si="1"/>
        <v>5.1738882401608892E-2</v>
      </c>
      <c r="R49" s="5"/>
      <c r="S49" s="7"/>
      <c r="T49" s="3"/>
    </row>
    <row r="50" spans="1:20" hidden="1" x14ac:dyDescent="0.25">
      <c r="A50" s="3" t="s">
        <v>4</v>
      </c>
      <c r="B50" s="4">
        <v>4325</v>
      </c>
      <c r="C50" s="4"/>
      <c r="D50" s="5">
        <f t="shared" si="0"/>
        <v>1.251660439716271E-2</v>
      </c>
      <c r="E50" s="5"/>
      <c r="F50" s="7"/>
      <c r="G50" s="3"/>
      <c r="N50" s="3" t="s">
        <v>17</v>
      </c>
      <c r="O50" s="4">
        <v>3485</v>
      </c>
      <c r="P50" s="4"/>
      <c r="Q50" s="5">
        <f t="shared" si="1"/>
        <v>3.7300373431859123E-2</v>
      </c>
      <c r="R50" s="5"/>
      <c r="S50" s="7"/>
      <c r="T50" s="3"/>
    </row>
    <row r="51" spans="1:20" hidden="1" x14ac:dyDescent="0.25">
      <c r="A51" s="3" t="s">
        <v>3</v>
      </c>
      <c r="B51" s="4">
        <v>3975</v>
      </c>
      <c r="C51" s="4"/>
      <c r="D51" s="5">
        <f t="shared" si="0"/>
        <v>1.1503699995080179E-2</v>
      </c>
      <c r="E51" s="5"/>
      <c r="F51" s="7"/>
      <c r="G51" s="3"/>
      <c r="N51" s="3" t="s">
        <v>9</v>
      </c>
      <c r="O51" s="4">
        <v>1559</v>
      </c>
      <c r="P51" s="4"/>
      <c r="Q51" s="5">
        <f t="shared" si="1"/>
        <v>1.6686164183721198E-2</v>
      </c>
      <c r="R51" s="5"/>
      <c r="S51" s="7"/>
      <c r="T51" s="3"/>
    </row>
    <row r="52" spans="1:20" hidden="1" x14ac:dyDescent="0.25">
      <c r="A52" s="3" t="s">
        <v>9</v>
      </c>
      <c r="B52" s="4">
        <v>3881</v>
      </c>
      <c r="C52" s="4"/>
      <c r="D52" s="5">
        <f t="shared" si="0"/>
        <v>1.1231662812806584E-2</v>
      </c>
      <c r="E52" s="5"/>
      <c r="F52" s="7"/>
      <c r="G52" s="3"/>
      <c r="N52" s="3" t="s">
        <v>5</v>
      </c>
      <c r="O52" s="4">
        <v>976</v>
      </c>
      <c r="P52" s="4"/>
      <c r="Q52" s="5">
        <f t="shared" si="1"/>
        <v>1.044624518493386E-2</v>
      </c>
      <c r="R52" s="5"/>
      <c r="S52" s="7"/>
      <c r="T52" s="3"/>
    </row>
    <row r="53" spans="1:20" hidden="1" x14ac:dyDescent="0.25">
      <c r="A53" s="3" t="s">
        <v>5</v>
      </c>
      <c r="B53" s="4">
        <v>3740</v>
      </c>
      <c r="C53" s="4"/>
      <c r="D53" s="5">
        <f t="shared" si="0"/>
        <v>1.0823607039396194E-2</v>
      </c>
      <c r="E53" s="5"/>
      <c r="F53" s="7"/>
      <c r="G53" s="3"/>
      <c r="N53" s="3" t="s">
        <v>15</v>
      </c>
      <c r="O53" s="4">
        <v>919</v>
      </c>
      <c r="P53" s="4"/>
      <c r="Q53" s="5">
        <f t="shared" si="1"/>
        <v>9.8361673411416165E-3</v>
      </c>
      <c r="R53" s="5"/>
      <c r="S53" s="7"/>
      <c r="T53" s="3"/>
    </row>
    <row r="54" spans="1:20" hidden="1" x14ac:dyDescent="0.25">
      <c r="A54" s="3" t="s">
        <v>18</v>
      </c>
      <c r="B54" s="4">
        <v>3419</v>
      </c>
      <c r="C54" s="4"/>
      <c r="D54" s="5">
        <f t="shared" si="0"/>
        <v>9.8946290020576425E-3</v>
      </c>
      <c r="E54" s="5"/>
      <c r="F54" s="7"/>
      <c r="G54" s="3"/>
      <c r="N54" s="3" t="s">
        <v>18</v>
      </c>
      <c r="O54" s="4">
        <v>906</v>
      </c>
      <c r="P54" s="4"/>
      <c r="Q54" s="5">
        <f t="shared" si="1"/>
        <v>9.6970267802767192E-3</v>
      </c>
      <c r="R54" s="5"/>
      <c r="S54" s="7"/>
      <c r="T54" s="3"/>
    </row>
    <row r="55" spans="1:20" hidden="1" x14ac:dyDescent="0.25">
      <c r="A55" s="3" t="s">
        <v>13</v>
      </c>
      <c r="B55" s="4">
        <v>2910</v>
      </c>
      <c r="C55" s="4"/>
      <c r="D55" s="5">
        <f t="shared" si="0"/>
        <v>8.4215766001719036E-3</v>
      </c>
      <c r="E55" s="5"/>
      <c r="F55" s="7"/>
      <c r="G55" s="3"/>
      <c r="N55" s="3" t="s">
        <v>10</v>
      </c>
      <c r="O55" s="4">
        <v>597</v>
      </c>
      <c r="P55" s="4"/>
      <c r="Q55" s="5">
        <f t="shared" si="1"/>
        <v>6.389762679718765E-3</v>
      </c>
      <c r="R55" s="5"/>
      <c r="S55" s="7"/>
      <c r="T55" s="3"/>
    </row>
    <row r="56" spans="1:20" hidden="1" x14ac:dyDescent="0.25">
      <c r="A56" s="3" t="s">
        <v>17</v>
      </c>
      <c r="B56" s="4">
        <v>1996</v>
      </c>
      <c r="C56" s="4"/>
      <c r="D56" s="5">
        <f t="shared" si="0"/>
        <v>5.7764491044478075E-3</v>
      </c>
      <c r="E56" s="5"/>
      <c r="F56" s="7"/>
      <c r="G56" s="3"/>
      <c r="N56" s="3" t="s">
        <v>13</v>
      </c>
      <c r="O56" s="4">
        <v>538</v>
      </c>
      <c r="P56" s="4"/>
      <c r="Q56" s="5">
        <f t="shared" si="1"/>
        <v>5.7582785957934601E-3</v>
      </c>
      <c r="R56" s="5"/>
      <c r="S56" s="7"/>
      <c r="T56" s="3"/>
    </row>
    <row r="57" spans="1:20" hidden="1" x14ac:dyDescent="0.25">
      <c r="A57" s="3" t="s">
        <v>10</v>
      </c>
      <c r="B57" s="4">
        <v>1017</v>
      </c>
      <c r="C57" s="4"/>
      <c r="D57" s="5">
        <f t="shared" si="0"/>
        <v>2.9432107911940984E-3</v>
      </c>
      <c r="E57" s="5"/>
      <c r="F57" s="7"/>
      <c r="G57" s="3"/>
      <c r="N57" s="3" t="s">
        <v>4</v>
      </c>
      <c r="O57" s="4">
        <v>485</v>
      </c>
      <c r="P57" s="4"/>
      <c r="Q57" s="5">
        <f t="shared" si="1"/>
        <v>5.1910132322673386E-3</v>
      </c>
      <c r="R57" s="5"/>
      <c r="S57" s="7"/>
      <c r="T57" s="3"/>
    </row>
    <row r="58" spans="1:20" hidden="1" x14ac:dyDescent="0.25">
      <c r="A58" s="3" t="s">
        <v>15</v>
      </c>
      <c r="B58" s="4">
        <v>871</v>
      </c>
      <c r="C58" s="4"/>
      <c r="D58" s="5">
        <f t="shared" si="0"/>
        <v>2.520684954896814E-3</v>
      </c>
      <c r="E58" s="5"/>
      <c r="F58" s="7"/>
      <c r="G58" s="3"/>
      <c r="N58" s="3" t="s">
        <v>14</v>
      </c>
      <c r="O58" s="4">
        <v>291</v>
      </c>
      <c r="P58" s="4"/>
      <c r="Q58" s="5">
        <f t="shared" si="1"/>
        <v>3.114607939360403E-3</v>
      </c>
      <c r="R58" s="5"/>
      <c r="S58" s="7"/>
      <c r="T58" s="3"/>
    </row>
    <row r="59" spans="1:20" hidden="1" x14ac:dyDescent="0.25">
      <c r="A59" s="3" t="s">
        <v>6</v>
      </c>
      <c r="B59" s="4">
        <v>576</v>
      </c>
      <c r="C59" s="4"/>
      <c r="D59" s="5">
        <f t="shared" si="0"/>
        <v>1.6669512445701088E-3</v>
      </c>
      <c r="E59" s="5"/>
      <c r="F59" s="7"/>
      <c r="G59" s="3"/>
      <c r="N59" s="3" t="s">
        <v>6</v>
      </c>
      <c r="O59" s="4">
        <v>164</v>
      </c>
      <c r="P59" s="4"/>
      <c r="Q59" s="5">
        <f t="shared" si="1"/>
        <v>1.7553116909110175E-3</v>
      </c>
      <c r="R59" s="5"/>
      <c r="S59" s="7"/>
      <c r="T59" s="3"/>
    </row>
    <row r="60" spans="1:20" hidden="1" x14ac:dyDescent="0.25">
      <c r="A60" s="3" t="s">
        <v>107</v>
      </c>
      <c r="B60" s="4">
        <v>43</v>
      </c>
      <c r="C60" s="4"/>
      <c r="D60" s="5">
        <f t="shared" si="0"/>
        <v>1.2444254082728243E-4</v>
      </c>
      <c r="E60" s="5"/>
      <c r="F60" s="7"/>
      <c r="G60" s="3"/>
      <c r="N60" s="3" t="s">
        <v>107</v>
      </c>
      <c r="O60" s="4">
        <v>0.70389999999999997</v>
      </c>
      <c r="P60" s="4"/>
      <c r="Q60" s="5">
        <f t="shared" si="1"/>
        <v>7.5339262148308855E-6</v>
      </c>
      <c r="R60" s="5"/>
      <c r="S60" s="7"/>
      <c r="T60" s="3"/>
    </row>
    <row r="61" spans="1:20" hidden="1" x14ac:dyDescent="0.25">
      <c r="D61" s="5"/>
    </row>
    <row r="62" spans="1:20" hidden="1" x14ac:dyDescent="0.25">
      <c r="A62" s="3" t="s">
        <v>206</v>
      </c>
      <c r="B62" s="4">
        <v>345541</v>
      </c>
      <c r="C62" s="4"/>
      <c r="D62" s="5">
        <f t="shared" si="0"/>
        <v>1</v>
      </c>
      <c r="E62" s="5"/>
      <c r="F62" s="7"/>
      <c r="G62" s="3"/>
      <c r="N62" s="3" t="s">
        <v>206</v>
      </c>
      <c r="O62" s="3">
        <v>93430.7</v>
      </c>
      <c r="P62" s="4"/>
      <c r="Q62" s="5">
        <f>O62/$O$62</f>
        <v>1</v>
      </c>
      <c r="R62" s="5"/>
      <c r="S62" s="7"/>
      <c r="T62" s="3"/>
    </row>
    <row r="63" spans="1:20" x14ac:dyDescent="0.25">
      <c r="A63" s="3"/>
      <c r="B63" s="4"/>
      <c r="C63" s="4"/>
      <c r="D63" s="5"/>
      <c r="E63" s="5"/>
      <c r="F63" s="7"/>
      <c r="G63" s="3"/>
      <c r="N63" s="3"/>
      <c r="O63" s="4"/>
      <c r="P63" s="4"/>
      <c r="Q63" s="5"/>
      <c r="R63" s="5"/>
      <c r="S63" s="7"/>
      <c r="T63" s="3"/>
    </row>
    <row r="64" spans="1:20" x14ac:dyDescent="0.25">
      <c r="A64" s="3"/>
      <c r="B64" s="4"/>
      <c r="C64" s="4"/>
      <c r="D64" s="5"/>
      <c r="E64" s="5"/>
      <c r="F64" s="7"/>
      <c r="G64" s="3"/>
      <c r="N64" s="3"/>
      <c r="O64" s="4"/>
      <c r="P64" s="4"/>
      <c r="Q64" s="5"/>
      <c r="R64" s="5"/>
      <c r="S64" s="7"/>
      <c r="T64" s="3"/>
    </row>
    <row r="65" spans="1:20" x14ac:dyDescent="0.25">
      <c r="A65" s="3"/>
      <c r="B65" s="4"/>
      <c r="C65" s="4"/>
      <c r="D65" s="5"/>
      <c r="E65" s="5"/>
      <c r="F65" s="7"/>
      <c r="G65" s="3"/>
      <c r="N65" s="3"/>
      <c r="O65" s="4"/>
      <c r="P65" s="4"/>
      <c r="Q65" s="5"/>
      <c r="R65" s="5"/>
      <c r="S65" s="7"/>
      <c r="T65" s="3"/>
    </row>
    <row r="66" spans="1:20" x14ac:dyDescent="0.25">
      <c r="A66" s="3"/>
      <c r="B66" s="4"/>
      <c r="C66" s="4"/>
      <c r="D66" s="5"/>
      <c r="E66" s="5"/>
      <c r="F66" s="7"/>
      <c r="G66" s="3"/>
      <c r="N66" s="3"/>
      <c r="O66" s="4"/>
      <c r="P66" s="4"/>
      <c r="Q66" s="5"/>
      <c r="R66" s="5"/>
      <c r="S66" s="7"/>
      <c r="T66" s="3"/>
    </row>
    <row r="67" spans="1:20" x14ac:dyDescent="0.25">
      <c r="A67" s="3"/>
      <c r="B67" s="4"/>
      <c r="C67" s="4"/>
      <c r="D67" s="5"/>
      <c r="E67" s="5"/>
      <c r="F67" s="7"/>
      <c r="G67" s="3"/>
      <c r="N67" s="3"/>
      <c r="O67" s="4"/>
      <c r="P67" s="4"/>
      <c r="Q67" s="5"/>
      <c r="R67" s="5"/>
      <c r="S67" s="7"/>
      <c r="T67" s="3"/>
    </row>
    <row r="68" spans="1:20" x14ac:dyDescent="0.25">
      <c r="A68" s="3"/>
      <c r="B68" s="4"/>
      <c r="C68" s="4"/>
      <c r="D68" s="5"/>
      <c r="E68" s="5"/>
      <c r="F68" s="7"/>
      <c r="G68" s="3"/>
      <c r="N68" s="3"/>
      <c r="O68" s="4"/>
      <c r="P68" s="4"/>
      <c r="Q68" s="5"/>
      <c r="R68" s="5"/>
      <c r="S68" s="7"/>
      <c r="T68" s="3"/>
    </row>
    <row r="69" spans="1:20" x14ac:dyDescent="0.25">
      <c r="A69" s="3"/>
      <c r="B69" s="4"/>
      <c r="C69" s="4"/>
      <c r="D69" s="5"/>
      <c r="E69" s="5"/>
      <c r="F69" s="7"/>
      <c r="G69" s="3"/>
      <c r="N69" s="3"/>
      <c r="O69" s="4"/>
      <c r="P69" s="4"/>
      <c r="Q69" s="5"/>
      <c r="R69" s="5"/>
      <c r="S69" s="7"/>
      <c r="T69" s="3"/>
    </row>
    <row r="70" spans="1:20" x14ac:dyDescent="0.25">
      <c r="A70" s="3"/>
      <c r="B70" s="4"/>
      <c r="C70" s="4"/>
      <c r="D70" s="5"/>
      <c r="E70" s="5"/>
      <c r="F70" s="7"/>
      <c r="G70" s="3"/>
      <c r="N70" s="3"/>
      <c r="O70" s="4"/>
      <c r="P70" s="4"/>
      <c r="Q70" s="5"/>
      <c r="R70" s="5"/>
      <c r="S70" s="7"/>
      <c r="T70" s="3"/>
    </row>
    <row r="71" spans="1:20" x14ac:dyDescent="0.25">
      <c r="A71" s="3"/>
      <c r="B71" s="4"/>
      <c r="C71" s="4"/>
      <c r="D71" s="5"/>
      <c r="E71" s="5"/>
      <c r="F71" s="7"/>
      <c r="G71" s="3"/>
      <c r="N71" s="3"/>
      <c r="O71" s="4"/>
      <c r="P71" s="4"/>
      <c r="Q71" s="5"/>
      <c r="R71" s="5"/>
      <c r="S71" s="7"/>
      <c r="T71" s="3"/>
    </row>
    <row r="72" spans="1:20" x14ac:dyDescent="0.25">
      <c r="A72" s="3"/>
      <c r="B72" s="4"/>
      <c r="C72" s="4"/>
      <c r="D72" s="5"/>
      <c r="E72" s="5"/>
      <c r="F72" s="7"/>
      <c r="G72" s="3"/>
      <c r="N72" s="3"/>
      <c r="O72" s="4"/>
      <c r="P72" s="4"/>
      <c r="Q72" s="5"/>
      <c r="R72" s="5"/>
      <c r="S72" s="7"/>
      <c r="T72" s="3"/>
    </row>
    <row r="73" spans="1:20" x14ac:dyDescent="0.25">
      <c r="A73" s="3"/>
      <c r="B73" s="4"/>
      <c r="C73" s="4"/>
      <c r="D73" s="5"/>
      <c r="E73" s="5"/>
      <c r="F73" s="7"/>
      <c r="G73" s="3"/>
      <c r="N73" s="3"/>
      <c r="O73" s="4"/>
      <c r="P73" s="4"/>
      <c r="Q73" s="5"/>
      <c r="R73" s="5"/>
      <c r="S73" s="7"/>
      <c r="T73" s="3"/>
    </row>
    <row r="74" spans="1:20" x14ac:dyDescent="0.25">
      <c r="A74" s="3"/>
      <c r="B74" s="4"/>
      <c r="C74" s="4"/>
      <c r="D74" s="5"/>
      <c r="E74" s="5"/>
      <c r="F74" s="7"/>
      <c r="G74" s="3"/>
      <c r="N74" s="3"/>
      <c r="O74" s="4"/>
      <c r="P74" s="4"/>
      <c r="Q74" s="5"/>
      <c r="R74" s="5"/>
      <c r="S74" s="7"/>
      <c r="T74" s="3"/>
    </row>
    <row r="75" spans="1:20" x14ac:dyDescent="0.25">
      <c r="A75" s="3"/>
      <c r="B75" s="4"/>
      <c r="C75" s="4"/>
      <c r="D75" s="5"/>
      <c r="E75" s="5"/>
      <c r="F75" s="7"/>
      <c r="G75" s="3"/>
      <c r="N75" s="3"/>
      <c r="O75" s="4"/>
      <c r="P75" s="4"/>
      <c r="Q75" s="5"/>
      <c r="R75" s="5"/>
      <c r="S75" s="7"/>
      <c r="T75" s="3"/>
    </row>
    <row r="76" spans="1:20" x14ac:dyDescent="0.25">
      <c r="A76" s="3"/>
      <c r="B76" s="4"/>
      <c r="C76" s="4"/>
      <c r="D76" s="5"/>
      <c r="E76" s="5"/>
      <c r="F76" s="7"/>
      <c r="G76" s="3"/>
      <c r="N76" s="3"/>
      <c r="O76" s="4"/>
      <c r="P76" s="4"/>
      <c r="Q76" s="5"/>
      <c r="R76" s="5"/>
      <c r="S76" s="7"/>
      <c r="T76" s="3"/>
    </row>
    <row r="77" spans="1:20" x14ac:dyDescent="0.25">
      <c r="A77" s="3"/>
      <c r="B77" s="4"/>
      <c r="C77" s="4"/>
      <c r="D77" s="5"/>
      <c r="E77" s="5"/>
      <c r="F77" s="7"/>
      <c r="G77" s="3"/>
      <c r="N77" s="3"/>
      <c r="O77" s="4"/>
      <c r="P77" s="4"/>
      <c r="Q77" s="5"/>
      <c r="R77" s="5"/>
      <c r="S77" s="7"/>
      <c r="T77" s="3"/>
    </row>
    <row r="78" spans="1:20" x14ac:dyDescent="0.25">
      <c r="A78" s="3"/>
      <c r="B78" s="4"/>
      <c r="C78" s="4"/>
      <c r="D78" s="5"/>
      <c r="E78" s="5"/>
      <c r="F78" s="7"/>
      <c r="G78" s="3"/>
      <c r="N78" s="3"/>
      <c r="O78" s="4"/>
      <c r="P78" s="4"/>
      <c r="Q78" s="5"/>
      <c r="R78" s="5"/>
      <c r="S78" s="7"/>
      <c r="T78" s="3"/>
    </row>
    <row r="79" spans="1:20" x14ac:dyDescent="0.25">
      <c r="A79" s="3"/>
      <c r="B79" s="4"/>
      <c r="C79" s="4"/>
      <c r="D79" s="5"/>
      <c r="E79" s="5"/>
      <c r="F79" s="7"/>
      <c r="G79" s="3"/>
      <c r="N79" s="3"/>
      <c r="O79" s="4"/>
      <c r="P79" s="4"/>
      <c r="Q79" s="5"/>
      <c r="R79" s="5"/>
      <c r="S79" s="7"/>
      <c r="T79" s="3"/>
    </row>
    <row r="80" spans="1:20" x14ac:dyDescent="0.25">
      <c r="A80" s="3"/>
      <c r="B80" s="4"/>
      <c r="C80" s="4"/>
      <c r="D80" s="5"/>
      <c r="E80" s="5"/>
      <c r="F80" s="7"/>
      <c r="G80" s="3"/>
      <c r="N80" s="3"/>
      <c r="O80" s="4"/>
      <c r="P80" s="4"/>
      <c r="Q80" s="5"/>
      <c r="R80" s="5"/>
      <c r="S80" s="7"/>
      <c r="T80" s="3"/>
    </row>
    <row r="81" spans="1:20" x14ac:dyDescent="0.25">
      <c r="A81" s="3"/>
      <c r="B81" s="4"/>
      <c r="C81" s="4"/>
      <c r="D81" s="5"/>
      <c r="E81" s="5"/>
      <c r="F81" s="7"/>
      <c r="G81" s="3"/>
      <c r="N81" s="3"/>
      <c r="O81" s="4"/>
      <c r="P81" s="4"/>
      <c r="Q81" s="5"/>
      <c r="R81" s="5"/>
      <c r="S81" s="7"/>
      <c r="T81" s="3"/>
    </row>
    <row r="82" spans="1:20" x14ac:dyDescent="0.25">
      <c r="A82" s="3"/>
      <c r="B82" s="4"/>
      <c r="C82" s="4"/>
      <c r="D82" s="5"/>
      <c r="E82" s="5"/>
      <c r="F82" s="7"/>
      <c r="G82" s="3"/>
      <c r="N82" s="3"/>
      <c r="O82" s="4"/>
      <c r="P82" s="4"/>
      <c r="Q82" s="5"/>
      <c r="R82" s="5"/>
      <c r="S82" s="7"/>
      <c r="T82" s="3"/>
    </row>
    <row r="83" spans="1:20" x14ac:dyDescent="0.25">
      <c r="A83" s="3"/>
      <c r="B83" s="4"/>
      <c r="C83" s="4"/>
      <c r="D83" s="5"/>
      <c r="E83" s="5"/>
      <c r="F83" s="7"/>
      <c r="G83" s="3"/>
      <c r="N83" s="3"/>
      <c r="O83" s="4"/>
      <c r="P83" s="4"/>
      <c r="Q83" s="5"/>
      <c r="R83" s="5"/>
      <c r="S83" s="7"/>
      <c r="T83" s="3"/>
    </row>
    <row r="84" spans="1:20" x14ac:dyDescent="0.25">
      <c r="A84" s="3"/>
      <c r="B84" s="4"/>
      <c r="C84" s="4"/>
      <c r="D84" s="5"/>
      <c r="E84" s="5"/>
      <c r="F84" s="7"/>
      <c r="G84" s="3"/>
      <c r="N84" s="3"/>
      <c r="O84" s="4"/>
      <c r="P84" s="4"/>
      <c r="Q84" s="5"/>
      <c r="R84" s="5"/>
      <c r="S84" s="7"/>
      <c r="T84" s="3"/>
    </row>
    <row r="85" spans="1:20" x14ac:dyDescent="0.25">
      <c r="A85" s="3"/>
      <c r="B85" s="4"/>
      <c r="C85" s="4"/>
      <c r="D85" s="5"/>
      <c r="E85" s="5"/>
      <c r="F85" s="7"/>
      <c r="G85" s="3"/>
      <c r="N85" s="3"/>
      <c r="O85" s="4"/>
      <c r="P85" s="4"/>
      <c r="Q85" s="5"/>
      <c r="R85" s="5"/>
      <c r="S85" s="7"/>
      <c r="T85" s="3"/>
    </row>
    <row r="86" spans="1:20" x14ac:dyDescent="0.25">
      <c r="A86" s="3"/>
      <c r="B86" s="4"/>
      <c r="C86" s="4"/>
      <c r="D86" s="5"/>
      <c r="E86" s="5"/>
      <c r="F86" s="7"/>
      <c r="G86" s="3"/>
      <c r="N86" s="3"/>
      <c r="O86" s="4"/>
      <c r="P86" s="4"/>
      <c r="Q86" s="5"/>
      <c r="R86" s="5"/>
      <c r="S86" s="7"/>
      <c r="T86" s="3"/>
    </row>
    <row r="87" spans="1:20" x14ac:dyDescent="0.25">
      <c r="A87" s="3"/>
      <c r="B87" s="4"/>
      <c r="C87" s="4"/>
      <c r="D87" s="5"/>
      <c r="E87" s="5"/>
      <c r="F87" s="7"/>
      <c r="G87" s="3"/>
      <c r="N87" s="3"/>
      <c r="O87" s="4"/>
      <c r="P87" s="4"/>
      <c r="Q87" s="5"/>
      <c r="R87" s="5"/>
      <c r="S87" s="7"/>
      <c r="T87" s="3"/>
    </row>
    <row r="88" spans="1:20" x14ac:dyDescent="0.25">
      <c r="A88" s="3"/>
      <c r="B88" s="4"/>
      <c r="C88" s="4"/>
      <c r="D88" s="5"/>
      <c r="E88" s="5"/>
      <c r="F88" s="7"/>
      <c r="G88" s="3"/>
      <c r="N88" s="3"/>
      <c r="O88" s="4"/>
      <c r="P88" s="4"/>
      <c r="Q88" s="5"/>
      <c r="R88" s="5"/>
      <c r="S88" s="7"/>
      <c r="T88" s="3"/>
    </row>
    <row r="89" spans="1:20" x14ac:dyDescent="0.25">
      <c r="A89" s="3"/>
      <c r="B89" s="4"/>
      <c r="C89" s="4"/>
      <c r="D89" s="5"/>
      <c r="E89" s="5"/>
      <c r="F89" s="7"/>
      <c r="G89" s="3"/>
      <c r="N89" s="3"/>
      <c r="O89" s="4"/>
      <c r="P89" s="4"/>
      <c r="Q89" s="5"/>
      <c r="R89" s="5"/>
      <c r="S89" s="7"/>
      <c r="T89" s="3"/>
    </row>
    <row r="90" spans="1:20" x14ac:dyDescent="0.25">
      <c r="A90" s="3"/>
      <c r="B90" s="4"/>
      <c r="C90" s="4"/>
      <c r="D90" s="5"/>
      <c r="E90" s="5"/>
      <c r="F90" s="7"/>
      <c r="G90" s="3"/>
      <c r="N90" s="3"/>
      <c r="O90" s="4"/>
      <c r="P90" s="4"/>
      <c r="Q90" s="5"/>
      <c r="R90" s="5"/>
      <c r="S90" s="7"/>
      <c r="T90" s="3"/>
    </row>
    <row r="91" spans="1:20" x14ac:dyDescent="0.25">
      <c r="A91" s="3"/>
      <c r="B91" s="4"/>
      <c r="C91" s="4"/>
      <c r="D91" s="5"/>
      <c r="E91" s="5"/>
      <c r="F91" s="7"/>
      <c r="G91" s="3"/>
      <c r="N91" s="3"/>
      <c r="O91" s="4"/>
      <c r="P91" s="4"/>
      <c r="Q91" s="5"/>
      <c r="R91" s="5"/>
      <c r="S91" s="7"/>
      <c r="T91" s="3"/>
    </row>
    <row r="92" spans="1:20" x14ac:dyDescent="0.25">
      <c r="A92" s="3"/>
      <c r="B92" s="4"/>
      <c r="C92" s="4"/>
      <c r="D92" s="5"/>
      <c r="E92" s="5"/>
      <c r="F92" s="7"/>
      <c r="G92" s="3"/>
      <c r="N92" s="3"/>
      <c r="O92" s="4"/>
      <c r="P92" s="4"/>
      <c r="Q92" s="5"/>
      <c r="R92" s="5"/>
      <c r="S92" s="7"/>
      <c r="T92" s="3"/>
    </row>
    <row r="93" spans="1:20" x14ac:dyDescent="0.25">
      <c r="A93" s="3"/>
      <c r="B93" s="4"/>
      <c r="C93" s="4"/>
      <c r="D93" s="5"/>
      <c r="E93" s="5"/>
      <c r="F93" s="7"/>
      <c r="G93" s="3"/>
      <c r="N93" s="3"/>
      <c r="O93" s="4"/>
      <c r="P93" s="4"/>
      <c r="Q93" s="5"/>
      <c r="R93" s="5"/>
      <c r="S93" s="7"/>
      <c r="T93" s="3"/>
    </row>
    <row r="94" spans="1:20" x14ac:dyDescent="0.25">
      <c r="A94" s="3"/>
      <c r="B94" s="4"/>
      <c r="C94" s="4"/>
      <c r="D94" s="5"/>
      <c r="E94" s="5"/>
      <c r="F94" s="7"/>
      <c r="G94" s="3"/>
      <c r="N94" s="3"/>
      <c r="O94" s="4"/>
      <c r="P94" s="4"/>
      <c r="Q94" s="5"/>
      <c r="R94" s="5"/>
      <c r="S94" s="7"/>
      <c r="T94" s="3"/>
    </row>
    <row r="95" spans="1:20" x14ac:dyDescent="0.25">
      <c r="A95" s="3"/>
      <c r="B95" s="4"/>
      <c r="C95" s="4"/>
      <c r="D95" s="5"/>
      <c r="E95" s="5"/>
      <c r="F95" s="7"/>
      <c r="G95" s="3"/>
      <c r="N95" s="3"/>
      <c r="O95" s="4"/>
      <c r="P95" s="4"/>
      <c r="Q95" s="5"/>
      <c r="R95" s="5"/>
      <c r="S95" s="7"/>
      <c r="T95" s="3"/>
    </row>
    <row r="96" spans="1:20" x14ac:dyDescent="0.25">
      <c r="A96" s="3"/>
      <c r="B96" s="4"/>
      <c r="C96" s="4"/>
      <c r="D96" s="5"/>
      <c r="E96" s="5"/>
      <c r="F96" s="7"/>
      <c r="G96" s="3"/>
      <c r="N96" s="3"/>
      <c r="O96" s="4"/>
      <c r="P96" s="4"/>
      <c r="Q96" s="5"/>
      <c r="R96" s="5"/>
      <c r="S96" s="7"/>
      <c r="T96" s="3"/>
    </row>
    <row r="97" spans="1:20" x14ac:dyDescent="0.25">
      <c r="A97" s="3"/>
      <c r="B97" s="4"/>
      <c r="C97" s="4"/>
      <c r="D97" s="5"/>
      <c r="E97" s="5"/>
      <c r="F97" s="7"/>
      <c r="G97" s="3"/>
      <c r="N97" s="3"/>
      <c r="O97" s="4"/>
      <c r="P97" s="4"/>
      <c r="Q97" s="5"/>
      <c r="R97" s="5"/>
      <c r="S97" s="7"/>
      <c r="T97" s="3"/>
    </row>
    <row r="98" spans="1:20" x14ac:dyDescent="0.25">
      <c r="A98" s="3"/>
      <c r="B98" s="4"/>
      <c r="C98" s="4"/>
      <c r="D98" s="5"/>
      <c r="E98" s="5"/>
      <c r="F98" s="7"/>
      <c r="G98" s="3"/>
      <c r="N98" s="3"/>
      <c r="O98" s="4"/>
      <c r="P98" s="4"/>
      <c r="Q98" s="5"/>
      <c r="R98" s="5"/>
      <c r="S98" s="7"/>
      <c r="T98" s="3"/>
    </row>
    <row r="99" spans="1:20" x14ac:dyDescent="0.25">
      <c r="A99" s="3"/>
      <c r="B99" s="4"/>
      <c r="C99" s="4"/>
      <c r="D99" s="5"/>
      <c r="E99" s="5"/>
      <c r="F99" s="7"/>
      <c r="G99" s="3"/>
      <c r="N99" s="3"/>
      <c r="O99" s="4"/>
      <c r="P99" s="4"/>
      <c r="Q99" s="5"/>
      <c r="R99" s="5"/>
      <c r="S99" s="7"/>
      <c r="T99" s="3"/>
    </row>
    <row r="100" spans="1:20" x14ac:dyDescent="0.25">
      <c r="A100" s="3"/>
      <c r="B100" s="4"/>
      <c r="C100" s="4"/>
      <c r="D100" s="5"/>
      <c r="E100" s="5"/>
      <c r="F100" s="7"/>
      <c r="G100" s="3"/>
      <c r="N100" s="3"/>
      <c r="O100" s="4"/>
      <c r="P100" s="4"/>
      <c r="Q100" s="5"/>
      <c r="R100" s="5"/>
      <c r="S100" s="7"/>
      <c r="T100" s="3"/>
    </row>
    <row r="101" spans="1:20" x14ac:dyDescent="0.25">
      <c r="A101" s="3"/>
      <c r="B101" s="4"/>
      <c r="C101" s="4"/>
      <c r="D101" s="5"/>
      <c r="E101" s="5"/>
      <c r="F101" s="7"/>
      <c r="G101" s="3"/>
      <c r="N101" s="3"/>
      <c r="O101" s="4"/>
      <c r="P101" s="4"/>
      <c r="Q101" s="5"/>
      <c r="R101" s="5"/>
      <c r="S101" s="7"/>
      <c r="T101" s="3"/>
    </row>
    <row r="102" spans="1:20" x14ac:dyDescent="0.25">
      <c r="A102" s="3"/>
      <c r="B102" s="4"/>
      <c r="C102" s="4"/>
      <c r="D102" s="5"/>
      <c r="E102" s="5"/>
      <c r="F102" s="7"/>
      <c r="G102" s="3"/>
      <c r="N102" s="3"/>
      <c r="O102" s="4"/>
      <c r="P102" s="4"/>
      <c r="Q102" s="5"/>
      <c r="R102" s="5"/>
      <c r="S102" s="7"/>
      <c r="T102" s="3"/>
    </row>
    <row r="103" spans="1:20" x14ac:dyDescent="0.25">
      <c r="A103" s="3"/>
      <c r="B103" s="4"/>
      <c r="C103" s="4"/>
      <c r="D103" s="5"/>
      <c r="E103" s="5"/>
      <c r="F103" s="7"/>
      <c r="G103" s="3"/>
      <c r="N103" s="3"/>
      <c r="O103" s="4"/>
      <c r="P103" s="4"/>
      <c r="Q103" s="5"/>
      <c r="R103" s="5"/>
      <c r="S103" s="7"/>
      <c r="T103" s="3"/>
    </row>
    <row r="104" spans="1:20" x14ac:dyDescent="0.25">
      <c r="A104" s="3"/>
      <c r="B104" s="4"/>
      <c r="C104" s="4"/>
      <c r="D104" s="5"/>
      <c r="E104" s="5"/>
      <c r="F104" s="7"/>
      <c r="G104" s="3"/>
      <c r="N104" s="3"/>
      <c r="O104" s="4"/>
      <c r="P104" s="4"/>
      <c r="Q104" s="5"/>
      <c r="R104" s="5"/>
      <c r="S104" s="7"/>
      <c r="T104" s="3"/>
    </row>
    <row r="105" spans="1:20" x14ac:dyDescent="0.25">
      <c r="A105" s="3"/>
      <c r="B105" s="4"/>
      <c r="C105" s="4"/>
      <c r="D105" s="5"/>
      <c r="E105" s="5"/>
      <c r="F105" s="7"/>
      <c r="G105" s="3"/>
      <c r="N105" s="3"/>
      <c r="O105" s="4"/>
      <c r="P105" s="4"/>
      <c r="Q105" s="5"/>
      <c r="R105" s="5"/>
      <c r="S105" s="7"/>
      <c r="T105" s="3"/>
    </row>
    <row r="106" spans="1:20" x14ac:dyDescent="0.25">
      <c r="A106" s="3"/>
      <c r="B106" s="4"/>
      <c r="C106" s="4"/>
      <c r="D106" s="5"/>
      <c r="E106" s="5"/>
      <c r="F106" s="7"/>
      <c r="G106" s="3"/>
      <c r="N106" s="3"/>
      <c r="O106" s="4"/>
      <c r="P106" s="4"/>
      <c r="Q106" s="5"/>
      <c r="R106" s="5"/>
      <c r="S106" s="7"/>
      <c r="T106" s="3"/>
    </row>
    <row r="107" spans="1:20" x14ac:dyDescent="0.25">
      <c r="A107" s="3"/>
      <c r="B107" s="4"/>
      <c r="C107" s="4"/>
      <c r="D107" s="5"/>
      <c r="E107" s="5"/>
      <c r="F107" s="7"/>
      <c r="G107" s="3"/>
      <c r="N107" s="3"/>
      <c r="O107" s="4"/>
      <c r="P107" s="4"/>
      <c r="Q107" s="5"/>
      <c r="R107" s="5"/>
      <c r="S107" s="7"/>
      <c r="T107" s="3"/>
    </row>
    <row r="108" spans="1:20" x14ac:dyDescent="0.25">
      <c r="A108" s="3"/>
      <c r="B108" s="4"/>
      <c r="C108" s="4"/>
      <c r="D108" s="5"/>
      <c r="E108" s="5"/>
      <c r="F108" s="7"/>
      <c r="G108" s="3"/>
      <c r="N108" s="3"/>
      <c r="O108" s="4"/>
      <c r="P108" s="4"/>
      <c r="Q108" s="5"/>
      <c r="R108" s="5"/>
      <c r="S108" s="7"/>
      <c r="T108" s="3"/>
    </row>
    <row r="109" spans="1:20" x14ac:dyDescent="0.25">
      <c r="A109" s="3"/>
      <c r="B109" s="4"/>
      <c r="C109" s="4"/>
      <c r="D109" s="5"/>
      <c r="E109" s="5"/>
      <c r="F109" s="7"/>
      <c r="G109" s="3"/>
      <c r="N109" s="3"/>
      <c r="O109" s="4"/>
      <c r="P109" s="4"/>
      <c r="Q109" s="5"/>
      <c r="R109" s="5"/>
      <c r="S109" s="7"/>
      <c r="T109" s="3"/>
    </row>
    <row r="110" spans="1:20" x14ac:dyDescent="0.25">
      <c r="A110" s="3"/>
      <c r="B110" s="4"/>
      <c r="C110" s="4"/>
      <c r="D110" s="5"/>
      <c r="E110" s="5"/>
      <c r="F110" s="7"/>
      <c r="G110" s="3"/>
      <c r="N110" s="3"/>
      <c r="O110" s="4"/>
      <c r="P110" s="4"/>
      <c r="Q110" s="5"/>
      <c r="R110" s="5"/>
      <c r="S110" s="7"/>
      <c r="T110" s="3"/>
    </row>
    <row r="111" spans="1:20" x14ac:dyDescent="0.25">
      <c r="A111" s="3"/>
      <c r="B111" s="4"/>
      <c r="C111" s="4"/>
      <c r="D111" s="5"/>
      <c r="E111" s="5"/>
      <c r="F111" s="7"/>
      <c r="G111" s="3"/>
      <c r="N111" s="3"/>
      <c r="O111" s="4"/>
      <c r="P111" s="4"/>
      <c r="Q111" s="5"/>
      <c r="R111" s="5"/>
      <c r="S111" s="7"/>
      <c r="T111" s="3"/>
    </row>
    <row r="112" spans="1:20" x14ac:dyDescent="0.25">
      <c r="A112" s="3"/>
      <c r="B112" s="4"/>
      <c r="C112" s="4"/>
      <c r="D112" s="5"/>
      <c r="E112" s="5"/>
      <c r="F112" s="7"/>
      <c r="G112" s="3"/>
      <c r="N112" s="3"/>
      <c r="O112" s="4"/>
      <c r="P112" s="4"/>
      <c r="Q112" s="5"/>
      <c r="R112" s="5"/>
      <c r="S112" s="7"/>
      <c r="T112" s="3"/>
    </row>
    <row r="113" spans="1:20" x14ac:dyDescent="0.25">
      <c r="A113" s="3"/>
      <c r="B113" s="4"/>
      <c r="C113" s="4"/>
      <c r="D113" s="5"/>
      <c r="E113" s="5"/>
      <c r="F113" s="7"/>
      <c r="G113" s="3"/>
      <c r="N113" s="3"/>
      <c r="O113" s="4"/>
      <c r="P113" s="4"/>
      <c r="Q113" s="5"/>
      <c r="R113" s="5"/>
      <c r="S113" s="7"/>
      <c r="T113" s="3"/>
    </row>
    <row r="114" spans="1:20" x14ac:dyDescent="0.25">
      <c r="A114" s="3"/>
      <c r="B114" s="4"/>
      <c r="C114" s="4"/>
      <c r="D114" s="5"/>
      <c r="E114" s="5"/>
      <c r="F114" s="7"/>
      <c r="G114" s="3"/>
      <c r="N114" s="3"/>
      <c r="O114" s="4"/>
      <c r="P114" s="4"/>
      <c r="Q114" s="5"/>
      <c r="R114" s="5"/>
      <c r="S114" s="7"/>
      <c r="T114" s="3"/>
    </row>
    <row r="115" spans="1:20" x14ac:dyDescent="0.25">
      <c r="A115" s="3"/>
      <c r="B115" s="4"/>
      <c r="C115" s="4"/>
      <c r="D115" s="5"/>
      <c r="E115" s="5"/>
      <c r="F115" s="7"/>
      <c r="G115" s="3"/>
      <c r="N115" s="3"/>
      <c r="O115" s="4"/>
      <c r="P115" s="4"/>
      <c r="Q115" s="5"/>
      <c r="R115" s="5"/>
      <c r="S115" s="7"/>
      <c r="T115" s="3"/>
    </row>
    <row r="116" spans="1:20" x14ac:dyDescent="0.25">
      <c r="A116" s="3"/>
      <c r="B116" s="4"/>
      <c r="C116" s="4"/>
      <c r="D116" s="5"/>
      <c r="E116" s="5"/>
      <c r="F116" s="7"/>
      <c r="G116" s="3"/>
      <c r="N116" s="3"/>
      <c r="O116" s="4"/>
      <c r="P116" s="4"/>
      <c r="Q116" s="5"/>
      <c r="R116" s="5"/>
      <c r="S116" s="7"/>
      <c r="T116" s="3"/>
    </row>
    <row r="117" spans="1:20" x14ac:dyDescent="0.25">
      <c r="A117" s="3"/>
      <c r="B117" s="4"/>
      <c r="C117" s="4"/>
      <c r="D117" s="5"/>
      <c r="E117" s="5"/>
      <c r="F117" s="7"/>
      <c r="G117" s="3"/>
      <c r="N117" s="3"/>
      <c r="O117" s="4"/>
      <c r="P117" s="4"/>
      <c r="Q117" s="5"/>
      <c r="R117" s="5"/>
      <c r="S117" s="7"/>
      <c r="T117" s="3"/>
    </row>
    <row r="118" spans="1:20" x14ac:dyDescent="0.25">
      <c r="A118" s="3"/>
      <c r="B118" s="4"/>
      <c r="C118" s="4"/>
      <c r="D118" s="5"/>
      <c r="E118" s="5"/>
      <c r="F118" s="7"/>
      <c r="G118" s="3"/>
      <c r="N118" s="3"/>
      <c r="O118" s="4"/>
      <c r="P118" s="4"/>
      <c r="Q118" s="5"/>
      <c r="R118" s="5"/>
      <c r="S118" s="7"/>
      <c r="T118" s="3"/>
    </row>
    <row r="119" spans="1:20" x14ac:dyDescent="0.25">
      <c r="A119" s="3"/>
      <c r="B119" s="4"/>
      <c r="C119" s="4"/>
      <c r="D119" s="5"/>
      <c r="E119" s="5"/>
      <c r="F119" s="7"/>
      <c r="G119" s="3"/>
      <c r="N119" s="3"/>
      <c r="O119" s="4"/>
      <c r="P119" s="4"/>
      <c r="Q119" s="5"/>
      <c r="R119" s="5"/>
      <c r="S119" s="7"/>
      <c r="T119" s="3"/>
    </row>
    <row r="120" spans="1:20" x14ac:dyDescent="0.25">
      <c r="A120" s="3"/>
      <c r="B120" s="4"/>
      <c r="C120" s="4"/>
      <c r="D120" s="5"/>
      <c r="E120" s="5"/>
      <c r="F120" s="7"/>
      <c r="G120" s="3"/>
      <c r="N120" s="3"/>
      <c r="O120" s="4"/>
      <c r="P120" s="4"/>
      <c r="Q120" s="5"/>
      <c r="R120" s="5"/>
      <c r="S120" s="7"/>
      <c r="T120" s="3"/>
    </row>
    <row r="121" spans="1:20" x14ac:dyDescent="0.25">
      <c r="A121" s="3"/>
      <c r="B121" s="4"/>
      <c r="C121" s="4"/>
      <c r="D121" s="5"/>
      <c r="E121" s="5"/>
      <c r="F121" s="7"/>
      <c r="G121" s="3"/>
      <c r="N121" s="3"/>
      <c r="O121" s="4"/>
      <c r="P121" s="4"/>
      <c r="Q121" s="5"/>
      <c r="R121" s="5"/>
      <c r="S121" s="7"/>
      <c r="T121" s="3"/>
    </row>
    <row r="122" spans="1:20" x14ac:dyDescent="0.25">
      <c r="A122" s="3"/>
      <c r="B122" s="4"/>
      <c r="C122" s="4"/>
      <c r="D122" s="5"/>
      <c r="E122" s="5"/>
      <c r="F122" s="7"/>
      <c r="G122" s="3"/>
      <c r="N122" s="3"/>
      <c r="O122" s="4"/>
      <c r="P122" s="4"/>
      <c r="Q122" s="5"/>
      <c r="R122" s="5"/>
      <c r="S122" s="7"/>
      <c r="T122" s="3"/>
    </row>
    <row r="123" spans="1:20" x14ac:dyDescent="0.25">
      <c r="A123" s="3"/>
      <c r="B123" s="4"/>
      <c r="C123" s="4"/>
      <c r="D123" s="5"/>
      <c r="E123" s="5"/>
      <c r="F123" s="7"/>
      <c r="G123" s="3"/>
      <c r="N123" s="3"/>
      <c r="O123" s="4"/>
      <c r="P123" s="4"/>
      <c r="Q123" s="5"/>
      <c r="R123" s="5"/>
      <c r="S123" s="7"/>
      <c r="T123" s="3"/>
    </row>
    <row r="124" spans="1:20" x14ac:dyDescent="0.25">
      <c r="A124" s="3"/>
      <c r="B124" s="4"/>
      <c r="C124" s="4"/>
      <c r="D124" s="5"/>
      <c r="E124" s="5"/>
      <c r="F124" s="7"/>
      <c r="G124" s="3"/>
      <c r="N124" s="3"/>
      <c r="O124" s="4"/>
      <c r="P124" s="4"/>
      <c r="Q124" s="5"/>
      <c r="R124" s="5"/>
      <c r="S124" s="7"/>
      <c r="T124" s="3"/>
    </row>
    <row r="125" spans="1:20" x14ac:dyDescent="0.25">
      <c r="A125" s="3"/>
      <c r="B125" s="4"/>
      <c r="C125" s="4"/>
      <c r="D125" s="5"/>
      <c r="E125" s="5"/>
      <c r="F125" s="7"/>
      <c r="G125" s="3"/>
      <c r="N125" s="3"/>
      <c r="O125" s="4"/>
      <c r="P125" s="4"/>
      <c r="Q125" s="5"/>
      <c r="R125" s="5"/>
      <c r="S125" s="7"/>
      <c r="T125" s="3"/>
    </row>
    <row r="126" spans="1:20" x14ac:dyDescent="0.25">
      <c r="A126" s="3"/>
      <c r="B126" s="4"/>
      <c r="C126" s="4"/>
      <c r="D126" s="5"/>
      <c r="E126" s="5"/>
      <c r="F126" s="7"/>
      <c r="G126" s="3"/>
      <c r="N126" s="3"/>
      <c r="O126" s="4"/>
      <c r="P126" s="4"/>
      <c r="Q126" s="5"/>
      <c r="R126" s="5"/>
      <c r="S126" s="7"/>
      <c r="T126" s="3"/>
    </row>
    <row r="127" spans="1:20" x14ac:dyDescent="0.25">
      <c r="A127" s="3"/>
      <c r="B127" s="4"/>
      <c r="C127" s="4"/>
      <c r="D127" s="5"/>
      <c r="E127" s="5"/>
      <c r="F127" s="7"/>
      <c r="G127" s="3"/>
      <c r="N127" s="3"/>
      <c r="O127" s="4"/>
      <c r="P127" s="4"/>
      <c r="Q127" s="5"/>
      <c r="R127" s="5"/>
      <c r="S127" s="7"/>
      <c r="T127" s="3"/>
    </row>
    <row r="128" spans="1:20" x14ac:dyDescent="0.25">
      <c r="A128" s="3"/>
      <c r="B128" s="4"/>
      <c r="C128" s="4"/>
      <c r="D128" s="5"/>
      <c r="E128" s="5"/>
      <c r="F128" s="7"/>
      <c r="G128" s="3"/>
      <c r="N128" s="3"/>
      <c r="O128" s="4"/>
      <c r="P128" s="4"/>
      <c r="Q128" s="5"/>
      <c r="R128" s="5"/>
      <c r="S128" s="7"/>
      <c r="T128" s="3"/>
    </row>
    <row r="129" spans="1:20" x14ac:dyDescent="0.25">
      <c r="A129" s="3"/>
      <c r="B129" s="4"/>
      <c r="C129" s="4"/>
      <c r="D129" s="5"/>
      <c r="E129" s="5"/>
      <c r="F129" s="7"/>
      <c r="G129" s="3"/>
      <c r="N129" s="3"/>
      <c r="O129" s="4"/>
      <c r="P129" s="4"/>
      <c r="Q129" s="5"/>
      <c r="R129" s="5"/>
      <c r="S129" s="7"/>
      <c r="T129" s="3"/>
    </row>
    <row r="130" spans="1:20" x14ac:dyDescent="0.25">
      <c r="A130" s="3"/>
      <c r="B130" s="4"/>
      <c r="C130" s="4"/>
      <c r="D130" s="5"/>
      <c r="E130" s="5"/>
      <c r="F130" s="7"/>
      <c r="G130" s="3"/>
      <c r="N130" s="3"/>
      <c r="O130" s="4"/>
      <c r="P130" s="4"/>
      <c r="Q130" s="5"/>
      <c r="R130" s="5"/>
      <c r="S130" s="7"/>
      <c r="T130" s="3"/>
    </row>
    <row r="131" spans="1:20" x14ac:dyDescent="0.25">
      <c r="A131" s="3"/>
      <c r="B131" s="4"/>
      <c r="C131" s="4"/>
      <c r="D131" s="5"/>
      <c r="E131" s="5"/>
      <c r="F131" s="7"/>
      <c r="G131" s="3"/>
      <c r="N131" s="3"/>
      <c r="O131" s="4"/>
      <c r="P131" s="4"/>
      <c r="Q131" s="5"/>
      <c r="R131" s="5"/>
      <c r="S131" s="7"/>
      <c r="T131" s="3"/>
    </row>
    <row r="132" spans="1:20" x14ac:dyDescent="0.25">
      <c r="A132" s="3"/>
      <c r="B132" s="4"/>
      <c r="C132" s="4"/>
      <c r="D132" s="5"/>
      <c r="E132" s="5"/>
      <c r="F132" s="7"/>
      <c r="G132" s="3"/>
      <c r="N132" s="3"/>
      <c r="O132" s="4"/>
      <c r="P132" s="4"/>
      <c r="Q132" s="5"/>
      <c r="R132" s="5"/>
      <c r="S132" s="7"/>
      <c r="T132" s="3"/>
    </row>
    <row r="133" spans="1:20" x14ac:dyDescent="0.25">
      <c r="A133" s="3"/>
      <c r="B133" s="4"/>
      <c r="C133" s="4"/>
      <c r="D133" s="5"/>
      <c r="E133" s="5"/>
      <c r="F133" s="7"/>
      <c r="G133" s="3"/>
      <c r="N133" s="3"/>
      <c r="O133" s="4"/>
      <c r="P133" s="4"/>
      <c r="Q133" s="5"/>
      <c r="R133" s="5"/>
      <c r="S133" s="7"/>
      <c r="T133" s="3"/>
    </row>
    <row r="134" spans="1:20" x14ac:dyDescent="0.25">
      <c r="A134" s="3"/>
      <c r="B134" s="4"/>
      <c r="C134" s="4"/>
      <c r="D134" s="5"/>
      <c r="E134" s="5"/>
      <c r="F134" s="7"/>
      <c r="G134" s="3"/>
      <c r="N134" s="3"/>
      <c r="O134" s="4"/>
      <c r="P134" s="4"/>
      <c r="Q134" s="5"/>
      <c r="R134" s="5"/>
      <c r="S134" s="7"/>
      <c r="T134" s="3"/>
    </row>
    <row r="135" spans="1:20" x14ac:dyDescent="0.25">
      <c r="A135" s="3"/>
      <c r="B135" s="4"/>
      <c r="C135" s="4"/>
      <c r="D135" s="5"/>
      <c r="E135" s="5"/>
      <c r="F135" s="7"/>
      <c r="G135" s="3"/>
      <c r="N135" s="3"/>
      <c r="O135" s="4"/>
      <c r="P135" s="4"/>
      <c r="Q135" s="5"/>
      <c r="R135" s="5"/>
      <c r="S135" s="7"/>
      <c r="T135" s="3"/>
    </row>
    <row r="136" spans="1:20" x14ac:dyDescent="0.25">
      <c r="A136" s="3"/>
      <c r="B136" s="4"/>
      <c r="C136" s="4"/>
      <c r="D136" s="5"/>
      <c r="E136" s="5"/>
      <c r="F136" s="7"/>
      <c r="G136" s="3"/>
      <c r="N136" s="3"/>
      <c r="O136" s="4"/>
      <c r="P136" s="4"/>
      <c r="Q136" s="5"/>
      <c r="R136" s="5"/>
      <c r="S136" s="7"/>
      <c r="T136" s="3"/>
    </row>
    <row r="137" spans="1:20" x14ac:dyDescent="0.25">
      <c r="A137" s="3"/>
      <c r="B137" s="4"/>
      <c r="C137" s="4"/>
      <c r="D137" s="5"/>
      <c r="E137" s="5"/>
      <c r="F137" s="7"/>
      <c r="G137" s="3"/>
      <c r="N137" s="3"/>
      <c r="O137" s="4"/>
      <c r="P137" s="4"/>
      <c r="Q137" s="5"/>
      <c r="R137" s="5"/>
      <c r="S137" s="7"/>
      <c r="T137" s="3"/>
    </row>
    <row r="138" spans="1:20" x14ac:dyDescent="0.25">
      <c r="A138" s="3"/>
      <c r="B138" s="4"/>
      <c r="C138" s="4"/>
      <c r="D138" s="5"/>
      <c r="E138" s="5"/>
      <c r="F138" s="7"/>
      <c r="G138" s="3"/>
      <c r="N138" s="3"/>
      <c r="O138" s="4"/>
      <c r="P138" s="4"/>
      <c r="Q138" s="5"/>
      <c r="R138" s="5"/>
      <c r="S138" s="7"/>
      <c r="T138" s="3"/>
    </row>
    <row r="139" spans="1:20" x14ac:dyDescent="0.25">
      <c r="A139" s="3"/>
      <c r="B139" s="4"/>
      <c r="C139" s="4"/>
      <c r="D139" s="5"/>
      <c r="E139" s="5"/>
      <c r="F139" s="7"/>
      <c r="G139" s="3"/>
      <c r="N139" s="3"/>
      <c r="O139" s="4"/>
      <c r="P139" s="4"/>
      <c r="Q139" s="5"/>
      <c r="R139" s="5"/>
      <c r="S139" s="7"/>
      <c r="T139" s="3"/>
    </row>
    <row r="140" spans="1:20" x14ac:dyDescent="0.25">
      <c r="A140" s="3"/>
      <c r="B140" s="4"/>
      <c r="C140" s="4"/>
      <c r="D140" s="5"/>
      <c r="E140" s="5"/>
      <c r="F140" s="7"/>
      <c r="G140" s="3"/>
      <c r="N140" s="3"/>
      <c r="O140" s="4"/>
      <c r="P140" s="4"/>
      <c r="Q140" s="5"/>
      <c r="R140" s="5"/>
      <c r="S140" s="7"/>
      <c r="T140" s="3"/>
    </row>
    <row r="141" spans="1:20" x14ac:dyDescent="0.25">
      <c r="A141" s="3"/>
      <c r="B141" s="4"/>
      <c r="C141" s="4"/>
      <c r="D141" s="5"/>
      <c r="E141" s="5"/>
      <c r="F141" s="7"/>
      <c r="G141" s="3"/>
      <c r="N141" s="3"/>
      <c r="O141" s="4"/>
      <c r="P141" s="4"/>
      <c r="Q141" s="5"/>
      <c r="R141" s="5"/>
      <c r="S141" s="7"/>
      <c r="T141" s="3"/>
    </row>
    <row r="142" spans="1:20" x14ac:dyDescent="0.25">
      <c r="A142" s="3"/>
      <c r="B142" s="4"/>
      <c r="C142" s="4"/>
      <c r="D142" s="5"/>
      <c r="E142" s="5"/>
      <c r="F142" s="7"/>
      <c r="G142" s="3"/>
      <c r="N142" s="3"/>
      <c r="O142" s="4"/>
      <c r="P142" s="4"/>
      <c r="Q142" s="5"/>
      <c r="R142" s="5"/>
      <c r="S142" s="7"/>
      <c r="T142" s="3"/>
    </row>
    <row r="143" spans="1:20" x14ac:dyDescent="0.25">
      <c r="A143" s="3"/>
      <c r="B143" s="4"/>
      <c r="C143" s="4"/>
      <c r="D143" s="5"/>
      <c r="E143" s="5"/>
      <c r="F143" s="7"/>
      <c r="G143" s="3"/>
      <c r="N143" s="3"/>
      <c r="O143" s="4"/>
      <c r="P143" s="4"/>
      <c r="Q143" s="5"/>
      <c r="R143" s="5"/>
      <c r="S143" s="7"/>
      <c r="T143" s="3"/>
    </row>
    <row r="144" spans="1:20" x14ac:dyDescent="0.25">
      <c r="A144" s="3"/>
      <c r="B144" s="4"/>
      <c r="C144" s="4"/>
      <c r="D144" s="5"/>
      <c r="E144" s="5"/>
      <c r="F144" s="7"/>
      <c r="G144" s="3"/>
      <c r="N144" s="3"/>
      <c r="O144" s="4"/>
      <c r="P144" s="4"/>
      <c r="Q144" s="5"/>
      <c r="R144" s="5"/>
      <c r="S144" s="7"/>
      <c r="T144" s="3"/>
    </row>
    <row r="145" spans="1:20" x14ac:dyDescent="0.25">
      <c r="A145" s="3"/>
      <c r="B145" s="4"/>
      <c r="C145" s="4"/>
      <c r="D145" s="5"/>
      <c r="E145" s="5"/>
      <c r="F145" s="7"/>
      <c r="G145" s="3"/>
      <c r="N145" s="3"/>
      <c r="O145" s="4"/>
      <c r="P145" s="4"/>
      <c r="Q145" s="5"/>
      <c r="R145" s="5"/>
      <c r="S145" s="7"/>
      <c r="T145" s="3"/>
    </row>
    <row r="146" spans="1:20" x14ac:dyDescent="0.25">
      <c r="A146" s="3"/>
      <c r="B146" s="4"/>
      <c r="C146" s="4"/>
      <c r="D146" s="5"/>
      <c r="E146" s="5"/>
      <c r="F146" s="7"/>
      <c r="G146" s="3"/>
      <c r="N146" s="3"/>
      <c r="O146" s="4"/>
      <c r="P146" s="4"/>
      <c r="Q146" s="5"/>
      <c r="R146" s="5"/>
      <c r="S146" s="7"/>
      <c r="T146" s="3"/>
    </row>
    <row r="147" spans="1:20" x14ac:dyDescent="0.25">
      <c r="A147" s="3"/>
      <c r="B147" s="4"/>
      <c r="C147" s="4"/>
      <c r="D147" s="5"/>
      <c r="E147" s="5"/>
      <c r="F147" s="7"/>
      <c r="G147" s="3"/>
      <c r="N147" s="3"/>
      <c r="O147" s="4"/>
      <c r="P147" s="4"/>
      <c r="Q147" s="5"/>
      <c r="R147" s="5"/>
      <c r="S147" s="7"/>
      <c r="T147" s="3"/>
    </row>
    <row r="148" spans="1:20" x14ac:dyDescent="0.25">
      <c r="A148" s="3"/>
      <c r="B148" s="4"/>
      <c r="C148" s="4"/>
      <c r="D148" s="5"/>
      <c r="E148" s="5"/>
      <c r="F148" s="7"/>
      <c r="G148" s="3"/>
      <c r="N148" s="3"/>
      <c r="O148" s="4"/>
      <c r="P148" s="4"/>
      <c r="Q148" s="5"/>
      <c r="R148" s="5"/>
      <c r="S148" s="7"/>
      <c r="T148" s="3"/>
    </row>
    <row r="149" spans="1:20" x14ac:dyDescent="0.25">
      <c r="A149" s="3"/>
      <c r="B149" s="4"/>
      <c r="C149" s="4"/>
      <c r="D149" s="5"/>
      <c r="E149" s="5"/>
      <c r="F149" s="7"/>
      <c r="G149" s="3"/>
      <c r="N149" s="3"/>
      <c r="O149" s="4"/>
      <c r="P149" s="4"/>
      <c r="Q149" s="5"/>
      <c r="R149" s="5"/>
      <c r="S149" s="7"/>
      <c r="T149" s="3"/>
    </row>
    <row r="150" spans="1:20" x14ac:dyDescent="0.25">
      <c r="A150" s="3"/>
      <c r="B150" s="4"/>
      <c r="C150" s="4"/>
      <c r="D150" s="5"/>
      <c r="E150" s="5"/>
      <c r="F150" s="7"/>
      <c r="G150" s="3"/>
      <c r="N150" s="3"/>
      <c r="O150" s="4"/>
      <c r="P150" s="4"/>
      <c r="Q150" s="5"/>
      <c r="R150" s="5"/>
      <c r="S150" s="7"/>
      <c r="T150" s="3"/>
    </row>
    <row r="151" spans="1:20" x14ac:dyDescent="0.25">
      <c r="A151" s="3"/>
      <c r="B151" s="4"/>
      <c r="C151" s="4"/>
      <c r="D151" s="5"/>
      <c r="E151" s="5"/>
      <c r="F151" s="7"/>
      <c r="G151" s="3"/>
      <c r="N151" s="3"/>
      <c r="O151" s="4"/>
      <c r="P151" s="4"/>
      <c r="Q151" s="5"/>
      <c r="R151" s="5"/>
      <c r="S151" s="7"/>
      <c r="T151" s="3"/>
    </row>
    <row r="152" spans="1:20" x14ac:dyDescent="0.25">
      <c r="A152" s="3"/>
      <c r="B152" s="4"/>
      <c r="C152" s="4"/>
      <c r="D152" s="5"/>
      <c r="E152" s="5"/>
      <c r="F152" s="7"/>
      <c r="G152" s="3"/>
      <c r="N152" s="3"/>
      <c r="O152" s="4"/>
      <c r="P152" s="4"/>
      <c r="Q152" s="5"/>
      <c r="R152" s="5"/>
      <c r="S152" s="7"/>
      <c r="T152" s="3"/>
    </row>
    <row r="153" spans="1:20" x14ac:dyDescent="0.25">
      <c r="A153" s="3"/>
      <c r="B153" s="4"/>
      <c r="C153" s="4"/>
      <c r="D153" s="5"/>
      <c r="E153" s="5"/>
      <c r="F153" s="7"/>
      <c r="G153" s="3"/>
      <c r="N153" s="3"/>
      <c r="O153" s="4"/>
      <c r="P153" s="4"/>
      <c r="Q153" s="5"/>
      <c r="R153" s="5"/>
      <c r="S153" s="7"/>
      <c r="T153" s="3"/>
    </row>
    <row r="154" spans="1:20" x14ac:dyDescent="0.25">
      <c r="A154" s="3"/>
      <c r="B154" s="4"/>
      <c r="C154" s="4"/>
      <c r="D154" s="5"/>
      <c r="E154" s="5"/>
      <c r="F154" s="7"/>
      <c r="G154" s="3"/>
      <c r="N154" s="3"/>
      <c r="O154" s="4"/>
      <c r="P154" s="4"/>
      <c r="Q154" s="5"/>
      <c r="R154" s="5"/>
      <c r="S154" s="7"/>
      <c r="T154" s="3"/>
    </row>
    <row r="155" spans="1:20" x14ac:dyDescent="0.25">
      <c r="A155" s="3"/>
      <c r="B155" s="4"/>
      <c r="C155" s="4"/>
      <c r="D155" s="5"/>
      <c r="E155" s="5"/>
      <c r="F155" s="7"/>
      <c r="G155" s="3"/>
      <c r="N155" s="3"/>
      <c r="O155" s="4"/>
      <c r="P155" s="4"/>
      <c r="Q155" s="5"/>
      <c r="R155" s="5"/>
      <c r="S155" s="7"/>
      <c r="T155" s="3"/>
    </row>
    <row r="156" spans="1:20" x14ac:dyDescent="0.25">
      <c r="A156" s="3"/>
      <c r="B156" s="4"/>
      <c r="C156" s="4"/>
      <c r="D156" s="5"/>
      <c r="E156" s="5"/>
      <c r="F156" s="7"/>
      <c r="G156" s="3"/>
      <c r="N156" s="3"/>
      <c r="O156" s="4"/>
      <c r="P156" s="4"/>
      <c r="Q156" s="5"/>
      <c r="R156" s="5"/>
      <c r="S156" s="7"/>
      <c r="T156" s="3"/>
    </row>
    <row r="157" spans="1:20" x14ac:dyDescent="0.25">
      <c r="A157" s="3"/>
      <c r="B157" s="4"/>
      <c r="C157" s="4"/>
      <c r="D157" s="5"/>
      <c r="E157" s="5"/>
      <c r="F157" s="7"/>
      <c r="G157" s="3"/>
      <c r="N157" s="3"/>
      <c r="O157" s="4"/>
      <c r="P157" s="4"/>
      <c r="Q157" s="5"/>
      <c r="R157" s="5"/>
      <c r="S157" s="7"/>
      <c r="T157" s="3"/>
    </row>
    <row r="158" spans="1:20" x14ac:dyDescent="0.25">
      <c r="A158" s="3"/>
      <c r="B158" s="4"/>
      <c r="C158" s="4"/>
      <c r="D158" s="5"/>
      <c r="E158" s="5"/>
      <c r="F158" s="7"/>
      <c r="G158" s="3"/>
      <c r="N158" s="3"/>
      <c r="O158" s="4"/>
      <c r="P158" s="4"/>
      <c r="Q158" s="5"/>
      <c r="R158" s="5"/>
      <c r="S158" s="7"/>
      <c r="T158" s="3"/>
    </row>
    <row r="159" spans="1:20" x14ac:dyDescent="0.25">
      <c r="A159" s="3"/>
      <c r="B159" s="4"/>
      <c r="C159" s="4"/>
      <c r="D159" s="5"/>
      <c r="E159" s="5"/>
      <c r="F159" s="7"/>
      <c r="G159" s="3"/>
      <c r="N159" s="3"/>
      <c r="O159" s="4"/>
      <c r="P159" s="4"/>
      <c r="Q159" s="5"/>
      <c r="R159" s="5"/>
      <c r="S159" s="7"/>
      <c r="T159" s="3"/>
    </row>
    <row r="160" spans="1:20" x14ac:dyDescent="0.25">
      <c r="A160" s="3"/>
      <c r="B160" s="4"/>
      <c r="C160" s="4"/>
      <c r="D160" s="5"/>
      <c r="E160" s="5"/>
      <c r="F160" s="7"/>
      <c r="G160" s="3"/>
      <c r="N160" s="3"/>
      <c r="O160" s="4"/>
      <c r="P160" s="4"/>
      <c r="Q160" s="5"/>
      <c r="R160" s="5"/>
      <c r="S160" s="7"/>
      <c r="T160" s="3"/>
    </row>
    <row r="161" spans="1:20" x14ac:dyDescent="0.25">
      <c r="A161" s="3"/>
      <c r="B161" s="4"/>
      <c r="C161" s="4"/>
      <c r="D161" s="5"/>
      <c r="E161" s="5"/>
      <c r="F161" s="7"/>
      <c r="G161" s="3"/>
      <c r="N161" s="3"/>
      <c r="O161" s="4"/>
      <c r="P161" s="4"/>
      <c r="Q161" s="5"/>
      <c r="R161" s="5"/>
      <c r="S161" s="7"/>
      <c r="T161" s="3"/>
    </row>
    <row r="162" spans="1:20" x14ac:dyDescent="0.25">
      <c r="A162" s="3"/>
      <c r="B162" s="4"/>
      <c r="C162" s="4"/>
      <c r="D162" s="5"/>
      <c r="E162" s="5"/>
      <c r="F162" s="7"/>
      <c r="G162" s="3"/>
      <c r="N162" s="3"/>
      <c r="O162" s="4"/>
      <c r="P162" s="4"/>
      <c r="Q162" s="5"/>
      <c r="R162" s="5"/>
      <c r="S162" s="7"/>
      <c r="T162" s="3"/>
    </row>
    <row r="163" spans="1:20" x14ac:dyDescent="0.25">
      <c r="A163" s="3"/>
      <c r="B163" s="4"/>
      <c r="C163" s="4"/>
      <c r="D163" s="5"/>
      <c r="E163" s="5"/>
      <c r="F163" s="7"/>
      <c r="G163" s="3"/>
      <c r="N163" s="3"/>
      <c r="O163" s="4"/>
      <c r="P163" s="4"/>
      <c r="Q163" s="5"/>
      <c r="R163" s="5"/>
      <c r="S163" s="7"/>
      <c r="T163" s="3"/>
    </row>
    <row r="164" spans="1:20" x14ac:dyDescent="0.25">
      <c r="A164" s="3"/>
      <c r="B164" s="4"/>
      <c r="C164" s="4"/>
      <c r="D164" s="5"/>
      <c r="E164" s="5"/>
      <c r="F164" s="7"/>
      <c r="G164" s="3"/>
      <c r="N164" s="3"/>
      <c r="O164" s="4"/>
      <c r="P164" s="4"/>
      <c r="Q164" s="5"/>
      <c r="R164" s="5"/>
      <c r="S164" s="7"/>
      <c r="T164" s="3"/>
    </row>
    <row r="165" spans="1:20" x14ac:dyDescent="0.25">
      <c r="A165" s="3"/>
      <c r="B165" s="4"/>
      <c r="C165" s="4"/>
      <c r="D165" s="5"/>
      <c r="E165" s="5"/>
      <c r="F165" s="7"/>
      <c r="G165" s="3"/>
      <c r="N165" s="3"/>
      <c r="O165" s="4"/>
      <c r="P165" s="4"/>
      <c r="Q165" s="5"/>
      <c r="R165" s="5"/>
      <c r="S165" s="7"/>
      <c r="T165" s="3"/>
    </row>
    <row r="166" spans="1:20" x14ac:dyDescent="0.25">
      <c r="A166" s="3"/>
      <c r="B166" s="4"/>
      <c r="C166" s="4"/>
      <c r="D166" s="5"/>
      <c r="E166" s="5"/>
      <c r="F166" s="7"/>
      <c r="G166" s="3"/>
      <c r="N166" s="3"/>
      <c r="O166" s="4"/>
      <c r="P166" s="4"/>
      <c r="Q166" s="5"/>
      <c r="R166" s="5"/>
      <c r="S166" s="7"/>
      <c r="T166" s="3"/>
    </row>
    <row r="167" spans="1:20" x14ac:dyDescent="0.25">
      <c r="A167" s="3"/>
      <c r="B167" s="4"/>
      <c r="C167" s="4"/>
      <c r="D167" s="5"/>
      <c r="E167" s="5"/>
      <c r="F167" s="7"/>
      <c r="G167" s="3"/>
      <c r="N167" s="3"/>
      <c r="O167" s="4"/>
      <c r="P167" s="4"/>
      <c r="Q167" s="5"/>
      <c r="R167" s="5"/>
      <c r="S167" s="7"/>
      <c r="T167" s="3"/>
    </row>
    <row r="168" spans="1:20" x14ac:dyDescent="0.25">
      <c r="A168" s="3"/>
      <c r="B168" s="4"/>
      <c r="C168" s="4"/>
      <c r="D168" s="5"/>
      <c r="E168" s="5"/>
      <c r="F168" s="7"/>
      <c r="G168" s="3"/>
      <c r="N168" s="3"/>
      <c r="O168" s="4"/>
      <c r="P168" s="4"/>
      <c r="Q168" s="5"/>
      <c r="R168" s="5"/>
      <c r="S168" s="7"/>
      <c r="T168" s="3"/>
    </row>
    <row r="169" spans="1:20" x14ac:dyDescent="0.25">
      <c r="A169" s="3"/>
      <c r="B169" s="4"/>
      <c r="C169" s="4"/>
      <c r="D169" s="5"/>
      <c r="E169" s="5"/>
      <c r="F169" s="7"/>
      <c r="G169" s="3"/>
      <c r="N169" s="3"/>
      <c r="O169" s="4"/>
      <c r="P169" s="4"/>
      <c r="Q169" s="5"/>
      <c r="R169" s="5"/>
      <c r="S169" s="7"/>
      <c r="T169" s="3"/>
    </row>
    <row r="170" spans="1:20" x14ac:dyDescent="0.25">
      <c r="A170" s="3"/>
      <c r="B170" s="4"/>
      <c r="C170" s="4"/>
      <c r="D170" s="5"/>
      <c r="E170" s="5"/>
      <c r="F170" s="7"/>
      <c r="G170" s="3"/>
      <c r="N170" s="3"/>
      <c r="O170" s="4"/>
      <c r="P170" s="4"/>
      <c r="Q170" s="5"/>
      <c r="R170" s="5"/>
      <c r="S170" s="7"/>
      <c r="T170" s="3"/>
    </row>
    <row r="171" spans="1:20" x14ac:dyDescent="0.25">
      <c r="A171" s="3"/>
      <c r="B171" s="4"/>
      <c r="C171" s="4"/>
      <c r="D171" s="5"/>
      <c r="E171" s="5"/>
      <c r="F171" s="7"/>
      <c r="G171" s="3"/>
      <c r="N171" s="3"/>
      <c r="O171" s="4"/>
      <c r="P171" s="4"/>
      <c r="Q171" s="5"/>
      <c r="R171" s="5"/>
      <c r="S171" s="7"/>
      <c r="T171" s="3"/>
    </row>
    <row r="172" spans="1:20" x14ac:dyDescent="0.25">
      <c r="A172" s="3"/>
      <c r="B172" s="4"/>
      <c r="C172" s="4"/>
      <c r="D172" s="5"/>
      <c r="E172" s="5"/>
      <c r="F172" s="7"/>
      <c r="G172" s="3"/>
      <c r="N172" s="3"/>
      <c r="O172" s="4"/>
      <c r="P172" s="4"/>
      <c r="Q172" s="5"/>
      <c r="R172" s="5"/>
      <c r="S172" s="7"/>
      <c r="T172" s="3"/>
    </row>
    <row r="173" spans="1:20" x14ac:dyDescent="0.25">
      <c r="A173" s="3"/>
      <c r="B173" s="4"/>
      <c r="C173" s="4"/>
      <c r="D173" s="5"/>
      <c r="E173" s="5"/>
      <c r="F173" s="7"/>
      <c r="G173" s="3"/>
      <c r="N173" s="3"/>
      <c r="O173" s="4"/>
      <c r="P173" s="4"/>
      <c r="Q173" s="5"/>
      <c r="R173" s="5"/>
      <c r="S173" s="7"/>
      <c r="T173" s="3"/>
    </row>
    <row r="174" spans="1:20" x14ac:dyDescent="0.25">
      <c r="A174" s="3"/>
      <c r="B174" s="4"/>
      <c r="C174" s="4"/>
      <c r="D174" s="5"/>
      <c r="E174" s="5"/>
      <c r="F174" s="7"/>
      <c r="G174" s="3"/>
      <c r="N174" s="3"/>
      <c r="O174" s="4"/>
      <c r="P174" s="4"/>
      <c r="Q174" s="5"/>
      <c r="R174" s="5"/>
      <c r="S174" s="7"/>
      <c r="T174" s="3"/>
    </row>
    <row r="175" spans="1:20" x14ac:dyDescent="0.25">
      <c r="A175" s="3"/>
      <c r="B175" s="4"/>
      <c r="C175" s="4"/>
      <c r="D175" s="5"/>
      <c r="E175" s="5"/>
      <c r="F175" s="7"/>
      <c r="G175" s="3"/>
      <c r="N175" s="3"/>
      <c r="O175" s="4"/>
      <c r="P175" s="4"/>
      <c r="Q175" s="5"/>
      <c r="R175" s="5"/>
      <c r="S175" s="7"/>
      <c r="T175" s="3"/>
    </row>
    <row r="176" spans="1:20" x14ac:dyDescent="0.25">
      <c r="A176" s="3"/>
      <c r="B176" s="4"/>
      <c r="C176" s="4"/>
      <c r="D176" s="5"/>
      <c r="E176" s="5"/>
      <c r="F176" s="7"/>
      <c r="G176" s="3"/>
      <c r="N176" s="3"/>
      <c r="O176" s="4"/>
      <c r="P176" s="4"/>
      <c r="Q176" s="5"/>
      <c r="R176" s="5"/>
      <c r="S176" s="7"/>
      <c r="T176" s="3"/>
    </row>
    <row r="177" spans="1:20" x14ac:dyDescent="0.25">
      <c r="A177" s="3"/>
      <c r="B177" s="4"/>
      <c r="C177" s="4"/>
      <c r="D177" s="5"/>
      <c r="E177" s="5"/>
      <c r="F177" s="7"/>
      <c r="G177" s="3"/>
      <c r="N177" s="3"/>
      <c r="O177" s="4"/>
      <c r="P177" s="4"/>
      <c r="Q177" s="5"/>
      <c r="R177" s="5"/>
      <c r="S177" s="7"/>
      <c r="T177" s="3"/>
    </row>
    <row r="178" spans="1:20" x14ac:dyDescent="0.25">
      <c r="A178" s="3"/>
      <c r="B178" s="4"/>
      <c r="C178" s="4"/>
      <c r="D178" s="5"/>
      <c r="E178" s="5"/>
      <c r="F178" s="7"/>
      <c r="G178" s="3"/>
      <c r="N178" s="3"/>
      <c r="O178" s="4"/>
      <c r="P178" s="4"/>
      <c r="Q178" s="5"/>
      <c r="R178" s="5"/>
      <c r="S178" s="7"/>
      <c r="T178" s="3"/>
    </row>
    <row r="179" spans="1:20" x14ac:dyDescent="0.25">
      <c r="A179" s="3"/>
      <c r="B179" s="4"/>
      <c r="C179" s="4"/>
      <c r="D179" s="5"/>
      <c r="E179" s="5"/>
      <c r="F179" s="7"/>
      <c r="G179" s="3"/>
      <c r="N179" s="3"/>
      <c r="O179" s="4"/>
      <c r="P179" s="4"/>
      <c r="Q179" s="5"/>
      <c r="R179" s="5"/>
      <c r="S179" s="7"/>
      <c r="T179" s="3"/>
    </row>
    <row r="180" spans="1:20" x14ac:dyDescent="0.25">
      <c r="A180" s="3"/>
      <c r="B180" s="4"/>
      <c r="C180" s="4"/>
      <c r="D180" s="5"/>
      <c r="E180" s="5"/>
      <c r="F180" s="7"/>
      <c r="G180" s="3"/>
      <c r="N180" s="3"/>
      <c r="O180" s="4"/>
      <c r="P180" s="4"/>
      <c r="Q180" s="5"/>
      <c r="R180" s="5"/>
      <c r="S180" s="7"/>
      <c r="T180" s="3"/>
    </row>
    <row r="181" spans="1:20" x14ac:dyDescent="0.25">
      <c r="A181" s="3"/>
      <c r="B181" s="4"/>
      <c r="C181" s="4"/>
      <c r="D181" s="5"/>
      <c r="E181" s="5"/>
      <c r="F181" s="7"/>
      <c r="G181" s="3"/>
      <c r="N181" s="3"/>
      <c r="O181" s="4"/>
      <c r="P181" s="4"/>
      <c r="Q181" s="5"/>
      <c r="R181" s="5"/>
      <c r="S181" s="7"/>
      <c r="T181" s="3"/>
    </row>
    <row r="182" spans="1:20" x14ac:dyDescent="0.25">
      <c r="A182" s="3"/>
      <c r="B182" s="4"/>
      <c r="C182" s="4"/>
      <c r="D182" s="5"/>
      <c r="E182" s="5"/>
      <c r="F182" s="7"/>
      <c r="G182" s="3"/>
      <c r="N182" s="3"/>
      <c r="O182" s="4"/>
      <c r="P182" s="4"/>
      <c r="Q182" s="5"/>
      <c r="R182" s="5"/>
      <c r="S182" s="7"/>
      <c r="T182" s="3"/>
    </row>
    <row r="183" spans="1:20" x14ac:dyDescent="0.25">
      <c r="A183" s="3"/>
      <c r="B183" s="4"/>
      <c r="C183" s="4"/>
      <c r="D183" s="5"/>
      <c r="E183" s="5"/>
      <c r="F183" s="7"/>
      <c r="G183" s="3"/>
      <c r="N183" s="3"/>
      <c r="O183" s="4"/>
      <c r="P183" s="4"/>
      <c r="Q183" s="5"/>
      <c r="R183" s="5"/>
      <c r="S183" s="7"/>
      <c r="T183" s="3"/>
    </row>
    <row r="184" spans="1:20" x14ac:dyDescent="0.25">
      <c r="A184" s="3"/>
      <c r="B184" s="4"/>
      <c r="C184" s="4"/>
      <c r="D184" s="5"/>
      <c r="E184" s="5"/>
      <c r="F184" s="7"/>
      <c r="G184" s="3"/>
      <c r="N184" s="3"/>
      <c r="O184" s="4"/>
      <c r="P184" s="4"/>
      <c r="Q184" s="5"/>
      <c r="R184" s="5"/>
      <c r="S184" s="7"/>
      <c r="T184" s="3"/>
    </row>
    <row r="185" spans="1:20" x14ac:dyDescent="0.25">
      <c r="A185" s="3"/>
      <c r="B185" s="4"/>
      <c r="C185" s="4"/>
      <c r="D185" s="5"/>
      <c r="E185" s="5"/>
      <c r="F185" s="7"/>
      <c r="G185" s="3"/>
      <c r="N185" s="3"/>
      <c r="O185" s="4"/>
      <c r="P185" s="4"/>
      <c r="Q185" s="5"/>
      <c r="R185" s="5"/>
      <c r="S185" s="7"/>
      <c r="T185" s="3"/>
    </row>
    <row r="186" spans="1:20" x14ac:dyDescent="0.25">
      <c r="A186" s="3"/>
      <c r="B186" s="4"/>
      <c r="C186" s="4"/>
      <c r="D186" s="5"/>
      <c r="E186" s="5"/>
      <c r="F186" s="7"/>
      <c r="G186" s="3"/>
      <c r="N186" s="3"/>
      <c r="O186" s="4"/>
      <c r="P186" s="4"/>
      <c r="Q186" s="5"/>
      <c r="R186" s="5"/>
      <c r="S186" s="7"/>
      <c r="T186" s="3"/>
    </row>
    <row r="187" spans="1:20" x14ac:dyDescent="0.25">
      <c r="A187" s="3"/>
      <c r="B187" s="4"/>
      <c r="C187" s="4"/>
      <c r="D187" s="5"/>
      <c r="E187" s="5"/>
      <c r="F187" s="7"/>
      <c r="G187" s="3"/>
      <c r="N187" s="3"/>
      <c r="O187" s="4"/>
      <c r="P187" s="4"/>
      <c r="Q187" s="5"/>
      <c r="R187" s="5"/>
      <c r="S187" s="7"/>
      <c r="T187" s="3"/>
    </row>
    <row r="188" spans="1:20" x14ac:dyDescent="0.25">
      <c r="A188" s="3"/>
      <c r="B188" s="4"/>
      <c r="C188" s="4"/>
      <c r="D188" s="5"/>
      <c r="E188" s="5"/>
      <c r="F188" s="7"/>
      <c r="G188" s="3"/>
      <c r="N188" s="3"/>
      <c r="O188" s="4"/>
      <c r="P188" s="4"/>
      <c r="Q188" s="5"/>
      <c r="R188" s="5"/>
      <c r="S188" s="7"/>
      <c r="T188" s="3"/>
    </row>
    <row r="189" spans="1:20" x14ac:dyDescent="0.25">
      <c r="A189" s="3"/>
      <c r="B189" s="4"/>
      <c r="C189" s="4"/>
      <c r="D189" s="5"/>
      <c r="E189" s="5"/>
      <c r="F189" s="7"/>
      <c r="G189" s="3"/>
      <c r="N189" s="3"/>
      <c r="O189" s="4"/>
      <c r="P189" s="4"/>
      <c r="Q189" s="5"/>
      <c r="R189" s="5"/>
      <c r="S189" s="7"/>
      <c r="T189" s="3"/>
    </row>
    <row r="190" spans="1:20" x14ac:dyDescent="0.25">
      <c r="A190" s="3"/>
      <c r="B190" s="4"/>
      <c r="C190" s="4"/>
      <c r="D190" s="5"/>
      <c r="E190" s="5"/>
      <c r="F190" s="7"/>
      <c r="G190" s="3"/>
      <c r="N190" s="3"/>
      <c r="O190" s="4"/>
      <c r="P190" s="4"/>
      <c r="Q190" s="5"/>
      <c r="R190" s="5"/>
      <c r="S190" s="7"/>
      <c r="T190" s="3"/>
    </row>
    <row r="191" spans="1:20" x14ac:dyDescent="0.25">
      <c r="A191" s="3"/>
      <c r="B191" s="4"/>
      <c r="C191" s="4"/>
      <c r="D191" s="5"/>
      <c r="E191" s="5"/>
      <c r="F191" s="7"/>
      <c r="G191" s="3"/>
      <c r="N191" s="3"/>
      <c r="O191" s="4"/>
      <c r="P191" s="4"/>
      <c r="Q191" s="5"/>
      <c r="R191" s="5"/>
      <c r="S191" s="7"/>
      <c r="T191" s="3"/>
    </row>
    <row r="192" spans="1:20" x14ac:dyDescent="0.25">
      <c r="A192" s="3"/>
      <c r="B192" s="4"/>
      <c r="C192" s="4"/>
      <c r="D192" s="5"/>
      <c r="E192" s="5"/>
      <c r="F192" s="7"/>
      <c r="G192" s="3"/>
      <c r="N192" s="3"/>
      <c r="O192" s="4"/>
      <c r="P192" s="4"/>
      <c r="Q192" s="5"/>
      <c r="R192" s="5"/>
      <c r="S192" s="7"/>
      <c r="T192" s="3"/>
    </row>
    <row r="193" spans="1:20" x14ac:dyDescent="0.25">
      <c r="A193" s="3"/>
      <c r="B193" s="4"/>
      <c r="C193" s="4"/>
      <c r="D193" s="5"/>
      <c r="E193" s="5"/>
      <c r="F193" s="7"/>
      <c r="G193" s="3"/>
      <c r="N193" s="3"/>
      <c r="O193" s="4"/>
      <c r="P193" s="4"/>
      <c r="Q193" s="5"/>
      <c r="R193" s="5"/>
      <c r="S193" s="7"/>
      <c r="T193" s="3"/>
    </row>
    <row r="194" spans="1:20" x14ac:dyDescent="0.25">
      <c r="A194" s="3"/>
      <c r="B194" s="4"/>
      <c r="C194" s="4"/>
      <c r="D194" s="5"/>
      <c r="E194" s="5"/>
      <c r="F194" s="7"/>
      <c r="G194" s="3"/>
      <c r="N194" s="3"/>
      <c r="O194" s="4"/>
      <c r="P194" s="4"/>
      <c r="Q194" s="5"/>
      <c r="R194" s="5"/>
      <c r="S194" s="7"/>
      <c r="T194" s="3"/>
    </row>
    <row r="195" spans="1:20" x14ac:dyDescent="0.25">
      <c r="A195" s="3"/>
      <c r="B195" s="4"/>
      <c r="C195" s="4"/>
      <c r="D195" s="5"/>
      <c r="E195" s="5"/>
      <c r="F195" s="7"/>
      <c r="G195" s="3"/>
      <c r="N195" s="3"/>
      <c r="O195" s="4"/>
      <c r="P195" s="4"/>
      <c r="Q195" s="5"/>
      <c r="R195" s="5"/>
      <c r="S195" s="7"/>
      <c r="T195" s="3"/>
    </row>
    <row r="196" spans="1:20" x14ac:dyDescent="0.25">
      <c r="A196" s="3"/>
      <c r="B196" s="4"/>
      <c r="C196" s="4"/>
      <c r="D196" s="5"/>
      <c r="E196" s="5"/>
      <c r="F196" s="7"/>
      <c r="G196" s="3"/>
      <c r="N196" s="3"/>
      <c r="O196" s="4"/>
      <c r="P196" s="4"/>
      <c r="Q196" s="5"/>
      <c r="R196" s="5"/>
      <c r="S196" s="7"/>
      <c r="T196" s="3"/>
    </row>
    <row r="197" spans="1:20" x14ac:dyDescent="0.25">
      <c r="A197" s="3"/>
      <c r="B197" s="4"/>
      <c r="C197" s="4"/>
      <c r="D197" s="5"/>
      <c r="E197" s="5"/>
      <c r="F197" s="7"/>
      <c r="G197" s="3"/>
      <c r="N197" s="3"/>
      <c r="O197" s="4"/>
      <c r="P197" s="4"/>
      <c r="Q197" s="5"/>
      <c r="R197" s="5"/>
      <c r="S197" s="7"/>
      <c r="T197" s="3"/>
    </row>
    <row r="198" spans="1:20" x14ac:dyDescent="0.25">
      <c r="A198" s="3"/>
      <c r="B198" s="4"/>
      <c r="C198" s="4"/>
      <c r="D198" s="5"/>
      <c r="E198" s="5"/>
      <c r="F198" s="7"/>
      <c r="G198" s="3"/>
      <c r="N198" s="3"/>
      <c r="O198" s="4"/>
      <c r="P198" s="4"/>
      <c r="Q198" s="5"/>
      <c r="R198" s="5"/>
      <c r="S198" s="7"/>
      <c r="T198" s="3"/>
    </row>
    <row r="199" spans="1:20" x14ac:dyDescent="0.25">
      <c r="A199" s="3"/>
      <c r="B199" s="4"/>
      <c r="C199" s="4"/>
      <c r="D199" s="5"/>
      <c r="E199" s="5"/>
      <c r="F199" s="7"/>
      <c r="G199" s="3"/>
      <c r="N199" s="3"/>
      <c r="O199" s="4"/>
      <c r="P199" s="4"/>
      <c r="Q199" s="5"/>
      <c r="R199" s="5"/>
      <c r="S199" s="7"/>
      <c r="T199" s="3"/>
    </row>
    <row r="200" spans="1:20" x14ac:dyDescent="0.25">
      <c r="A200" s="3"/>
      <c r="B200" s="4"/>
      <c r="C200" s="4"/>
      <c r="D200" s="5"/>
      <c r="E200" s="5"/>
      <c r="F200" s="7"/>
      <c r="G200" s="3"/>
      <c r="N200" s="3"/>
      <c r="O200" s="4"/>
      <c r="P200" s="4"/>
      <c r="Q200" s="5"/>
      <c r="R200" s="5"/>
      <c r="S200" s="7"/>
      <c r="T200" s="3"/>
    </row>
    <row r="201" spans="1:20" x14ac:dyDescent="0.25">
      <c r="A201" s="3"/>
      <c r="B201" s="4"/>
      <c r="C201" s="4"/>
      <c r="D201" s="5"/>
      <c r="E201" s="5"/>
      <c r="F201" s="7"/>
      <c r="G201" s="3"/>
      <c r="N201" s="3"/>
      <c r="O201" s="4"/>
      <c r="P201" s="4"/>
      <c r="Q201" s="5"/>
      <c r="R201" s="5"/>
      <c r="S201" s="7"/>
      <c r="T201" s="3"/>
    </row>
    <row r="202" spans="1:20" x14ac:dyDescent="0.25">
      <c r="A202" s="3"/>
      <c r="B202" s="4"/>
      <c r="C202" s="4"/>
      <c r="D202" s="5"/>
      <c r="E202" s="5"/>
      <c r="F202" s="7"/>
      <c r="G202" s="3"/>
      <c r="N202" s="3"/>
      <c r="O202" s="4"/>
      <c r="P202" s="4"/>
      <c r="Q202" s="5"/>
      <c r="R202" s="5"/>
      <c r="S202" s="7"/>
      <c r="T202" s="3"/>
    </row>
  </sheetData>
  <sheetProtection algorithmName="SHA-512" hashValue="b2su3fGW5eTqJYZ5wv3EoiV/DdWjOlvyIQwFuLtgE9PcPWnxss45yGDOYbowr2kPzlJJ70yv5wYwNG2sZAJSQQ==" saltValue="kAPc9CikbjHHjPxtdhnmWw==" spinCount="100000" sheet="1" scenarios="1"/>
  <sortState ref="N40:O60">
    <sortCondition descending="1" ref="O40"/>
  </sortState>
  <mergeCells count="1">
    <mergeCell ref="A1:Z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6:V48"/>
  <sheetViews>
    <sheetView showGridLines="0" showRowColHeaders="0" zoomScale="80" zoomScaleNormal="80" workbookViewId="0"/>
  </sheetViews>
  <sheetFormatPr defaultRowHeight="15.75" x14ac:dyDescent="0.25"/>
  <cols>
    <col min="1" max="1" width="29.75" style="30" bestFit="1" customWidth="1"/>
    <col min="2" max="11" width="6.25" style="30" bestFit="1" customWidth="1"/>
    <col min="12" max="16384" width="9" style="30"/>
  </cols>
  <sheetData>
    <row r="26" spans="1:1" x14ac:dyDescent="0.25">
      <c r="A26" s="30" t="s">
        <v>266</v>
      </c>
    </row>
    <row r="27" spans="1:1" x14ac:dyDescent="0.25">
      <c r="A27" s="30" t="s">
        <v>230</v>
      </c>
    </row>
    <row r="33" spans="1:22" hidden="1" x14ac:dyDescent="0.25">
      <c r="A33" s="34" t="s">
        <v>167</v>
      </c>
      <c r="B33" s="34">
        <v>2005</v>
      </c>
      <c r="C33" s="34">
        <v>2006</v>
      </c>
      <c r="D33" s="34">
        <v>2007</v>
      </c>
      <c r="E33" s="34">
        <v>2008</v>
      </c>
      <c r="F33" s="34">
        <v>2009</v>
      </c>
      <c r="G33" s="34">
        <v>2010</v>
      </c>
      <c r="H33" s="34">
        <v>2011</v>
      </c>
      <c r="I33" s="34">
        <v>2012</v>
      </c>
      <c r="J33" s="34">
        <v>2013</v>
      </c>
      <c r="K33" s="34">
        <v>2014</v>
      </c>
      <c r="L33" s="34">
        <v>2015</v>
      </c>
    </row>
    <row r="34" spans="1:22" hidden="1" x14ac:dyDescent="0.25">
      <c r="A34" s="30" t="s">
        <v>168</v>
      </c>
      <c r="B34" s="32">
        <v>2.9503689999999999E-2</v>
      </c>
      <c r="C34" s="32">
        <v>5.4569939999999997E-2</v>
      </c>
      <c r="D34" s="32">
        <v>8.8677320000000004E-2</v>
      </c>
      <c r="E34" s="32">
        <v>0.12888977000000001</v>
      </c>
      <c r="F34" s="32">
        <v>0.17689585999999999</v>
      </c>
      <c r="G34" s="32">
        <v>0.23854113000000002</v>
      </c>
      <c r="H34" s="32">
        <v>0.30406860000000002</v>
      </c>
      <c r="I34" s="32">
        <v>0.37978299999999998</v>
      </c>
      <c r="J34" s="32">
        <v>0.46005974999999999</v>
      </c>
      <c r="K34" s="32">
        <v>0.54152157000000001</v>
      </c>
      <c r="L34" s="32">
        <v>0.62568933999999998</v>
      </c>
    </row>
    <row r="35" spans="1:22" hidden="1" x14ac:dyDescent="0.25">
      <c r="A35" s="30" t="s">
        <v>169</v>
      </c>
      <c r="B35" s="32">
        <v>3.0055559999999999E-2</v>
      </c>
      <c r="C35" s="32">
        <v>3.4630090000000002E-2</v>
      </c>
      <c r="D35" s="32">
        <v>4.3121609999999998E-2</v>
      </c>
      <c r="E35" s="32">
        <v>4.6772370000000001E-2</v>
      </c>
      <c r="F35" s="32">
        <v>6.7555920000000005E-2</v>
      </c>
      <c r="G35" s="32">
        <v>8.3013420000000004E-2</v>
      </c>
      <c r="H35" s="32">
        <v>0.1203636</v>
      </c>
      <c r="I35" s="32">
        <v>0.11902747</v>
      </c>
      <c r="J35" s="32">
        <v>0.14984654</v>
      </c>
      <c r="K35" s="32">
        <v>0.17667896</v>
      </c>
      <c r="L35" s="32">
        <v>0.19594470999999999</v>
      </c>
    </row>
    <row r="36" spans="1:22" hidden="1" x14ac:dyDescent="0.25">
      <c r="A36" s="30" t="s">
        <v>170</v>
      </c>
      <c r="B36" s="32">
        <v>2.1833119999999998E-2</v>
      </c>
      <c r="C36" s="32">
        <v>3.2593480000000001E-2</v>
      </c>
      <c r="D36" s="32">
        <v>4.5107179999999997E-2</v>
      </c>
      <c r="E36" s="32">
        <v>7.4035089999999998E-2</v>
      </c>
      <c r="F36" s="32">
        <v>9.0142239999999998E-2</v>
      </c>
      <c r="G36" s="32">
        <v>0.10961267</v>
      </c>
      <c r="H36" s="32">
        <v>0.12135199999999999</v>
      </c>
      <c r="I36" s="32">
        <v>0.14029851000000002</v>
      </c>
      <c r="J36" s="32">
        <v>0.19111415000000001</v>
      </c>
      <c r="K36" s="32">
        <v>0.24653190999999999</v>
      </c>
      <c r="L36" s="32">
        <v>0.26227191</v>
      </c>
    </row>
    <row r="37" spans="1:22" hidden="1" x14ac:dyDescent="0.25">
      <c r="A37" s="30" t="s">
        <v>264</v>
      </c>
      <c r="B37" s="32">
        <v>0.17883874</v>
      </c>
      <c r="C37" s="32">
        <v>0.22638347</v>
      </c>
      <c r="D37" s="32">
        <v>0.29410431999999997</v>
      </c>
      <c r="E37" s="32">
        <v>0.34605961000000002</v>
      </c>
      <c r="F37" s="32">
        <v>0.39399645</v>
      </c>
      <c r="G37" s="32">
        <v>0.43222333999999996</v>
      </c>
      <c r="H37" s="32">
        <v>0.46572501999999999</v>
      </c>
      <c r="I37" s="32">
        <v>0.48527177999999999</v>
      </c>
      <c r="J37" s="32">
        <v>0.51805407999999997</v>
      </c>
      <c r="K37" s="32">
        <v>0.54846020000000006</v>
      </c>
      <c r="L37" s="32">
        <v>0.53812928999999998</v>
      </c>
    </row>
    <row r="38" spans="1:22" hidden="1" x14ac:dyDescent="0.25">
      <c r="A38" s="30" t="s">
        <v>171</v>
      </c>
      <c r="B38" s="32">
        <v>1.1459250000000001E-2</v>
      </c>
      <c r="C38" s="32">
        <v>3.3484319999999998E-2</v>
      </c>
      <c r="D38" s="32">
        <v>7.3713029999999999E-2</v>
      </c>
      <c r="E38" s="32">
        <v>0.10801803</v>
      </c>
      <c r="F38" s="32">
        <v>0.14043775999999999</v>
      </c>
      <c r="G38" s="32">
        <v>0.17438788999999999</v>
      </c>
      <c r="H38" s="32">
        <v>0.21300955999999999</v>
      </c>
      <c r="I38" s="32">
        <v>0.24994622</v>
      </c>
      <c r="J38" s="32">
        <v>0.30104712</v>
      </c>
      <c r="K38" s="32">
        <v>0.32627688999999999</v>
      </c>
      <c r="L38" s="32">
        <v>0.36273097999999998</v>
      </c>
    </row>
    <row r="39" spans="1:22" hidden="1" x14ac:dyDescent="0.25">
      <c r="A39" s="30" t="s">
        <v>265</v>
      </c>
      <c r="B39" s="32">
        <v>0.27742152999999997</v>
      </c>
      <c r="C39" s="32">
        <v>0.30184493000000001</v>
      </c>
      <c r="D39" s="32">
        <v>0.33543699999999999</v>
      </c>
      <c r="E39" s="32">
        <v>0.37098657000000002</v>
      </c>
      <c r="F39" s="32">
        <v>0.42076431999999997</v>
      </c>
      <c r="G39" s="32">
        <v>0.41813160999999999</v>
      </c>
      <c r="H39" s="32">
        <v>0.44544038999999996</v>
      </c>
      <c r="I39" s="32">
        <v>0.50836338000000003</v>
      </c>
      <c r="J39" s="32">
        <v>0.55318919999999994</v>
      </c>
      <c r="K39" s="32">
        <v>0.61083886999999992</v>
      </c>
      <c r="L39" s="32">
        <v>0.63802661999999999</v>
      </c>
    </row>
    <row r="40" spans="1:22" hidden="1" x14ac:dyDescent="0.25">
      <c r="A40" s="30" t="s">
        <v>164</v>
      </c>
      <c r="B40" s="32">
        <v>2.9088054753985418E-2</v>
      </c>
      <c r="C40" s="32">
        <v>4.9487006468629142E-2</v>
      </c>
      <c r="D40" s="32">
        <v>7.8009007609877307E-2</v>
      </c>
      <c r="E40" s="32">
        <v>0.10855403646940329</v>
      </c>
      <c r="F40" s="32">
        <v>0.14932304052439038</v>
      </c>
      <c r="G40" s="32">
        <v>0.19846426156559716</v>
      </c>
      <c r="H40" s="32">
        <v>0.25632511262080548</v>
      </c>
      <c r="I40" s="32">
        <v>0.30937312604384004</v>
      </c>
      <c r="J40" s="32">
        <v>0.37570710380258021</v>
      </c>
      <c r="K40" s="32">
        <v>0.43684640167707595</v>
      </c>
      <c r="L40" s="32">
        <v>0.49602078385744569</v>
      </c>
      <c r="M40" s="31"/>
      <c r="N40" s="31"/>
      <c r="O40" s="31"/>
      <c r="P40" s="31"/>
      <c r="Q40" s="31"/>
      <c r="R40" s="31"/>
      <c r="S40" s="31"/>
      <c r="T40" s="31"/>
      <c r="U40" s="31"/>
      <c r="V40" s="31"/>
    </row>
    <row r="41" spans="1:22" hidden="1" x14ac:dyDescent="0.25">
      <c r="A41" s="30" t="s">
        <v>173</v>
      </c>
      <c r="B41" s="32">
        <v>3.01961E-2</v>
      </c>
      <c r="C41" s="32">
        <v>5.0512330000000001E-2</v>
      </c>
      <c r="D41" s="32">
        <v>7.8237790000000002E-2</v>
      </c>
      <c r="E41" s="32">
        <v>0.10851366000000001</v>
      </c>
      <c r="F41" s="32">
        <v>0.14989072000000001</v>
      </c>
      <c r="G41" s="32">
        <v>0.20019191</v>
      </c>
      <c r="H41" s="32">
        <v>0.25965458000000002</v>
      </c>
      <c r="I41" s="32">
        <v>0.31416441000000001</v>
      </c>
      <c r="J41" s="32">
        <v>0.38201224000000006</v>
      </c>
      <c r="K41" s="32">
        <v>0.44684046999999999</v>
      </c>
      <c r="L41" s="32">
        <v>0.50859308000000003</v>
      </c>
    </row>
    <row r="42" spans="1:22" hidden="1" x14ac:dyDescent="0.25">
      <c r="A42" s="30" t="s">
        <v>174</v>
      </c>
      <c r="B42" s="32">
        <v>3.7108700000000001E-2</v>
      </c>
      <c r="C42" s="32">
        <v>5.7840200000000001E-2</v>
      </c>
      <c r="D42" s="32">
        <v>8.6693700000000012E-2</v>
      </c>
      <c r="E42" s="32">
        <v>0.118698</v>
      </c>
      <c r="F42" s="32">
        <v>0.15884899999999999</v>
      </c>
      <c r="G42" s="32">
        <v>0.205125</v>
      </c>
      <c r="H42" s="32">
        <v>0.25962499999999999</v>
      </c>
      <c r="I42" s="32">
        <v>0.31071799999999999</v>
      </c>
      <c r="J42" s="32">
        <v>0.37314599999999998</v>
      </c>
      <c r="K42" s="32">
        <v>0.42984800000000001</v>
      </c>
      <c r="L42" s="32">
        <v>0.48573099999999997</v>
      </c>
    </row>
    <row r="43" spans="1:22" hidden="1" x14ac:dyDescent="0.25"/>
    <row r="44" spans="1:22" hidden="1" x14ac:dyDescent="0.25"/>
    <row r="45" spans="1:22" hidden="1" x14ac:dyDescent="0.25"/>
    <row r="46" spans="1:22" hidden="1" x14ac:dyDescent="0.25">
      <c r="A46" s="30" t="s">
        <v>231</v>
      </c>
      <c r="B46" s="30">
        <v>56661</v>
      </c>
      <c r="C46" s="30">
        <v>98054</v>
      </c>
      <c r="D46" s="30">
        <v>155713</v>
      </c>
      <c r="E46" s="30">
        <v>217064</v>
      </c>
      <c r="F46" s="30">
        <v>294870</v>
      </c>
      <c r="G46" s="30">
        <v>383918</v>
      </c>
      <c r="H46" s="30">
        <v>482683</v>
      </c>
      <c r="I46" s="30">
        <v>561825</v>
      </c>
      <c r="J46" s="30">
        <v>655332</v>
      </c>
      <c r="K46" s="30">
        <v>723512</v>
      </c>
      <c r="L46" s="30">
        <v>778021</v>
      </c>
    </row>
    <row r="47" spans="1:22" hidden="1" x14ac:dyDescent="0.25">
      <c r="A47" s="30" t="s">
        <v>232</v>
      </c>
      <c r="B47" s="30">
        <v>1947913</v>
      </c>
      <c r="C47" s="30">
        <v>1981409</v>
      </c>
      <c r="D47" s="30">
        <v>1996090</v>
      </c>
      <c r="E47" s="30">
        <v>1999594</v>
      </c>
      <c r="F47" s="30">
        <v>1974712</v>
      </c>
      <c r="G47" s="30">
        <v>1934444</v>
      </c>
      <c r="H47" s="30">
        <v>1883089</v>
      </c>
      <c r="I47" s="30">
        <v>1816011</v>
      </c>
      <c r="J47" s="30">
        <v>1744263</v>
      </c>
      <c r="K47" s="30">
        <v>1656216</v>
      </c>
      <c r="L47" s="30">
        <v>1568525</v>
      </c>
    </row>
    <row r="48" spans="1:22" hidden="1" x14ac:dyDescent="0.25">
      <c r="A48" s="30" t="s">
        <v>233</v>
      </c>
      <c r="B48" s="32">
        <f>B46/B47</f>
        <v>2.9088054753985418E-2</v>
      </c>
      <c r="C48" s="32">
        <f t="shared" ref="C48:L48" si="0">C46/C47</f>
        <v>4.9487006468629142E-2</v>
      </c>
      <c r="D48" s="32">
        <f t="shared" si="0"/>
        <v>7.8009007609877307E-2</v>
      </c>
      <c r="E48" s="32">
        <f t="shared" si="0"/>
        <v>0.10855403646940329</v>
      </c>
      <c r="F48" s="32">
        <f t="shared" si="0"/>
        <v>0.14932304052439038</v>
      </c>
      <c r="G48" s="32">
        <f t="shared" si="0"/>
        <v>0.19846426156559716</v>
      </c>
      <c r="H48" s="32">
        <f t="shared" si="0"/>
        <v>0.25632511262080548</v>
      </c>
      <c r="I48" s="32">
        <f t="shared" si="0"/>
        <v>0.30937312604384004</v>
      </c>
      <c r="J48" s="32">
        <f t="shared" si="0"/>
        <v>0.37570710380258021</v>
      </c>
      <c r="K48" s="32">
        <f t="shared" si="0"/>
        <v>0.43684640167707595</v>
      </c>
      <c r="L48" s="32">
        <f t="shared" si="0"/>
        <v>0.49602078385744569</v>
      </c>
    </row>
  </sheetData>
  <sheetProtection algorithmName="SHA-512" hashValue="qdLtgu9GjtQRYhcHi2QmzNpA6mMcLd936jkZ0wfzbl4GIitT78PLIit/TAa1zBbEWpTdlfCDyi7uE/gg5jfKkw==" saltValue="eqAA9fw8p6ix7cQdcYGAbw==" spinCount="100000" sheet="1" scenarios="1"/>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6:N42"/>
  <sheetViews>
    <sheetView showGridLines="0" showRowColHeaders="0" zoomScale="80" zoomScaleNormal="80" workbookViewId="0"/>
  </sheetViews>
  <sheetFormatPr defaultRowHeight="15.75" x14ac:dyDescent="0.25"/>
  <cols>
    <col min="1" max="1" width="29.75" style="30" bestFit="1" customWidth="1"/>
    <col min="2" max="11" width="6" style="30" bestFit="1" customWidth="1"/>
    <col min="12" max="12" width="9.125" style="30" bestFit="1" customWidth="1"/>
    <col min="13" max="16384" width="9" style="30"/>
  </cols>
  <sheetData>
    <row r="26" spans="1:1" x14ac:dyDescent="0.25">
      <c r="A26" s="30" t="s">
        <v>266</v>
      </c>
    </row>
    <row r="27" spans="1:1" x14ac:dyDescent="0.25">
      <c r="A27" s="30" t="s">
        <v>268</v>
      </c>
    </row>
    <row r="33" spans="1:14" hidden="1" x14ac:dyDescent="0.25">
      <c r="A33" s="34" t="s">
        <v>167</v>
      </c>
      <c r="B33" s="34">
        <v>2005</v>
      </c>
      <c r="C33" s="34">
        <v>2006</v>
      </c>
      <c r="D33" s="34">
        <v>2007</v>
      </c>
      <c r="E33" s="34">
        <v>2008</v>
      </c>
      <c r="F33" s="34">
        <v>2009</v>
      </c>
      <c r="G33" s="34">
        <v>2010</v>
      </c>
      <c r="H33" s="34">
        <v>2011</v>
      </c>
      <c r="I33" s="34">
        <v>2012</v>
      </c>
      <c r="J33" s="34">
        <v>2013</v>
      </c>
      <c r="K33" s="34">
        <v>2014</v>
      </c>
      <c r="L33" s="34">
        <v>2015</v>
      </c>
    </row>
    <row r="34" spans="1:14" hidden="1" x14ac:dyDescent="0.25">
      <c r="A34" s="42" t="s">
        <v>28</v>
      </c>
      <c r="B34" s="30">
        <v>0</v>
      </c>
      <c r="C34" s="30">
        <v>0</v>
      </c>
      <c r="D34" s="30">
        <v>0</v>
      </c>
      <c r="E34" s="30">
        <v>0</v>
      </c>
      <c r="F34" s="30">
        <v>5.8823500000000001E-2</v>
      </c>
      <c r="G34" s="30">
        <v>0.155172</v>
      </c>
      <c r="H34" s="30">
        <v>0.234375</v>
      </c>
      <c r="I34" s="30">
        <v>0.38571399999999995</v>
      </c>
      <c r="J34" s="30">
        <v>0.54666700000000001</v>
      </c>
      <c r="K34" s="30">
        <v>0.765432</v>
      </c>
      <c r="L34" s="30">
        <v>0.82954499999999998</v>
      </c>
      <c r="N34" s="32"/>
    </row>
    <row r="35" spans="1:14" hidden="1" x14ac:dyDescent="0.25">
      <c r="A35" s="42" t="s">
        <v>32</v>
      </c>
      <c r="B35" s="30">
        <v>0.45783499999999999</v>
      </c>
      <c r="C35" s="30">
        <v>0.770791</v>
      </c>
      <c r="D35" s="30">
        <v>0.89343500000000009</v>
      </c>
      <c r="E35" s="30">
        <v>0.95</v>
      </c>
      <c r="F35" s="30">
        <v>0.95</v>
      </c>
      <c r="G35" s="30">
        <v>0.96</v>
      </c>
      <c r="H35" s="30">
        <v>0.96</v>
      </c>
      <c r="I35" s="30">
        <v>0.97</v>
      </c>
      <c r="J35" s="30">
        <v>0.97</v>
      </c>
      <c r="K35" s="30">
        <v>0.93108000000000002</v>
      </c>
      <c r="L35" s="30">
        <v>0.93771500000000008</v>
      </c>
    </row>
    <row r="36" spans="1:14" hidden="1" x14ac:dyDescent="0.25">
      <c r="A36" s="30" t="s">
        <v>74</v>
      </c>
      <c r="B36" s="30">
        <v>0.269231</v>
      </c>
      <c r="C36" s="30">
        <v>0.28571400000000002</v>
      </c>
      <c r="D36" s="30">
        <v>0.46875</v>
      </c>
      <c r="E36" s="30">
        <v>0.68571399999999993</v>
      </c>
      <c r="F36" s="30">
        <v>0.736842</v>
      </c>
      <c r="G36" s="30">
        <v>0.85</v>
      </c>
      <c r="H36" s="30">
        <v>0.83333299999999999</v>
      </c>
      <c r="I36" s="30">
        <v>0.86666700000000008</v>
      </c>
      <c r="J36" s="30">
        <v>0.97826099999999994</v>
      </c>
      <c r="K36" s="30">
        <v>1.06667</v>
      </c>
      <c r="L36" s="30">
        <v>0.97</v>
      </c>
    </row>
    <row r="37" spans="1:14" hidden="1" x14ac:dyDescent="0.25">
      <c r="A37" s="30" t="s">
        <v>94</v>
      </c>
      <c r="B37" s="30">
        <v>0</v>
      </c>
      <c r="C37" s="30">
        <v>9.8360699999999995E-2</v>
      </c>
      <c r="D37" s="30">
        <v>0.28985499999999997</v>
      </c>
      <c r="E37" s="30">
        <v>0.57894699999999999</v>
      </c>
      <c r="F37" s="30">
        <v>0.76190500000000005</v>
      </c>
      <c r="G37" s="30">
        <v>0.77319599999999999</v>
      </c>
      <c r="H37" s="30">
        <v>0.83050799999999991</v>
      </c>
      <c r="I37" s="30">
        <v>0.91176500000000005</v>
      </c>
      <c r="J37" s="30">
        <v>0.97590399999999999</v>
      </c>
      <c r="K37" s="30">
        <v>0.99516900000000008</v>
      </c>
      <c r="L37" s="30">
        <v>0.97</v>
      </c>
    </row>
    <row r="38" spans="1:14" hidden="1" x14ac:dyDescent="0.25">
      <c r="A38" s="30" t="s">
        <v>95</v>
      </c>
      <c r="B38" s="30">
        <v>0</v>
      </c>
      <c r="C38" s="30">
        <v>1.19048E-2</v>
      </c>
      <c r="D38" s="30">
        <v>5.6074800000000001E-2</v>
      </c>
      <c r="E38" s="30">
        <v>0.16153800000000001</v>
      </c>
      <c r="F38" s="30">
        <v>0.228188</v>
      </c>
      <c r="G38" s="30">
        <v>0.30555599999999999</v>
      </c>
      <c r="H38" s="30">
        <v>0.37414999999999998</v>
      </c>
      <c r="I38" s="30">
        <v>0.54166700000000001</v>
      </c>
      <c r="J38" s="30">
        <v>0.59027799999999997</v>
      </c>
      <c r="K38" s="30">
        <v>0.79020999999999997</v>
      </c>
      <c r="L38" s="30">
        <v>0.97</v>
      </c>
    </row>
    <row r="39" spans="1:14" hidden="1" x14ac:dyDescent="0.25">
      <c r="A39" s="30" t="s">
        <v>130</v>
      </c>
      <c r="B39" s="30">
        <v>6.0869600000000003E-2</v>
      </c>
      <c r="C39" s="30">
        <v>0.11475400000000001</v>
      </c>
      <c r="D39" s="30">
        <v>0.14615400000000001</v>
      </c>
      <c r="E39" s="30">
        <v>0.22656300000000001</v>
      </c>
      <c r="F39" s="30">
        <v>0.25185199999999996</v>
      </c>
      <c r="G39" s="30">
        <v>0.294964</v>
      </c>
      <c r="H39" s="30">
        <v>0.36363599999999996</v>
      </c>
      <c r="I39" s="30">
        <v>0.4375</v>
      </c>
      <c r="J39" s="30">
        <v>0.56164400000000003</v>
      </c>
      <c r="K39" s="30">
        <v>0.67123299999999997</v>
      </c>
      <c r="L39" s="30">
        <v>0.74647900000000011</v>
      </c>
    </row>
    <row r="40" spans="1:14" hidden="1" x14ac:dyDescent="0.25">
      <c r="A40" s="30" t="s">
        <v>145</v>
      </c>
      <c r="B40" s="30">
        <v>0</v>
      </c>
      <c r="C40" s="30">
        <v>0</v>
      </c>
      <c r="D40" s="30">
        <v>2.2628499999999999E-2</v>
      </c>
      <c r="E40" s="30">
        <v>2.1154199999999998E-2</v>
      </c>
      <c r="F40" s="30">
        <v>3.9444599999999996E-2</v>
      </c>
      <c r="G40" s="30">
        <v>0.10003000000000001</v>
      </c>
      <c r="H40" s="30">
        <v>0.27710499999999999</v>
      </c>
      <c r="I40" s="30">
        <v>0.56023299999999998</v>
      </c>
      <c r="J40" s="30">
        <v>0.98407</v>
      </c>
      <c r="K40" s="30">
        <v>1.1979300000000002</v>
      </c>
      <c r="L40" s="30">
        <v>0.97</v>
      </c>
    </row>
    <row r="41" spans="1:14" hidden="1" x14ac:dyDescent="0.25">
      <c r="A41" s="30" t="s">
        <v>153</v>
      </c>
      <c r="B41" s="30">
        <v>0.17980000000000002</v>
      </c>
      <c r="C41" s="30">
        <v>0.25876300000000002</v>
      </c>
      <c r="D41" s="30">
        <v>0.35542400000000002</v>
      </c>
      <c r="E41" s="30">
        <v>0.49808599999999997</v>
      </c>
      <c r="F41" s="30">
        <v>0.66063900000000009</v>
      </c>
      <c r="G41" s="30">
        <v>0.73782899999999996</v>
      </c>
      <c r="H41" s="30">
        <v>0.78018600000000005</v>
      </c>
      <c r="I41" s="30">
        <v>0.81141900000000011</v>
      </c>
      <c r="J41" s="30">
        <v>0.85932500000000001</v>
      </c>
      <c r="K41" s="30">
        <v>0.86070800000000003</v>
      </c>
      <c r="L41" s="30">
        <v>0.75186800000000009</v>
      </c>
    </row>
    <row r="42" spans="1:14" hidden="1" x14ac:dyDescent="0.25">
      <c r="A42" s="30" t="s">
        <v>157</v>
      </c>
      <c r="B42" s="30">
        <v>0</v>
      </c>
      <c r="C42" s="30">
        <v>6.3025200000000003E-2</v>
      </c>
      <c r="D42" s="30">
        <v>0.28571400000000002</v>
      </c>
      <c r="E42" s="30">
        <v>0.77254900000000004</v>
      </c>
      <c r="F42" s="30">
        <v>0.89147299999999996</v>
      </c>
      <c r="G42" s="30">
        <v>0.95</v>
      </c>
      <c r="H42" s="30">
        <v>0.95</v>
      </c>
      <c r="I42" s="30">
        <v>0.96</v>
      </c>
      <c r="J42" s="30">
        <v>0.96</v>
      </c>
      <c r="K42" s="30">
        <v>0.97</v>
      </c>
      <c r="L42" s="30">
        <v>0.97</v>
      </c>
    </row>
  </sheetData>
  <sheetProtection algorithmName="SHA-512" hashValue="nrmsdhaQmOS9TtZyRjVF7o3+6IetrgsKb+mGormlDYR5u1iKigrVhvj7aDpfEk+L54crdZdosjzr7Vu6X7MC+Q==" saltValue="mk2H0J3Cl3259PYKkdjh0g==" spinCount="100000" sheet="1" scenarios="1"/>
  <sortState ref="A35:L42">
    <sortCondition ref="A36"/>
  </sortState>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HIV Pop_0-14</vt:lpstr>
      <vt:lpstr>HIV Pop_0-14_All Regions</vt:lpstr>
      <vt:lpstr>New Infects_0-14</vt:lpstr>
      <vt:lpstr>New Infections_0-14_All reg</vt:lpstr>
      <vt:lpstr>AIDS Deaths_0-14</vt:lpstr>
      <vt:lpstr>AIDS Death_0-14_All Regions</vt:lpstr>
      <vt:lpstr>PMTCT_NI</vt:lpstr>
      <vt:lpstr>PMTCT_PedART_All Regions</vt:lpstr>
      <vt:lpstr>PMTCT_PedART</vt:lpstr>
      <vt:lpstr>PedART_AdultsChildren_LMIC</vt:lpstr>
      <vt:lpstr>PedART_AdultsChildren_reg</vt:lpstr>
      <vt:lpstr>ART Gap</vt:lpstr>
      <vt:lpstr>PMTCT_EID_All Regions</vt:lpstr>
      <vt:lpstr>EID_GP</vt:lpstr>
      <vt:lpstr>PMTCT_InfantARVs_All Regions</vt:lpstr>
      <vt:lpstr>Infant ARVs_GP</vt:lpstr>
      <vt:lpstr>PMTCT_CTX_All Regions</vt:lpstr>
      <vt:lpstr>CTX_GP</vt:lpstr>
      <vt:lpstr>DPT_EID</vt:lpstr>
      <vt:lpstr>HIV Pop_10-19</vt:lpstr>
      <vt:lpstr>HIV Pop_10-19_All Regions</vt:lpstr>
      <vt:lpstr>New Infects_15-19</vt:lpstr>
      <vt:lpstr>New Infects trend_ados</vt:lpstr>
      <vt:lpstr>New Infections_15-19_AllRegs</vt:lpstr>
      <vt:lpstr>NI_ageGroups</vt:lpstr>
      <vt:lpstr>AIDS Deaths_by age groups</vt:lpstr>
      <vt:lpstr>AIDS Deaths_by age grps_reg</vt:lpstr>
      <vt:lpstr>AIDS Deaths_10-19</vt:lpstr>
      <vt:lpstr>AIDS Death_10-19_All Region</vt:lpstr>
      <vt:lpstr>Adolescent ART coverage</vt:lpstr>
      <vt:lpstr>Comp_Know</vt:lpstr>
      <vt:lpstr>MultPart_Condom</vt:lpstr>
      <vt:lpstr>Testing by 12mos</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Andrew Porth</dc:creator>
  <cp:lastModifiedBy>Padraic Murphy</cp:lastModifiedBy>
  <cp:lastPrinted>2016-07-11T12:14:04Z</cp:lastPrinted>
  <dcterms:created xsi:type="dcterms:W3CDTF">2015-08-20T13:43:25Z</dcterms:created>
  <dcterms:modified xsi:type="dcterms:W3CDTF">2016-11-23T20:37:36Z</dcterms:modified>
</cp:coreProperties>
</file>