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taporth\Documents\data.unicef.org\MNCH\Datasets\CH_Pneumonia\"/>
    </mc:Choice>
  </mc:AlternateContent>
  <bookViews>
    <workbookView xWindow="0" yWindow="0" windowWidth="28800" windowHeight="14010" firstSheet="4" activeTab="4"/>
  </bookViews>
  <sheets>
    <sheet name="edar" sheetId="6" state="hidden" r:id="rId1"/>
    <sheet name="cring" sheetId="5" state="hidden" r:id="rId2"/>
    <sheet name="edar not in cring" sheetId="4" state="hidden" r:id="rId3"/>
    <sheet name="cring not in edar" sheetId="7" state="hidden" r:id="rId4"/>
    <sheet name="Database" sheetId="8" r:id="rId5"/>
    <sheet name="Pivot" sheetId="9" state="hidden" r:id="rId6"/>
  </sheets>
  <definedNames>
    <definedName name="_xlnm._FilterDatabase" localSheetId="3" hidden="1">'cring not in edar'!$A$1:$T$430</definedName>
    <definedName name="_xlnm._FilterDatabase" localSheetId="4" hidden="1">Database!$B$6:$B$6</definedName>
  </definedNames>
  <calcPr calcId="171027"/>
  <pivotCaches>
    <pivotCache cacheId="0" r:id="rId7"/>
  </pivotCaches>
</workbook>
</file>

<file path=xl/calcChain.xml><?xml version="1.0" encoding="utf-8"?>
<calcChain xmlns="http://schemas.openxmlformats.org/spreadsheetml/2006/main">
  <c r="U15" i="9" l="1"/>
  <c r="U16" i="9"/>
  <c r="U20" i="9"/>
  <c r="U25" i="9"/>
  <c r="U27" i="9"/>
  <c r="U32" i="9"/>
  <c r="U36" i="9"/>
  <c r="U37" i="9"/>
  <c r="U47" i="9"/>
  <c r="U48" i="9"/>
  <c r="U52" i="9"/>
  <c r="U57" i="9"/>
  <c r="U59" i="9"/>
  <c r="U64" i="9"/>
  <c r="U68" i="9"/>
  <c r="U69" i="9"/>
  <c r="U79" i="9"/>
  <c r="U80" i="9"/>
  <c r="U84" i="9"/>
  <c r="U89" i="9"/>
  <c r="U91" i="9"/>
  <c r="S7" i="9"/>
  <c r="T7" i="9"/>
  <c r="U7" i="9"/>
  <c r="S8" i="9"/>
  <c r="U8" i="9"/>
  <c r="T8" i="9"/>
  <c r="S9" i="9"/>
  <c r="T9" i="9"/>
  <c r="U9" i="9"/>
  <c r="S10" i="9"/>
  <c r="T10" i="9"/>
  <c r="S11" i="9"/>
  <c r="T11" i="9"/>
  <c r="U11" i="9"/>
  <c r="S12" i="9"/>
  <c r="U12" i="9"/>
  <c r="T12" i="9"/>
  <c r="S13" i="9"/>
  <c r="T13" i="9"/>
  <c r="U13" i="9"/>
  <c r="S14" i="9"/>
  <c r="T14" i="9"/>
  <c r="S15" i="9"/>
  <c r="T15" i="9"/>
  <c r="S16" i="9"/>
  <c r="T16" i="9"/>
  <c r="S17" i="9"/>
  <c r="T17" i="9"/>
  <c r="U17" i="9"/>
  <c r="S18" i="9"/>
  <c r="T18" i="9"/>
  <c r="S19" i="9"/>
  <c r="T19" i="9"/>
  <c r="U19" i="9"/>
  <c r="S20" i="9"/>
  <c r="T20" i="9"/>
  <c r="S21" i="9"/>
  <c r="T21" i="9"/>
  <c r="U21" i="9"/>
  <c r="S22" i="9"/>
  <c r="T22" i="9"/>
  <c r="S23" i="9"/>
  <c r="T23" i="9"/>
  <c r="U23" i="9"/>
  <c r="S24" i="9"/>
  <c r="U24" i="9"/>
  <c r="T24" i="9"/>
  <c r="S25" i="9"/>
  <c r="T25" i="9"/>
  <c r="S26" i="9"/>
  <c r="T26" i="9"/>
  <c r="S27" i="9"/>
  <c r="T27" i="9"/>
  <c r="S28" i="9"/>
  <c r="U28" i="9"/>
  <c r="T28" i="9"/>
  <c r="S29" i="9"/>
  <c r="T29" i="9"/>
  <c r="U29" i="9"/>
  <c r="S30" i="9"/>
  <c r="T30" i="9"/>
  <c r="S31" i="9"/>
  <c r="T31" i="9"/>
  <c r="U31" i="9"/>
  <c r="S32" i="9"/>
  <c r="T32" i="9"/>
  <c r="S33" i="9"/>
  <c r="T33" i="9"/>
  <c r="U33" i="9"/>
  <c r="S34" i="9"/>
  <c r="T34" i="9"/>
  <c r="S35" i="9"/>
  <c r="T35" i="9"/>
  <c r="U35" i="9"/>
  <c r="S36" i="9"/>
  <c r="T36" i="9"/>
  <c r="S37" i="9"/>
  <c r="T37" i="9"/>
  <c r="S38" i="9"/>
  <c r="T38" i="9"/>
  <c r="S39" i="9"/>
  <c r="T39" i="9"/>
  <c r="U39" i="9"/>
  <c r="S40" i="9"/>
  <c r="U40" i="9"/>
  <c r="T40" i="9"/>
  <c r="S41" i="9"/>
  <c r="T41" i="9"/>
  <c r="U41" i="9"/>
  <c r="S42" i="9"/>
  <c r="T42" i="9"/>
  <c r="S43" i="9"/>
  <c r="T43" i="9"/>
  <c r="U43" i="9"/>
  <c r="S44" i="9"/>
  <c r="U44" i="9"/>
  <c r="T44" i="9"/>
  <c r="S45" i="9"/>
  <c r="T45" i="9"/>
  <c r="U45" i="9"/>
  <c r="S46" i="9"/>
  <c r="T46" i="9"/>
  <c r="S47" i="9"/>
  <c r="T47" i="9"/>
  <c r="S48" i="9"/>
  <c r="T48" i="9"/>
  <c r="S49" i="9"/>
  <c r="T49" i="9"/>
  <c r="U49" i="9"/>
  <c r="S50" i="9"/>
  <c r="T50" i="9"/>
  <c r="S51" i="9"/>
  <c r="T51" i="9"/>
  <c r="U51" i="9"/>
  <c r="S52" i="9"/>
  <c r="T52" i="9"/>
  <c r="S53" i="9"/>
  <c r="T53" i="9"/>
  <c r="U53" i="9"/>
  <c r="S54" i="9"/>
  <c r="T54" i="9"/>
  <c r="S55" i="9"/>
  <c r="T55" i="9"/>
  <c r="U55" i="9"/>
  <c r="S56" i="9"/>
  <c r="U56" i="9"/>
  <c r="T56" i="9"/>
  <c r="S57" i="9"/>
  <c r="T57" i="9"/>
  <c r="S58" i="9"/>
  <c r="T58" i="9"/>
  <c r="S59" i="9"/>
  <c r="T59" i="9"/>
  <c r="S60" i="9"/>
  <c r="U60" i="9"/>
  <c r="T60" i="9"/>
  <c r="S61" i="9"/>
  <c r="T61" i="9"/>
  <c r="U61" i="9"/>
  <c r="S62" i="9"/>
  <c r="T62" i="9"/>
  <c r="S63" i="9"/>
  <c r="T63" i="9"/>
  <c r="U63" i="9"/>
  <c r="S64" i="9"/>
  <c r="T64" i="9"/>
  <c r="S65" i="9"/>
  <c r="T65" i="9"/>
  <c r="U65" i="9"/>
  <c r="S66" i="9"/>
  <c r="T66" i="9"/>
  <c r="S67" i="9"/>
  <c r="T67" i="9"/>
  <c r="U67" i="9"/>
  <c r="S68" i="9"/>
  <c r="T68" i="9"/>
  <c r="S69" i="9"/>
  <c r="T69" i="9"/>
  <c r="S70" i="9"/>
  <c r="T70" i="9"/>
  <c r="S71" i="9"/>
  <c r="T71" i="9"/>
  <c r="U71" i="9"/>
  <c r="S72" i="9"/>
  <c r="U72" i="9"/>
  <c r="T72" i="9"/>
  <c r="S73" i="9"/>
  <c r="T73" i="9"/>
  <c r="U73" i="9"/>
  <c r="S74" i="9"/>
  <c r="T74" i="9"/>
  <c r="S75" i="9"/>
  <c r="T75" i="9"/>
  <c r="U75" i="9"/>
  <c r="S76" i="9"/>
  <c r="U76" i="9"/>
  <c r="T76" i="9"/>
  <c r="S77" i="9"/>
  <c r="T77" i="9"/>
  <c r="U77" i="9"/>
  <c r="S78" i="9"/>
  <c r="T78" i="9"/>
  <c r="S79" i="9"/>
  <c r="T79" i="9"/>
  <c r="S80" i="9"/>
  <c r="T80" i="9"/>
  <c r="S81" i="9"/>
  <c r="T81" i="9"/>
  <c r="U81" i="9"/>
  <c r="S82" i="9"/>
  <c r="T82" i="9"/>
  <c r="S83" i="9"/>
  <c r="T83" i="9"/>
  <c r="U83" i="9"/>
  <c r="S84" i="9"/>
  <c r="T84" i="9"/>
  <c r="S85" i="9"/>
  <c r="T85" i="9"/>
  <c r="U85" i="9"/>
  <c r="S86" i="9"/>
  <c r="T86" i="9"/>
  <c r="S87" i="9"/>
  <c r="T87" i="9"/>
  <c r="U87" i="9"/>
  <c r="S88" i="9"/>
  <c r="U88" i="9"/>
  <c r="T88" i="9"/>
  <c r="S89" i="9"/>
  <c r="T89" i="9"/>
  <c r="S90" i="9"/>
  <c r="T90" i="9"/>
  <c r="S91" i="9"/>
  <c r="T91" i="9"/>
  <c r="T6" i="9"/>
  <c r="S6" i="9"/>
  <c r="U6" i="9"/>
  <c r="B2" i="4"/>
  <c r="P4" i="5"/>
  <c r="P8" i="5"/>
  <c r="P11" i="5"/>
  <c r="P12" i="5"/>
  <c r="P16" i="5"/>
  <c r="P19" i="5"/>
  <c r="P20" i="5"/>
  <c r="P24" i="5"/>
  <c r="P27" i="5"/>
  <c r="P28" i="5"/>
  <c r="P32" i="5"/>
  <c r="P35" i="5"/>
  <c r="P36" i="5"/>
  <c r="P40" i="5"/>
  <c r="P43" i="5"/>
  <c r="P44" i="5"/>
  <c r="P48" i="5"/>
  <c r="P51" i="5"/>
  <c r="P52" i="5"/>
  <c r="P56" i="5"/>
  <c r="P59" i="5"/>
  <c r="P60" i="5"/>
  <c r="P64" i="5"/>
  <c r="P67" i="5"/>
  <c r="P68" i="5"/>
  <c r="P72" i="5"/>
  <c r="P75" i="5"/>
  <c r="P76" i="5"/>
  <c r="P80" i="5"/>
  <c r="P83" i="5"/>
  <c r="P84" i="5"/>
  <c r="P88" i="5"/>
  <c r="P91" i="5"/>
  <c r="P92" i="5"/>
  <c r="P96" i="5"/>
  <c r="P99" i="5"/>
  <c r="P100" i="5"/>
  <c r="P104" i="5"/>
  <c r="P107" i="5"/>
  <c r="P108" i="5"/>
  <c r="P112" i="5"/>
  <c r="P115" i="5"/>
  <c r="P116" i="5"/>
  <c r="P120" i="5"/>
  <c r="P123" i="5"/>
  <c r="P124" i="5"/>
  <c r="P128" i="5"/>
  <c r="P131" i="5"/>
  <c r="P132" i="5"/>
  <c r="P136" i="5"/>
  <c r="P139" i="5"/>
  <c r="P140" i="5"/>
  <c r="P144" i="5"/>
  <c r="P147" i="5"/>
  <c r="P148" i="5"/>
  <c r="P152" i="5"/>
  <c r="P155" i="5"/>
  <c r="P156" i="5"/>
  <c r="P160" i="5"/>
  <c r="P163" i="5"/>
  <c r="P164" i="5"/>
  <c r="P168" i="5"/>
  <c r="P171" i="5"/>
  <c r="P172" i="5"/>
  <c r="P176" i="5"/>
  <c r="P179" i="5"/>
  <c r="P180" i="5"/>
  <c r="P184" i="5"/>
  <c r="P187" i="5"/>
  <c r="P188" i="5"/>
  <c r="P192" i="5"/>
  <c r="P195" i="5"/>
  <c r="P196" i="5"/>
  <c r="P200" i="5"/>
  <c r="P203" i="5"/>
  <c r="P204" i="5"/>
  <c r="P208" i="5"/>
  <c r="P211" i="5"/>
  <c r="P212" i="5"/>
  <c r="P216" i="5"/>
  <c r="P219" i="5"/>
  <c r="P220" i="5"/>
  <c r="P224" i="5"/>
  <c r="P227" i="5"/>
  <c r="P228" i="5"/>
  <c r="P232" i="5"/>
  <c r="P235" i="5"/>
  <c r="P236" i="5"/>
  <c r="P240" i="5"/>
  <c r="P243" i="5"/>
  <c r="P244" i="5"/>
  <c r="P248" i="5"/>
  <c r="P251" i="5"/>
  <c r="P252" i="5"/>
  <c r="P256" i="5"/>
  <c r="P259" i="5"/>
  <c r="P260" i="5"/>
  <c r="P264" i="5"/>
  <c r="P267" i="5"/>
  <c r="P268" i="5"/>
  <c r="P272" i="5"/>
  <c r="P275" i="5"/>
  <c r="P276" i="5"/>
  <c r="P280" i="5"/>
  <c r="P283" i="5"/>
  <c r="P284" i="5"/>
  <c r="P288" i="5"/>
  <c r="P291" i="5"/>
  <c r="P292" i="5"/>
  <c r="P296" i="5"/>
  <c r="P299" i="5"/>
  <c r="P300" i="5"/>
  <c r="P304" i="5"/>
  <c r="P307" i="5"/>
  <c r="P308" i="5"/>
  <c r="P312" i="5"/>
  <c r="P315" i="5"/>
  <c r="P316" i="5"/>
  <c r="P320" i="5"/>
  <c r="P323" i="5"/>
  <c r="P324" i="5"/>
  <c r="P328" i="5"/>
  <c r="P331" i="5"/>
  <c r="P332" i="5"/>
  <c r="P336" i="5"/>
  <c r="P339" i="5"/>
  <c r="P340" i="5"/>
  <c r="P344" i="5"/>
  <c r="P347" i="5"/>
  <c r="P348" i="5"/>
  <c r="P352" i="5"/>
  <c r="P355" i="5"/>
  <c r="P356" i="5"/>
  <c r="P360" i="5"/>
  <c r="P363" i="5"/>
  <c r="P364" i="5"/>
  <c r="P368" i="5"/>
  <c r="P371" i="5"/>
  <c r="P372" i="5"/>
  <c r="P376" i="5"/>
  <c r="P379" i="5"/>
  <c r="P380" i="5"/>
  <c r="P384" i="5"/>
  <c r="P387" i="5"/>
  <c r="P388" i="5"/>
  <c r="P392" i="5"/>
  <c r="P395" i="5"/>
  <c r="P396" i="5"/>
  <c r="P400" i="5"/>
  <c r="P403" i="5"/>
  <c r="P404" i="5"/>
  <c r="P408" i="5"/>
  <c r="P411" i="5"/>
  <c r="P412" i="5"/>
  <c r="P416" i="5"/>
  <c r="P419" i="5"/>
  <c r="P420" i="5"/>
  <c r="P3" i="5"/>
  <c r="D4" i="5"/>
  <c r="D5" i="5"/>
  <c r="P5" i="5"/>
  <c r="D6" i="5"/>
  <c r="P6" i="5"/>
  <c r="D7" i="5"/>
  <c r="P7" i="5"/>
  <c r="D8" i="5"/>
  <c r="D9" i="5"/>
  <c r="P9" i="5"/>
  <c r="D10" i="5"/>
  <c r="P10" i="5"/>
  <c r="D11" i="5"/>
  <c r="D12" i="5"/>
  <c r="D13" i="5"/>
  <c r="P13" i="5"/>
  <c r="D14" i="5"/>
  <c r="P14" i="5"/>
  <c r="D15" i="5"/>
  <c r="P15" i="5"/>
  <c r="D16" i="5"/>
  <c r="D17" i="5"/>
  <c r="P17" i="5"/>
  <c r="D18" i="5"/>
  <c r="P18" i="5"/>
  <c r="D19" i="5"/>
  <c r="D20" i="5"/>
  <c r="D21" i="5"/>
  <c r="P21" i="5"/>
  <c r="D22" i="5"/>
  <c r="P22" i="5"/>
  <c r="D23" i="5"/>
  <c r="P23" i="5"/>
  <c r="D24" i="5"/>
  <c r="D25" i="5"/>
  <c r="P25" i="5"/>
  <c r="D26" i="5"/>
  <c r="P26" i="5"/>
  <c r="D27" i="5"/>
  <c r="D28" i="5"/>
  <c r="D29" i="5"/>
  <c r="P29" i="5"/>
  <c r="D30" i="5"/>
  <c r="P30" i="5"/>
  <c r="D31" i="5"/>
  <c r="P31" i="5"/>
  <c r="D32" i="5"/>
  <c r="D33" i="5"/>
  <c r="P33" i="5"/>
  <c r="D34" i="5"/>
  <c r="P34" i="5"/>
  <c r="D35" i="5"/>
  <c r="D36" i="5"/>
  <c r="D37" i="5"/>
  <c r="P37" i="5"/>
  <c r="D38" i="5"/>
  <c r="P38" i="5"/>
  <c r="D39" i="5"/>
  <c r="P39" i="5"/>
  <c r="D40" i="5"/>
  <c r="D41" i="5"/>
  <c r="P41" i="5"/>
  <c r="D42" i="5"/>
  <c r="P42" i="5"/>
  <c r="D43" i="5"/>
  <c r="D44" i="5"/>
  <c r="D45" i="5"/>
  <c r="P45" i="5"/>
  <c r="D46" i="5"/>
  <c r="P46" i="5"/>
  <c r="D47" i="5"/>
  <c r="P47" i="5"/>
  <c r="D48" i="5"/>
  <c r="D49" i="5"/>
  <c r="P49" i="5"/>
  <c r="D50" i="5"/>
  <c r="P50" i="5"/>
  <c r="D51" i="5"/>
  <c r="D52" i="5"/>
  <c r="D53" i="5"/>
  <c r="P53" i="5"/>
  <c r="D54" i="5"/>
  <c r="P54" i="5"/>
  <c r="D55" i="5"/>
  <c r="P55" i="5"/>
  <c r="D56" i="5"/>
  <c r="D57" i="5"/>
  <c r="P57" i="5"/>
  <c r="D58" i="5"/>
  <c r="P58" i="5"/>
  <c r="D59" i="5"/>
  <c r="D60" i="5"/>
  <c r="D61" i="5"/>
  <c r="P61" i="5"/>
  <c r="D62" i="5"/>
  <c r="P62" i="5"/>
  <c r="D63" i="5"/>
  <c r="P63" i="5"/>
  <c r="D64" i="5"/>
  <c r="D65" i="5"/>
  <c r="P65" i="5"/>
  <c r="D66" i="5"/>
  <c r="P66" i="5"/>
  <c r="D67" i="5"/>
  <c r="D68" i="5"/>
  <c r="D69" i="5"/>
  <c r="P69" i="5"/>
  <c r="D70" i="5"/>
  <c r="P70" i="5"/>
  <c r="D71" i="5"/>
  <c r="P71" i="5"/>
  <c r="D72" i="5"/>
  <c r="D73" i="5"/>
  <c r="P73" i="5"/>
  <c r="D74" i="5"/>
  <c r="P74" i="5"/>
  <c r="D75" i="5"/>
  <c r="D76" i="5"/>
  <c r="D77" i="5"/>
  <c r="P77" i="5"/>
  <c r="D78" i="5"/>
  <c r="P78" i="5"/>
  <c r="D79" i="5"/>
  <c r="P79" i="5"/>
  <c r="D80" i="5"/>
  <c r="D81" i="5"/>
  <c r="P81" i="5"/>
  <c r="D82" i="5"/>
  <c r="P82" i="5"/>
  <c r="D83" i="5"/>
  <c r="D84" i="5"/>
  <c r="D85" i="5"/>
  <c r="P85" i="5"/>
  <c r="D86" i="5"/>
  <c r="P86" i="5"/>
  <c r="D87" i="5"/>
  <c r="P87" i="5"/>
  <c r="D88" i="5"/>
  <c r="D89" i="5"/>
  <c r="P89" i="5"/>
  <c r="D90" i="5"/>
  <c r="P90" i="5"/>
  <c r="D91" i="5"/>
  <c r="D92" i="5"/>
  <c r="D93" i="5"/>
  <c r="P93" i="5"/>
  <c r="D94" i="5"/>
  <c r="P94" i="5"/>
  <c r="D95" i="5"/>
  <c r="P95" i="5"/>
  <c r="D96" i="5"/>
  <c r="D97" i="5"/>
  <c r="P97" i="5"/>
  <c r="D98" i="5"/>
  <c r="P98" i="5"/>
  <c r="D99" i="5"/>
  <c r="D100" i="5"/>
  <c r="D101" i="5"/>
  <c r="P101" i="5"/>
  <c r="D102" i="5"/>
  <c r="P102" i="5"/>
  <c r="D103" i="5"/>
  <c r="P103" i="5"/>
  <c r="D104" i="5"/>
  <c r="D105" i="5"/>
  <c r="P105" i="5"/>
  <c r="D106" i="5"/>
  <c r="P106" i="5"/>
  <c r="D107" i="5"/>
  <c r="D108" i="5"/>
  <c r="D109" i="5"/>
  <c r="P109" i="5"/>
  <c r="D110" i="5"/>
  <c r="P110" i="5"/>
  <c r="D111" i="5"/>
  <c r="P111" i="5"/>
  <c r="D112" i="5"/>
  <c r="D113" i="5"/>
  <c r="P113" i="5"/>
  <c r="D114" i="5"/>
  <c r="P114" i="5"/>
  <c r="D115" i="5"/>
  <c r="D116" i="5"/>
  <c r="D117" i="5"/>
  <c r="P117" i="5"/>
  <c r="D118" i="5"/>
  <c r="P118" i="5"/>
  <c r="D119" i="5"/>
  <c r="P119" i="5"/>
  <c r="D120" i="5"/>
  <c r="D121" i="5"/>
  <c r="P121" i="5"/>
  <c r="D122" i="5"/>
  <c r="P122" i="5"/>
  <c r="D123" i="5"/>
  <c r="D124" i="5"/>
  <c r="D125" i="5"/>
  <c r="P125" i="5"/>
  <c r="D126" i="5"/>
  <c r="P126" i="5"/>
  <c r="D127" i="5"/>
  <c r="P127" i="5"/>
  <c r="D128" i="5"/>
  <c r="D129" i="5"/>
  <c r="P129" i="5"/>
  <c r="D130" i="5"/>
  <c r="P130" i="5"/>
  <c r="D131" i="5"/>
  <c r="D132" i="5"/>
  <c r="D133" i="5"/>
  <c r="P133" i="5"/>
  <c r="D134" i="5"/>
  <c r="P134" i="5"/>
  <c r="D135" i="5"/>
  <c r="P135" i="5"/>
  <c r="D136" i="5"/>
  <c r="D137" i="5"/>
  <c r="P137" i="5"/>
  <c r="D138" i="5"/>
  <c r="P138" i="5"/>
  <c r="D139" i="5"/>
  <c r="D140" i="5"/>
  <c r="D141" i="5"/>
  <c r="P141" i="5"/>
  <c r="D142" i="5"/>
  <c r="P142" i="5"/>
  <c r="D143" i="5"/>
  <c r="P143" i="5"/>
  <c r="D144" i="5"/>
  <c r="D145" i="5"/>
  <c r="P145" i="5"/>
  <c r="D146" i="5"/>
  <c r="P146" i="5"/>
  <c r="D147" i="5"/>
  <c r="D148" i="5"/>
  <c r="D149" i="5"/>
  <c r="P149" i="5"/>
  <c r="D150" i="5"/>
  <c r="P150" i="5"/>
  <c r="D151" i="5"/>
  <c r="P151" i="5"/>
  <c r="D152" i="5"/>
  <c r="D153" i="5"/>
  <c r="P153" i="5"/>
  <c r="D154" i="5"/>
  <c r="P154" i="5"/>
  <c r="D155" i="5"/>
  <c r="D156" i="5"/>
  <c r="D157" i="5"/>
  <c r="P157" i="5"/>
  <c r="D158" i="5"/>
  <c r="P158" i="5"/>
  <c r="D159" i="5"/>
  <c r="P159" i="5"/>
  <c r="D160" i="5"/>
  <c r="D161" i="5"/>
  <c r="P161" i="5"/>
  <c r="D162" i="5"/>
  <c r="P162" i="5"/>
  <c r="D163" i="5"/>
  <c r="D164" i="5"/>
  <c r="D165" i="5"/>
  <c r="P165" i="5"/>
  <c r="D166" i="5"/>
  <c r="P166" i="5"/>
  <c r="D167" i="5"/>
  <c r="P167" i="5"/>
  <c r="D168" i="5"/>
  <c r="D169" i="5"/>
  <c r="P169" i="5"/>
  <c r="D170" i="5"/>
  <c r="P170" i="5"/>
  <c r="D171" i="5"/>
  <c r="D172" i="5"/>
  <c r="D173" i="5"/>
  <c r="P173" i="5"/>
  <c r="D174" i="5"/>
  <c r="P174" i="5"/>
  <c r="D175" i="5"/>
  <c r="P175" i="5"/>
  <c r="D176" i="5"/>
  <c r="D177" i="5"/>
  <c r="P177" i="5"/>
  <c r="D178" i="5"/>
  <c r="P178" i="5"/>
  <c r="D179" i="5"/>
  <c r="D180" i="5"/>
  <c r="D181" i="5"/>
  <c r="P181" i="5"/>
  <c r="D182" i="5"/>
  <c r="P182" i="5"/>
  <c r="D183" i="5"/>
  <c r="P183" i="5"/>
  <c r="D184" i="5"/>
  <c r="D185" i="5"/>
  <c r="P185" i="5"/>
  <c r="D186" i="5"/>
  <c r="P186" i="5"/>
  <c r="D187" i="5"/>
  <c r="D188" i="5"/>
  <c r="D189" i="5"/>
  <c r="P189" i="5"/>
  <c r="D190" i="5"/>
  <c r="P190" i="5"/>
  <c r="D191" i="5"/>
  <c r="P191" i="5"/>
  <c r="D192" i="5"/>
  <c r="D193" i="5"/>
  <c r="P193" i="5"/>
  <c r="D194" i="5"/>
  <c r="P194" i="5"/>
  <c r="D195" i="5"/>
  <c r="D196" i="5"/>
  <c r="D197" i="5"/>
  <c r="P197" i="5"/>
  <c r="D198" i="5"/>
  <c r="P198" i="5"/>
  <c r="D199" i="5"/>
  <c r="P199" i="5"/>
  <c r="D200" i="5"/>
  <c r="D201" i="5"/>
  <c r="P201" i="5"/>
  <c r="D202" i="5"/>
  <c r="P202" i="5"/>
  <c r="D203" i="5"/>
  <c r="D204" i="5"/>
  <c r="D205" i="5"/>
  <c r="P205" i="5"/>
  <c r="D206" i="5"/>
  <c r="P206" i="5"/>
  <c r="D207" i="5"/>
  <c r="P207" i="5"/>
  <c r="D208" i="5"/>
  <c r="D209" i="5"/>
  <c r="P209" i="5"/>
  <c r="D210" i="5"/>
  <c r="P210" i="5"/>
  <c r="D211" i="5"/>
  <c r="D212" i="5"/>
  <c r="D213" i="5"/>
  <c r="P213" i="5"/>
  <c r="D214" i="5"/>
  <c r="P214" i="5"/>
  <c r="D215" i="5"/>
  <c r="P215" i="5"/>
  <c r="D216" i="5"/>
  <c r="D217" i="5"/>
  <c r="P217" i="5"/>
  <c r="D218" i="5"/>
  <c r="P218" i="5"/>
  <c r="D219" i="5"/>
  <c r="D220" i="5"/>
  <c r="D221" i="5"/>
  <c r="P221" i="5"/>
  <c r="D222" i="5"/>
  <c r="P222" i="5"/>
  <c r="D223" i="5"/>
  <c r="P223" i="5"/>
  <c r="D224" i="5"/>
  <c r="D225" i="5"/>
  <c r="P225" i="5"/>
  <c r="D226" i="5"/>
  <c r="P226" i="5"/>
  <c r="D227" i="5"/>
  <c r="D228" i="5"/>
  <c r="D229" i="5"/>
  <c r="P229" i="5"/>
  <c r="D230" i="5"/>
  <c r="P230" i="5"/>
  <c r="D231" i="5"/>
  <c r="P231" i="5"/>
  <c r="D232" i="5"/>
  <c r="D233" i="5"/>
  <c r="P233" i="5"/>
  <c r="D234" i="5"/>
  <c r="P234" i="5"/>
  <c r="D235" i="5"/>
  <c r="D236" i="5"/>
  <c r="D237" i="5"/>
  <c r="P237" i="5"/>
  <c r="D238" i="5"/>
  <c r="P238" i="5"/>
  <c r="D239" i="5"/>
  <c r="P239" i="5"/>
  <c r="D240" i="5"/>
  <c r="D241" i="5"/>
  <c r="P241" i="5"/>
  <c r="D242" i="5"/>
  <c r="P242" i="5"/>
  <c r="D243" i="5"/>
  <c r="D244" i="5"/>
  <c r="D245" i="5"/>
  <c r="P245" i="5"/>
  <c r="D246" i="5"/>
  <c r="P246" i="5"/>
  <c r="D247" i="5"/>
  <c r="P247" i="5"/>
  <c r="D248" i="5"/>
  <c r="D249" i="5"/>
  <c r="P249" i="5"/>
  <c r="D250" i="5"/>
  <c r="P250" i="5"/>
  <c r="D251" i="5"/>
  <c r="D252" i="5"/>
  <c r="D253" i="5"/>
  <c r="P253" i="5"/>
  <c r="D254" i="5"/>
  <c r="P254" i="5"/>
  <c r="D255" i="5"/>
  <c r="P255" i="5"/>
  <c r="D256" i="5"/>
  <c r="D257" i="5"/>
  <c r="P257" i="5"/>
  <c r="D258" i="5"/>
  <c r="P258" i="5"/>
  <c r="D259" i="5"/>
  <c r="D260" i="5"/>
  <c r="D261" i="5"/>
  <c r="P261" i="5"/>
  <c r="D262" i="5"/>
  <c r="P262" i="5"/>
  <c r="D263" i="5"/>
  <c r="P263" i="5"/>
  <c r="D264" i="5"/>
  <c r="D265" i="5"/>
  <c r="P265" i="5"/>
  <c r="D266" i="5"/>
  <c r="P266" i="5"/>
  <c r="D267" i="5"/>
  <c r="D268" i="5"/>
  <c r="D269" i="5"/>
  <c r="P269" i="5"/>
  <c r="D270" i="5"/>
  <c r="P270" i="5"/>
  <c r="D271" i="5"/>
  <c r="P271" i="5"/>
  <c r="D272" i="5"/>
  <c r="D273" i="5"/>
  <c r="P273" i="5"/>
  <c r="D274" i="5"/>
  <c r="P274" i="5"/>
  <c r="D275" i="5"/>
  <c r="D276" i="5"/>
  <c r="D277" i="5"/>
  <c r="P277" i="5"/>
  <c r="D278" i="5"/>
  <c r="P278" i="5"/>
  <c r="D279" i="5"/>
  <c r="P279" i="5"/>
  <c r="D280" i="5"/>
  <c r="D281" i="5"/>
  <c r="P281" i="5"/>
  <c r="D282" i="5"/>
  <c r="P282" i="5"/>
  <c r="D283" i="5"/>
  <c r="D284" i="5"/>
  <c r="D285" i="5"/>
  <c r="P285" i="5"/>
  <c r="D286" i="5"/>
  <c r="P286" i="5"/>
  <c r="D287" i="5"/>
  <c r="P287" i="5"/>
  <c r="D288" i="5"/>
  <c r="D289" i="5"/>
  <c r="P289" i="5"/>
  <c r="D290" i="5"/>
  <c r="P290" i="5"/>
  <c r="D291" i="5"/>
  <c r="D292" i="5"/>
  <c r="D293" i="5"/>
  <c r="P293" i="5"/>
  <c r="D294" i="5"/>
  <c r="P294" i="5"/>
  <c r="D295" i="5"/>
  <c r="P295" i="5"/>
  <c r="D296" i="5"/>
  <c r="D297" i="5"/>
  <c r="P297" i="5"/>
  <c r="D298" i="5"/>
  <c r="P298" i="5"/>
  <c r="D299" i="5"/>
  <c r="D300" i="5"/>
  <c r="D301" i="5"/>
  <c r="P301" i="5"/>
  <c r="D302" i="5"/>
  <c r="P302" i="5"/>
  <c r="D303" i="5"/>
  <c r="P303" i="5"/>
  <c r="D304" i="5"/>
  <c r="D305" i="5"/>
  <c r="P305" i="5"/>
  <c r="D306" i="5"/>
  <c r="P306" i="5"/>
  <c r="D307" i="5"/>
  <c r="D308" i="5"/>
  <c r="D309" i="5"/>
  <c r="P309" i="5"/>
  <c r="D310" i="5"/>
  <c r="P310" i="5"/>
  <c r="D311" i="5"/>
  <c r="P311" i="5"/>
  <c r="D312" i="5"/>
  <c r="D313" i="5"/>
  <c r="P313" i="5"/>
  <c r="D314" i="5"/>
  <c r="P314" i="5"/>
  <c r="D315" i="5"/>
  <c r="D316" i="5"/>
  <c r="D317" i="5"/>
  <c r="P317" i="5"/>
  <c r="D318" i="5"/>
  <c r="P318" i="5"/>
  <c r="D319" i="5"/>
  <c r="P319" i="5"/>
  <c r="D320" i="5"/>
  <c r="D321" i="5"/>
  <c r="P321" i="5"/>
  <c r="D322" i="5"/>
  <c r="P322" i="5"/>
  <c r="D323" i="5"/>
  <c r="D324" i="5"/>
  <c r="D325" i="5"/>
  <c r="P325" i="5"/>
  <c r="D326" i="5"/>
  <c r="P326" i="5"/>
  <c r="D327" i="5"/>
  <c r="P327" i="5"/>
  <c r="D328" i="5"/>
  <c r="D329" i="5"/>
  <c r="P329" i="5"/>
  <c r="D330" i="5"/>
  <c r="P330" i="5"/>
  <c r="D331" i="5"/>
  <c r="D332" i="5"/>
  <c r="D333" i="5"/>
  <c r="P333" i="5"/>
  <c r="D334" i="5"/>
  <c r="P334" i="5"/>
  <c r="D335" i="5"/>
  <c r="P335" i="5"/>
  <c r="D336" i="5"/>
  <c r="D337" i="5"/>
  <c r="P337" i="5"/>
  <c r="D338" i="5"/>
  <c r="P338" i="5"/>
  <c r="D339" i="5"/>
  <c r="D340" i="5"/>
  <c r="D341" i="5"/>
  <c r="P341" i="5"/>
  <c r="D342" i="5"/>
  <c r="P342" i="5"/>
  <c r="D343" i="5"/>
  <c r="P343" i="5"/>
  <c r="D344" i="5"/>
  <c r="D345" i="5"/>
  <c r="P345" i="5"/>
  <c r="D346" i="5"/>
  <c r="P346" i="5"/>
  <c r="D347" i="5"/>
  <c r="D348" i="5"/>
  <c r="D349" i="5"/>
  <c r="P349" i="5"/>
  <c r="D350" i="5"/>
  <c r="P350" i="5"/>
  <c r="D351" i="5"/>
  <c r="P351" i="5"/>
  <c r="D352" i="5"/>
  <c r="D353" i="5"/>
  <c r="P353" i="5"/>
  <c r="D354" i="5"/>
  <c r="P354" i="5"/>
  <c r="D355" i="5"/>
  <c r="D356" i="5"/>
  <c r="D357" i="5"/>
  <c r="P357" i="5"/>
  <c r="D358" i="5"/>
  <c r="P358" i="5"/>
  <c r="D359" i="5"/>
  <c r="P359" i="5"/>
  <c r="D360" i="5"/>
  <c r="D361" i="5"/>
  <c r="P361" i="5"/>
  <c r="D362" i="5"/>
  <c r="P362" i="5"/>
  <c r="D363" i="5"/>
  <c r="D364" i="5"/>
  <c r="D365" i="5"/>
  <c r="P365" i="5"/>
  <c r="D366" i="5"/>
  <c r="P366" i="5"/>
  <c r="D367" i="5"/>
  <c r="P367" i="5"/>
  <c r="D368" i="5"/>
  <c r="D369" i="5"/>
  <c r="P369" i="5"/>
  <c r="D370" i="5"/>
  <c r="P370" i="5"/>
  <c r="D371" i="5"/>
  <c r="D372" i="5"/>
  <c r="D373" i="5"/>
  <c r="P373" i="5"/>
  <c r="D374" i="5"/>
  <c r="P374" i="5"/>
  <c r="D375" i="5"/>
  <c r="P375" i="5"/>
  <c r="D376" i="5"/>
  <c r="D377" i="5"/>
  <c r="P377" i="5"/>
  <c r="D378" i="5"/>
  <c r="P378" i="5"/>
  <c r="D379" i="5"/>
  <c r="D380" i="5"/>
  <c r="D381" i="5"/>
  <c r="P381" i="5"/>
  <c r="D382" i="5"/>
  <c r="P382" i="5"/>
  <c r="D383" i="5"/>
  <c r="P383" i="5"/>
  <c r="D384" i="5"/>
  <c r="D385" i="5"/>
  <c r="P385" i="5"/>
  <c r="D386" i="5"/>
  <c r="P386" i="5"/>
  <c r="D387" i="5"/>
  <c r="D388" i="5"/>
  <c r="D389" i="5"/>
  <c r="P389" i="5"/>
  <c r="D390" i="5"/>
  <c r="P390" i="5"/>
  <c r="D391" i="5"/>
  <c r="P391" i="5"/>
  <c r="D392" i="5"/>
  <c r="D393" i="5"/>
  <c r="P393" i="5"/>
  <c r="D394" i="5"/>
  <c r="P394" i="5"/>
  <c r="D395" i="5"/>
  <c r="D396" i="5"/>
  <c r="D397" i="5"/>
  <c r="P397" i="5"/>
  <c r="D398" i="5"/>
  <c r="P398" i="5"/>
  <c r="D399" i="5"/>
  <c r="P399" i="5"/>
  <c r="D400" i="5"/>
  <c r="D401" i="5"/>
  <c r="P401" i="5"/>
  <c r="D402" i="5"/>
  <c r="P402" i="5"/>
  <c r="D403" i="5"/>
  <c r="D404" i="5"/>
  <c r="D405" i="5"/>
  <c r="P405" i="5"/>
  <c r="D406" i="5"/>
  <c r="P406" i="5"/>
  <c r="D407" i="5"/>
  <c r="P407" i="5"/>
  <c r="D408" i="5"/>
  <c r="D409" i="5"/>
  <c r="P409" i="5"/>
  <c r="D410" i="5"/>
  <c r="P410" i="5"/>
  <c r="D411" i="5"/>
  <c r="D412" i="5"/>
  <c r="D413" i="5"/>
  <c r="P413" i="5"/>
  <c r="D414" i="5"/>
  <c r="P414" i="5"/>
  <c r="D415" i="5"/>
  <c r="P415" i="5"/>
  <c r="D416" i="5"/>
  <c r="D417" i="5"/>
  <c r="P417" i="5"/>
  <c r="D418" i="5"/>
  <c r="P418" i="5"/>
  <c r="D419" i="5"/>
  <c r="D420" i="5"/>
  <c r="D421" i="5"/>
  <c r="P421" i="5"/>
  <c r="D422" i="5"/>
  <c r="P422" i="5"/>
  <c r="D423" i="5"/>
  <c r="P423" i="5"/>
  <c r="D3" i="5"/>
  <c r="P9" i="6"/>
  <c r="P17" i="6"/>
  <c r="P25" i="6"/>
  <c r="P33" i="6"/>
  <c r="P41" i="6"/>
  <c r="P49" i="6"/>
  <c r="P57" i="6"/>
  <c r="P65" i="6"/>
  <c r="P73" i="6"/>
  <c r="P81" i="6"/>
  <c r="P89" i="6"/>
  <c r="P97" i="6"/>
  <c r="P105" i="6"/>
  <c r="P113" i="6"/>
  <c r="P121" i="6"/>
  <c r="P129" i="6"/>
  <c r="P137" i="6"/>
  <c r="P145" i="6"/>
  <c r="P153" i="6"/>
  <c r="P161" i="6"/>
  <c r="P169" i="6"/>
  <c r="P177" i="6"/>
  <c r="P185" i="6"/>
  <c r="P193" i="6"/>
  <c r="P201" i="6"/>
  <c r="P209" i="6"/>
  <c r="P217" i="6"/>
  <c r="P225" i="6"/>
  <c r="P233" i="6"/>
  <c r="P241" i="6"/>
  <c r="P249" i="6"/>
  <c r="P257" i="6"/>
  <c r="P265" i="6"/>
  <c r="P269" i="6"/>
  <c r="P273" i="6"/>
  <c r="P277" i="6"/>
  <c r="P281" i="6"/>
  <c r="P285" i="6"/>
  <c r="P289" i="6"/>
  <c r="P293" i="6"/>
  <c r="P297" i="6"/>
  <c r="P301" i="6"/>
  <c r="P305" i="6"/>
  <c r="P309" i="6"/>
  <c r="P313" i="6"/>
  <c r="P317" i="6"/>
  <c r="P321" i="6"/>
  <c r="P325" i="6"/>
  <c r="P329" i="6"/>
  <c r="P333" i="6"/>
  <c r="P337" i="6"/>
  <c r="P341" i="6"/>
  <c r="P345" i="6"/>
  <c r="P349" i="6"/>
  <c r="P353" i="6"/>
  <c r="P357" i="6"/>
  <c r="P361" i="6"/>
  <c r="P365" i="6"/>
  <c r="P369" i="6"/>
  <c r="P373" i="6"/>
  <c r="P377" i="6"/>
  <c r="P381" i="6"/>
  <c r="P385" i="6"/>
  <c r="P389" i="6"/>
  <c r="P393" i="6"/>
  <c r="P397" i="6"/>
  <c r="P401" i="6"/>
  <c r="P405" i="6"/>
  <c r="P409" i="6"/>
  <c r="P413" i="6"/>
  <c r="P417" i="6"/>
  <c r="P421" i="6"/>
  <c r="P425" i="6"/>
  <c r="D428" i="6"/>
  <c r="P428" i="6"/>
  <c r="D427" i="6"/>
  <c r="P427" i="6"/>
  <c r="D426" i="6"/>
  <c r="P426" i="6"/>
  <c r="D425" i="6"/>
  <c r="D424" i="6"/>
  <c r="P424" i="6"/>
  <c r="D423" i="6"/>
  <c r="P423" i="6"/>
  <c r="D422" i="6"/>
  <c r="P422" i="6"/>
  <c r="D421" i="6"/>
  <c r="D420" i="6"/>
  <c r="P420" i="6"/>
  <c r="D419" i="6"/>
  <c r="P419" i="6"/>
  <c r="D418" i="6"/>
  <c r="P418" i="6"/>
  <c r="D417" i="6"/>
  <c r="D416" i="6"/>
  <c r="P416" i="6"/>
  <c r="D415" i="6"/>
  <c r="P415" i="6"/>
  <c r="D414" i="6"/>
  <c r="P414" i="6"/>
  <c r="D413" i="6"/>
  <c r="D412" i="6"/>
  <c r="P412" i="6"/>
  <c r="D411" i="6"/>
  <c r="P411" i="6"/>
  <c r="D410" i="6"/>
  <c r="P410" i="6"/>
  <c r="D409" i="6"/>
  <c r="D408" i="6"/>
  <c r="P408" i="6"/>
  <c r="D407" i="6"/>
  <c r="P407" i="6"/>
  <c r="D406" i="6"/>
  <c r="P406" i="6"/>
  <c r="D405" i="6"/>
  <c r="D404" i="6"/>
  <c r="P404" i="6"/>
  <c r="D403" i="6"/>
  <c r="P403" i="6"/>
  <c r="D402" i="6"/>
  <c r="P402" i="6"/>
  <c r="D401" i="6"/>
  <c r="D400" i="6"/>
  <c r="P400" i="6"/>
  <c r="D399" i="6"/>
  <c r="P399" i="6"/>
  <c r="D398" i="6"/>
  <c r="P398" i="6"/>
  <c r="D397" i="6"/>
  <c r="D396" i="6"/>
  <c r="P396" i="6"/>
  <c r="D395" i="6"/>
  <c r="P395" i="6"/>
  <c r="D394" i="6"/>
  <c r="P394" i="6"/>
  <c r="D393" i="6"/>
  <c r="D392" i="6"/>
  <c r="P392" i="6"/>
  <c r="D391" i="6"/>
  <c r="P391" i="6"/>
  <c r="D390" i="6"/>
  <c r="P390" i="6"/>
  <c r="D389" i="6"/>
  <c r="D388" i="6"/>
  <c r="P388" i="6"/>
  <c r="D387" i="6"/>
  <c r="P387" i="6"/>
  <c r="D386" i="6"/>
  <c r="P386" i="6"/>
  <c r="D385" i="6"/>
  <c r="D384" i="6"/>
  <c r="P384" i="6"/>
  <c r="D383" i="6"/>
  <c r="P383" i="6"/>
  <c r="D382" i="6"/>
  <c r="P382" i="6"/>
  <c r="D381" i="6"/>
  <c r="D380" i="6"/>
  <c r="P380" i="6"/>
  <c r="D379" i="6"/>
  <c r="P379" i="6"/>
  <c r="D378" i="6"/>
  <c r="P378" i="6"/>
  <c r="D377" i="6"/>
  <c r="D376" i="6"/>
  <c r="P376" i="6"/>
  <c r="D375" i="6"/>
  <c r="P375" i="6"/>
  <c r="D374" i="6"/>
  <c r="P374" i="6"/>
  <c r="D373" i="6"/>
  <c r="D372" i="6"/>
  <c r="P372" i="6"/>
  <c r="D371" i="6"/>
  <c r="P371" i="6"/>
  <c r="D370" i="6"/>
  <c r="P370" i="6"/>
  <c r="D369" i="6"/>
  <c r="D368" i="6"/>
  <c r="P368" i="6"/>
  <c r="D367" i="6"/>
  <c r="P367" i="6"/>
  <c r="D366" i="6"/>
  <c r="P366" i="6"/>
  <c r="D365" i="6"/>
  <c r="D364" i="6"/>
  <c r="P364" i="6"/>
  <c r="D363" i="6"/>
  <c r="P363" i="6"/>
  <c r="D362" i="6"/>
  <c r="P362" i="6"/>
  <c r="D361" i="6"/>
  <c r="D360" i="6"/>
  <c r="P360" i="6"/>
  <c r="D359" i="6"/>
  <c r="P359" i="6"/>
  <c r="D358" i="6"/>
  <c r="P358" i="6"/>
  <c r="D357" i="6"/>
  <c r="D356" i="6"/>
  <c r="P356" i="6"/>
  <c r="D355" i="6"/>
  <c r="P355" i="6"/>
  <c r="D354" i="6"/>
  <c r="P354" i="6"/>
  <c r="D353" i="6"/>
  <c r="D352" i="6"/>
  <c r="P352" i="6"/>
  <c r="D351" i="6"/>
  <c r="P351" i="6"/>
  <c r="D350" i="6"/>
  <c r="P350" i="6"/>
  <c r="D349" i="6"/>
  <c r="D348" i="6"/>
  <c r="P348" i="6"/>
  <c r="D347" i="6"/>
  <c r="P347" i="6"/>
  <c r="D346" i="6"/>
  <c r="P346" i="6"/>
  <c r="D345" i="6"/>
  <c r="D344" i="6"/>
  <c r="P344" i="6"/>
  <c r="D343" i="6"/>
  <c r="P343" i="6"/>
  <c r="D342" i="6"/>
  <c r="P342" i="6"/>
  <c r="D341" i="6"/>
  <c r="D340" i="6"/>
  <c r="P340" i="6"/>
  <c r="D339" i="6"/>
  <c r="P339" i="6"/>
  <c r="D338" i="6"/>
  <c r="P338" i="6"/>
  <c r="D337" i="6"/>
  <c r="D336" i="6"/>
  <c r="P336" i="6"/>
  <c r="D335" i="6"/>
  <c r="P335" i="6"/>
  <c r="D334" i="6"/>
  <c r="P334" i="6"/>
  <c r="D333" i="6"/>
  <c r="D332" i="6"/>
  <c r="P332" i="6"/>
  <c r="D331" i="6"/>
  <c r="P331" i="6"/>
  <c r="D330" i="6"/>
  <c r="P330" i="6"/>
  <c r="D329" i="6"/>
  <c r="D328" i="6"/>
  <c r="P328" i="6"/>
  <c r="D327" i="6"/>
  <c r="P327" i="6"/>
  <c r="D326" i="6"/>
  <c r="P326" i="6"/>
  <c r="D325" i="6"/>
  <c r="D324" i="6"/>
  <c r="P324" i="6"/>
  <c r="D323" i="6"/>
  <c r="P323" i="6"/>
  <c r="D322" i="6"/>
  <c r="P322" i="6"/>
  <c r="D321" i="6"/>
  <c r="D320" i="6"/>
  <c r="P320" i="6"/>
  <c r="D319" i="6"/>
  <c r="P319" i="6"/>
  <c r="D318" i="6"/>
  <c r="P318" i="6"/>
  <c r="D317" i="6"/>
  <c r="D316" i="6"/>
  <c r="P316" i="6"/>
  <c r="D315" i="6"/>
  <c r="P315" i="6"/>
  <c r="D314" i="6"/>
  <c r="P314" i="6"/>
  <c r="D313" i="6"/>
  <c r="D312" i="6"/>
  <c r="P312" i="6"/>
  <c r="D311" i="6"/>
  <c r="P311" i="6"/>
  <c r="D310" i="6"/>
  <c r="P310" i="6"/>
  <c r="D309" i="6"/>
  <c r="D308" i="6"/>
  <c r="P308" i="6"/>
  <c r="D307" i="6"/>
  <c r="P307" i="6"/>
  <c r="D306" i="6"/>
  <c r="P306" i="6"/>
  <c r="D305" i="6"/>
  <c r="D304" i="6"/>
  <c r="P304" i="6"/>
  <c r="D303" i="6"/>
  <c r="P303" i="6"/>
  <c r="D302" i="6"/>
  <c r="P302" i="6"/>
  <c r="D301" i="6"/>
  <c r="D300" i="6"/>
  <c r="P300" i="6"/>
  <c r="D299" i="6"/>
  <c r="P299" i="6"/>
  <c r="D298" i="6"/>
  <c r="P298" i="6"/>
  <c r="D297" i="6"/>
  <c r="D296" i="6"/>
  <c r="P296" i="6"/>
  <c r="D295" i="6"/>
  <c r="P295" i="6"/>
  <c r="D294" i="6"/>
  <c r="P294" i="6"/>
  <c r="D293" i="6"/>
  <c r="D292" i="6"/>
  <c r="P292" i="6"/>
  <c r="D291" i="6"/>
  <c r="P291" i="6"/>
  <c r="D290" i="6"/>
  <c r="P290" i="6"/>
  <c r="D289" i="6"/>
  <c r="D288" i="6"/>
  <c r="P288" i="6"/>
  <c r="D287" i="6"/>
  <c r="P287" i="6"/>
  <c r="D286" i="6"/>
  <c r="P286" i="6"/>
  <c r="D285" i="6"/>
  <c r="D284" i="6"/>
  <c r="P284" i="6"/>
  <c r="D283" i="6"/>
  <c r="P283" i="6"/>
  <c r="D282" i="6"/>
  <c r="P282" i="6"/>
  <c r="D281" i="6"/>
  <c r="D280" i="6"/>
  <c r="P280" i="6"/>
  <c r="D279" i="6"/>
  <c r="P279" i="6"/>
  <c r="D278" i="6"/>
  <c r="P278" i="6"/>
  <c r="D277" i="6"/>
  <c r="D276" i="6"/>
  <c r="P276" i="6"/>
  <c r="D275" i="6"/>
  <c r="P275" i="6"/>
  <c r="D274" i="6"/>
  <c r="P274" i="6"/>
  <c r="D273" i="6"/>
  <c r="D272" i="6"/>
  <c r="P272" i="6"/>
  <c r="D271" i="6"/>
  <c r="P271" i="6"/>
  <c r="D270" i="6"/>
  <c r="P270" i="6"/>
  <c r="D269" i="6"/>
  <c r="D268" i="6"/>
  <c r="P268" i="6"/>
  <c r="D267" i="6"/>
  <c r="P267" i="6"/>
  <c r="D266" i="6"/>
  <c r="P266" i="6"/>
  <c r="D265" i="6"/>
  <c r="D264" i="6"/>
  <c r="P264" i="6"/>
  <c r="D263" i="6"/>
  <c r="P263" i="6"/>
  <c r="D262" i="6"/>
  <c r="P262" i="6"/>
  <c r="D261" i="6"/>
  <c r="P261" i="6"/>
  <c r="D260" i="6"/>
  <c r="P260" i="6"/>
  <c r="D259" i="6"/>
  <c r="P259" i="6"/>
  <c r="D258" i="6"/>
  <c r="P258" i="6"/>
  <c r="D257" i="6"/>
  <c r="D256" i="6"/>
  <c r="P256" i="6"/>
  <c r="D255" i="6"/>
  <c r="P255" i="6"/>
  <c r="D254" i="6"/>
  <c r="P254" i="6"/>
  <c r="D253" i="6"/>
  <c r="P253" i="6"/>
  <c r="D252" i="6"/>
  <c r="P252" i="6"/>
  <c r="D251" i="6"/>
  <c r="P251" i="6"/>
  <c r="D250" i="6"/>
  <c r="P250" i="6"/>
  <c r="D249" i="6"/>
  <c r="D248" i="6"/>
  <c r="P248" i="6"/>
  <c r="D247" i="6"/>
  <c r="P247" i="6"/>
  <c r="D246" i="6"/>
  <c r="P246" i="6"/>
  <c r="D245" i="6"/>
  <c r="P245" i="6"/>
  <c r="D244" i="6"/>
  <c r="P244" i="6"/>
  <c r="D243" i="6"/>
  <c r="P243" i="6"/>
  <c r="D242" i="6"/>
  <c r="P242" i="6"/>
  <c r="D241" i="6"/>
  <c r="D240" i="6"/>
  <c r="P240" i="6"/>
  <c r="D239" i="6"/>
  <c r="P239" i="6"/>
  <c r="D238" i="6"/>
  <c r="P238" i="6"/>
  <c r="D237" i="6"/>
  <c r="P237" i="6"/>
  <c r="D236" i="6"/>
  <c r="P236" i="6"/>
  <c r="D235" i="6"/>
  <c r="P235" i="6"/>
  <c r="D234" i="6"/>
  <c r="P234" i="6"/>
  <c r="D233" i="6"/>
  <c r="D232" i="6"/>
  <c r="P232" i="6"/>
  <c r="D231" i="6"/>
  <c r="P231" i="6"/>
  <c r="D230" i="6"/>
  <c r="P230" i="6"/>
  <c r="D229" i="6"/>
  <c r="P229" i="6"/>
  <c r="D228" i="6"/>
  <c r="P228" i="6"/>
  <c r="D227" i="6"/>
  <c r="P227" i="6"/>
  <c r="D226" i="6"/>
  <c r="P226" i="6"/>
  <c r="D225" i="6"/>
  <c r="D224" i="6"/>
  <c r="P224" i="6"/>
  <c r="D223" i="6"/>
  <c r="P223" i="6"/>
  <c r="D222" i="6"/>
  <c r="P222" i="6"/>
  <c r="D221" i="6"/>
  <c r="P221" i="6"/>
  <c r="D220" i="6"/>
  <c r="P220" i="6"/>
  <c r="D219" i="6"/>
  <c r="P219" i="6"/>
  <c r="D218" i="6"/>
  <c r="P218" i="6"/>
  <c r="D217" i="6"/>
  <c r="D216" i="6"/>
  <c r="P216" i="6"/>
  <c r="D215" i="6"/>
  <c r="P215" i="6"/>
  <c r="D214" i="6"/>
  <c r="P214" i="6"/>
  <c r="D213" i="6"/>
  <c r="P213" i="6"/>
  <c r="D212" i="6"/>
  <c r="P212" i="6"/>
  <c r="D211" i="6"/>
  <c r="P211" i="6"/>
  <c r="D210" i="6"/>
  <c r="P210" i="6"/>
  <c r="D209" i="6"/>
  <c r="D208" i="6"/>
  <c r="P208" i="6"/>
  <c r="D207" i="6"/>
  <c r="P207" i="6"/>
  <c r="D206" i="6"/>
  <c r="P206" i="6"/>
  <c r="D205" i="6"/>
  <c r="P205" i="6"/>
  <c r="D204" i="6"/>
  <c r="P204" i="6"/>
  <c r="D203" i="6"/>
  <c r="P203" i="6"/>
  <c r="D202" i="6"/>
  <c r="P202" i="6"/>
  <c r="D201" i="6"/>
  <c r="D200" i="6"/>
  <c r="P200" i="6"/>
  <c r="D199" i="6"/>
  <c r="P199" i="6"/>
  <c r="D198" i="6"/>
  <c r="P198" i="6"/>
  <c r="D197" i="6"/>
  <c r="P197" i="6"/>
  <c r="D196" i="6"/>
  <c r="P196" i="6"/>
  <c r="D195" i="6"/>
  <c r="P195" i="6"/>
  <c r="D194" i="6"/>
  <c r="P194" i="6"/>
  <c r="D193" i="6"/>
  <c r="D192" i="6"/>
  <c r="P192" i="6"/>
  <c r="D191" i="6"/>
  <c r="P191" i="6"/>
  <c r="D190" i="6"/>
  <c r="P190" i="6"/>
  <c r="D189" i="6"/>
  <c r="P189" i="6"/>
  <c r="D188" i="6"/>
  <c r="P188" i="6"/>
  <c r="D187" i="6"/>
  <c r="P187" i="6"/>
  <c r="D186" i="6"/>
  <c r="P186" i="6"/>
  <c r="D185" i="6"/>
  <c r="D184" i="6"/>
  <c r="P184" i="6"/>
  <c r="D183" i="6"/>
  <c r="P183" i="6"/>
  <c r="D182" i="6"/>
  <c r="P182" i="6"/>
  <c r="D181" i="6"/>
  <c r="P181" i="6"/>
  <c r="D180" i="6"/>
  <c r="P180" i="6"/>
  <c r="D179" i="6"/>
  <c r="P179" i="6"/>
  <c r="D178" i="6"/>
  <c r="P178" i="6"/>
  <c r="D177" i="6"/>
  <c r="D176" i="6"/>
  <c r="P176" i="6"/>
  <c r="D175" i="6"/>
  <c r="P175" i="6"/>
  <c r="D174" i="6"/>
  <c r="P174" i="6"/>
  <c r="D173" i="6"/>
  <c r="P173" i="6"/>
  <c r="D172" i="6"/>
  <c r="P172" i="6"/>
  <c r="D171" i="6"/>
  <c r="P171" i="6"/>
  <c r="D170" i="6"/>
  <c r="P170" i="6"/>
  <c r="D169" i="6"/>
  <c r="D168" i="6"/>
  <c r="P168" i="6"/>
  <c r="D167" i="6"/>
  <c r="P167" i="6"/>
  <c r="D166" i="6"/>
  <c r="P166" i="6"/>
  <c r="D165" i="6"/>
  <c r="P165" i="6"/>
  <c r="D164" i="6"/>
  <c r="P164" i="6"/>
  <c r="D163" i="6"/>
  <c r="P163" i="6"/>
  <c r="D162" i="6"/>
  <c r="P162" i="6"/>
  <c r="D161" i="6"/>
  <c r="D160" i="6"/>
  <c r="P160" i="6"/>
  <c r="D159" i="6"/>
  <c r="P159" i="6"/>
  <c r="D158" i="6"/>
  <c r="P158" i="6"/>
  <c r="D157" i="6"/>
  <c r="P157" i="6"/>
  <c r="D156" i="6"/>
  <c r="P156" i="6"/>
  <c r="D155" i="6"/>
  <c r="P155" i="6"/>
  <c r="D154" i="6"/>
  <c r="P154" i="6"/>
  <c r="D153" i="6"/>
  <c r="D152" i="6"/>
  <c r="P152" i="6"/>
  <c r="D151" i="6"/>
  <c r="P151" i="6"/>
  <c r="D150" i="6"/>
  <c r="P150" i="6"/>
  <c r="D149" i="6"/>
  <c r="P149" i="6"/>
  <c r="D148" i="6"/>
  <c r="P148" i="6"/>
  <c r="D147" i="6"/>
  <c r="P147" i="6"/>
  <c r="D146" i="6"/>
  <c r="P146" i="6"/>
  <c r="D145" i="6"/>
  <c r="D144" i="6"/>
  <c r="P144" i="6"/>
  <c r="D143" i="6"/>
  <c r="P143" i="6"/>
  <c r="D142" i="6"/>
  <c r="P142" i="6"/>
  <c r="D141" i="6"/>
  <c r="P141" i="6"/>
  <c r="D140" i="6"/>
  <c r="P140" i="6"/>
  <c r="D139" i="6"/>
  <c r="P139" i="6"/>
  <c r="D138" i="6"/>
  <c r="P138" i="6"/>
  <c r="D137" i="6"/>
  <c r="D136" i="6"/>
  <c r="P136" i="6"/>
  <c r="D135" i="6"/>
  <c r="P135" i="6"/>
  <c r="D134" i="6"/>
  <c r="P134" i="6"/>
  <c r="D133" i="6"/>
  <c r="P133" i="6"/>
  <c r="D132" i="6"/>
  <c r="P132" i="6"/>
  <c r="D131" i="6"/>
  <c r="P131" i="6"/>
  <c r="D130" i="6"/>
  <c r="P130" i="6"/>
  <c r="D129" i="6"/>
  <c r="D128" i="6"/>
  <c r="P128" i="6"/>
  <c r="D127" i="6"/>
  <c r="P127" i="6"/>
  <c r="D126" i="6"/>
  <c r="P126" i="6"/>
  <c r="D125" i="6"/>
  <c r="P125" i="6"/>
  <c r="D124" i="6"/>
  <c r="P124" i="6"/>
  <c r="D123" i="6"/>
  <c r="P123" i="6"/>
  <c r="D122" i="6"/>
  <c r="P122" i="6"/>
  <c r="D121" i="6"/>
  <c r="D120" i="6"/>
  <c r="P120" i="6"/>
  <c r="D119" i="6"/>
  <c r="P119" i="6"/>
  <c r="D118" i="6"/>
  <c r="P118" i="6"/>
  <c r="D117" i="6"/>
  <c r="P117" i="6"/>
  <c r="D116" i="6"/>
  <c r="P116" i="6"/>
  <c r="D115" i="6"/>
  <c r="P115" i="6"/>
  <c r="D114" i="6"/>
  <c r="P114" i="6"/>
  <c r="D113" i="6"/>
  <c r="D112" i="6"/>
  <c r="P112" i="6"/>
  <c r="D111" i="6"/>
  <c r="P111" i="6"/>
  <c r="D110" i="6"/>
  <c r="P110" i="6"/>
  <c r="D109" i="6"/>
  <c r="P109" i="6"/>
  <c r="D108" i="6"/>
  <c r="P108" i="6"/>
  <c r="D107" i="6"/>
  <c r="P107" i="6"/>
  <c r="D106" i="6"/>
  <c r="P106" i="6"/>
  <c r="D105" i="6"/>
  <c r="D104" i="6"/>
  <c r="P104" i="6"/>
  <c r="D103" i="6"/>
  <c r="P103" i="6"/>
  <c r="D102" i="6"/>
  <c r="P102" i="6"/>
  <c r="D101" i="6"/>
  <c r="P101" i="6"/>
  <c r="D100" i="6"/>
  <c r="P100" i="6"/>
  <c r="D99" i="6"/>
  <c r="P99" i="6"/>
  <c r="D98" i="6"/>
  <c r="P98" i="6"/>
  <c r="D97" i="6"/>
  <c r="D96" i="6"/>
  <c r="P96" i="6"/>
  <c r="D95" i="6"/>
  <c r="P95" i="6"/>
  <c r="D94" i="6"/>
  <c r="P94" i="6"/>
  <c r="D93" i="6"/>
  <c r="P93" i="6"/>
  <c r="D92" i="6"/>
  <c r="P92" i="6"/>
  <c r="D91" i="6"/>
  <c r="P91" i="6"/>
  <c r="D90" i="6"/>
  <c r="P90" i="6"/>
  <c r="D89" i="6"/>
  <c r="D88" i="6"/>
  <c r="P88" i="6"/>
  <c r="D87" i="6"/>
  <c r="P87" i="6"/>
  <c r="D86" i="6"/>
  <c r="P86" i="6"/>
  <c r="D85" i="6"/>
  <c r="P85" i="6"/>
  <c r="D84" i="6"/>
  <c r="P84" i="6"/>
  <c r="D83" i="6"/>
  <c r="P83" i="6"/>
  <c r="D82" i="6"/>
  <c r="P82" i="6"/>
  <c r="D81" i="6"/>
  <c r="D80" i="6"/>
  <c r="P80" i="6"/>
  <c r="D79" i="6"/>
  <c r="P79" i="6"/>
  <c r="D78" i="6"/>
  <c r="P78" i="6"/>
  <c r="D77" i="6"/>
  <c r="P77" i="6"/>
  <c r="D76" i="6"/>
  <c r="P76" i="6"/>
  <c r="D75" i="6"/>
  <c r="P75" i="6"/>
  <c r="D74" i="6"/>
  <c r="P74" i="6"/>
  <c r="D73" i="6"/>
  <c r="D72" i="6"/>
  <c r="P72" i="6"/>
  <c r="D71" i="6"/>
  <c r="P71" i="6"/>
  <c r="D70" i="6"/>
  <c r="P70" i="6"/>
  <c r="D69" i="6"/>
  <c r="P69" i="6"/>
  <c r="D68" i="6"/>
  <c r="P68" i="6"/>
  <c r="D67" i="6"/>
  <c r="P67" i="6"/>
  <c r="D66" i="6"/>
  <c r="P66" i="6"/>
  <c r="D65" i="6"/>
  <c r="D64" i="6"/>
  <c r="P64" i="6"/>
  <c r="D63" i="6"/>
  <c r="P63" i="6"/>
  <c r="D62" i="6"/>
  <c r="P62" i="6"/>
  <c r="D61" i="6"/>
  <c r="P61" i="6"/>
  <c r="D60" i="6"/>
  <c r="P60" i="6"/>
  <c r="D59" i="6"/>
  <c r="P59" i="6"/>
  <c r="D58" i="6"/>
  <c r="P58" i="6"/>
  <c r="D57" i="6"/>
  <c r="D56" i="6"/>
  <c r="P56" i="6"/>
  <c r="D55" i="6"/>
  <c r="P55" i="6"/>
  <c r="D54" i="6"/>
  <c r="P54" i="6"/>
  <c r="D53" i="6"/>
  <c r="P53" i="6"/>
  <c r="D52" i="6"/>
  <c r="P52" i="6"/>
  <c r="D51" i="6"/>
  <c r="P51" i="6"/>
  <c r="D50" i="6"/>
  <c r="P50" i="6"/>
  <c r="D49" i="6"/>
  <c r="D48" i="6"/>
  <c r="P48" i="6"/>
  <c r="D47" i="6"/>
  <c r="P47" i="6"/>
  <c r="D46" i="6"/>
  <c r="P46" i="6"/>
  <c r="D45" i="6"/>
  <c r="P45" i="6"/>
  <c r="D44" i="6"/>
  <c r="P44" i="6"/>
  <c r="D43" i="6"/>
  <c r="P43" i="6"/>
  <c r="D42" i="6"/>
  <c r="P42" i="6"/>
  <c r="D41" i="6"/>
  <c r="D40" i="6"/>
  <c r="P40" i="6"/>
  <c r="D39" i="6"/>
  <c r="P39" i="6"/>
  <c r="D38" i="6"/>
  <c r="P38" i="6"/>
  <c r="D37" i="6"/>
  <c r="P37" i="6"/>
  <c r="D36" i="6"/>
  <c r="P36" i="6"/>
  <c r="D35" i="6"/>
  <c r="P35" i="6"/>
  <c r="D34" i="6"/>
  <c r="P34" i="6"/>
  <c r="D33" i="6"/>
  <c r="D32" i="6"/>
  <c r="P32" i="6"/>
  <c r="D31" i="6"/>
  <c r="P31" i="6"/>
  <c r="D30" i="6"/>
  <c r="P30" i="6"/>
  <c r="D29" i="6"/>
  <c r="P29" i="6"/>
  <c r="D28" i="6"/>
  <c r="P28" i="6"/>
  <c r="D27" i="6"/>
  <c r="P27" i="6"/>
  <c r="D26" i="6"/>
  <c r="P26" i="6"/>
  <c r="D25" i="6"/>
  <c r="D24" i="6"/>
  <c r="P24" i="6"/>
  <c r="D23" i="6"/>
  <c r="P23" i="6"/>
  <c r="D22" i="6"/>
  <c r="P22" i="6"/>
  <c r="D21" i="6"/>
  <c r="P21" i="6"/>
  <c r="D20" i="6"/>
  <c r="P20" i="6"/>
  <c r="D19" i="6"/>
  <c r="P19" i="6"/>
  <c r="D18" i="6"/>
  <c r="P18" i="6"/>
  <c r="D17" i="6"/>
  <c r="D16" i="6"/>
  <c r="P16" i="6"/>
  <c r="D15" i="6"/>
  <c r="P15" i="6"/>
  <c r="D14" i="6"/>
  <c r="P14" i="6"/>
  <c r="D13" i="6"/>
  <c r="P13" i="6"/>
  <c r="D12" i="6"/>
  <c r="P12" i="6"/>
  <c r="D11" i="6"/>
  <c r="P11" i="6"/>
  <c r="D10" i="6"/>
  <c r="P10" i="6"/>
  <c r="D9" i="6"/>
  <c r="D8" i="6"/>
  <c r="P8" i="6"/>
  <c r="D7" i="6"/>
  <c r="P7" i="6"/>
  <c r="D6" i="6"/>
  <c r="P6" i="6"/>
  <c r="D5" i="6"/>
  <c r="P5" i="6"/>
  <c r="D4" i="6"/>
  <c r="P4" i="6"/>
  <c r="D3" i="6"/>
  <c r="P3" i="6"/>
  <c r="T4" i="9"/>
  <c r="V4" i="9"/>
  <c r="K379" i="4"/>
  <c r="E381" i="4"/>
  <c r="H388" i="4"/>
  <c r="L392" i="4"/>
  <c r="D400" i="4"/>
  <c r="H404" i="4"/>
  <c r="L408" i="4"/>
  <c r="E413" i="4"/>
  <c r="I417" i="4"/>
  <c r="L424" i="4"/>
  <c r="E429" i="4"/>
  <c r="B31" i="4"/>
  <c r="B95" i="4"/>
  <c r="B159" i="4"/>
  <c r="B207" i="4"/>
  <c r="B255" i="4"/>
  <c r="B303" i="4"/>
  <c r="B351" i="4"/>
  <c r="B399" i="4"/>
  <c r="L376" i="4"/>
  <c r="D384" i="4"/>
  <c r="I385" i="4"/>
  <c r="M389" i="4"/>
  <c r="F394" i="4"/>
  <c r="E397" i="4"/>
  <c r="C403" i="4"/>
  <c r="M405" i="4"/>
  <c r="F410" i="4"/>
  <c r="J414" i="4"/>
  <c r="H420" i="4"/>
  <c r="M421" i="4"/>
  <c r="F426" i="4"/>
  <c r="B15" i="4"/>
  <c r="B63" i="4"/>
  <c r="B111" i="4"/>
  <c r="B143" i="4"/>
  <c r="B191" i="4"/>
  <c r="B239" i="4"/>
  <c r="B287" i="4"/>
  <c r="B335" i="4"/>
  <c r="B367" i="4"/>
  <c r="B415" i="4"/>
  <c r="F378" i="4"/>
  <c r="J382" i="4"/>
  <c r="C387" i="4"/>
  <c r="G391" i="4"/>
  <c r="K395" i="4"/>
  <c r="J398" i="4"/>
  <c r="I401" i="4"/>
  <c r="G407" i="4"/>
  <c r="K411" i="4"/>
  <c r="D416" i="4"/>
  <c r="C419" i="4"/>
  <c r="G423" i="4"/>
  <c r="K427" i="4"/>
  <c r="J430" i="4"/>
  <c r="B47" i="4"/>
  <c r="B79" i="4"/>
  <c r="B127" i="4"/>
  <c r="B175" i="4"/>
  <c r="B223" i="4"/>
  <c r="B271" i="4"/>
  <c r="B319" i="4"/>
  <c r="B383" i="4"/>
  <c r="N3" i="4"/>
  <c r="O4" i="4"/>
  <c r="P5" i="4"/>
  <c r="N7" i="4"/>
  <c r="O8" i="4"/>
  <c r="P9" i="4"/>
  <c r="N11" i="4"/>
  <c r="O12" i="4"/>
  <c r="P13" i="4"/>
  <c r="N15" i="4"/>
  <c r="O16" i="4"/>
  <c r="P17" i="4"/>
  <c r="N19" i="4"/>
  <c r="O20" i="4"/>
  <c r="P21" i="4"/>
  <c r="N23" i="4"/>
  <c r="O24" i="4"/>
  <c r="P25" i="4"/>
  <c r="N27" i="4"/>
  <c r="O28" i="4"/>
  <c r="P29" i="4"/>
  <c r="N31" i="4"/>
  <c r="O32" i="4"/>
  <c r="P33" i="4"/>
  <c r="N35" i="4"/>
  <c r="O36" i="4"/>
  <c r="P37" i="4"/>
  <c r="N39" i="4"/>
  <c r="O40" i="4"/>
  <c r="P41" i="4"/>
  <c r="N43" i="4"/>
  <c r="O44" i="4"/>
  <c r="P45" i="4"/>
  <c r="N47" i="4"/>
  <c r="O48" i="4"/>
  <c r="P49" i="4"/>
  <c r="N51" i="4"/>
  <c r="O52" i="4"/>
  <c r="P53" i="4"/>
  <c r="N55" i="4"/>
  <c r="O56" i="4"/>
  <c r="P57" i="4"/>
  <c r="N59" i="4"/>
  <c r="O60" i="4"/>
  <c r="P61" i="4"/>
  <c r="N63" i="4"/>
  <c r="O64" i="4"/>
  <c r="P65" i="4"/>
  <c r="N67" i="4"/>
  <c r="O68" i="4"/>
  <c r="P69" i="4"/>
  <c r="N71" i="4"/>
  <c r="O72" i="4"/>
  <c r="P73" i="4"/>
  <c r="N75" i="4"/>
  <c r="O76" i="4"/>
  <c r="P77" i="4"/>
  <c r="N79" i="4"/>
  <c r="O80" i="4"/>
  <c r="P81" i="4"/>
  <c r="N83" i="4"/>
  <c r="O84" i="4"/>
  <c r="P85" i="4"/>
  <c r="N87" i="4"/>
  <c r="O88" i="4"/>
  <c r="P89" i="4"/>
  <c r="N91" i="4"/>
  <c r="O92" i="4"/>
  <c r="P93" i="4"/>
  <c r="N95" i="4"/>
  <c r="O96" i="4"/>
  <c r="P97" i="4"/>
  <c r="N99" i="4"/>
  <c r="O100" i="4"/>
  <c r="P101" i="4"/>
  <c r="N103" i="4"/>
  <c r="O104" i="4"/>
  <c r="P105" i="4"/>
  <c r="N107" i="4"/>
  <c r="O108" i="4"/>
  <c r="P109" i="4"/>
  <c r="N111" i="4"/>
  <c r="O112" i="4"/>
  <c r="P113" i="4"/>
  <c r="N115" i="4"/>
  <c r="O116" i="4"/>
  <c r="P117" i="4"/>
  <c r="N119" i="4"/>
  <c r="O120" i="4"/>
  <c r="P121" i="4"/>
  <c r="N123" i="4"/>
  <c r="O124" i="4"/>
  <c r="P125" i="4"/>
  <c r="N127" i="4"/>
  <c r="O128" i="4"/>
  <c r="P129" i="4"/>
  <c r="N131" i="4"/>
  <c r="O132" i="4"/>
  <c r="P133" i="4"/>
  <c r="N135" i="4"/>
  <c r="O136" i="4"/>
  <c r="P137" i="4"/>
  <c r="N139" i="4"/>
  <c r="O140" i="4"/>
  <c r="P141" i="4"/>
  <c r="N143" i="4"/>
  <c r="O144" i="4"/>
  <c r="P145" i="4"/>
  <c r="N147" i="4"/>
  <c r="O148" i="4"/>
  <c r="P149" i="4"/>
  <c r="N151" i="4"/>
  <c r="O152" i="4"/>
  <c r="P153" i="4"/>
  <c r="N155" i="4"/>
  <c r="O156" i="4"/>
  <c r="P157" i="4"/>
  <c r="N159" i="4"/>
  <c r="O160" i="4"/>
  <c r="P161" i="4"/>
  <c r="N163" i="4"/>
  <c r="O164" i="4"/>
  <c r="P165" i="4"/>
  <c r="N167" i="4"/>
  <c r="O168" i="4"/>
  <c r="P169" i="4"/>
  <c r="N171" i="4"/>
  <c r="O172" i="4"/>
  <c r="P173" i="4"/>
  <c r="N175" i="4"/>
  <c r="O176" i="4"/>
  <c r="P177" i="4"/>
  <c r="N179" i="4"/>
  <c r="O180" i="4"/>
  <c r="P181" i="4"/>
  <c r="N183" i="4"/>
  <c r="O184" i="4"/>
  <c r="P185" i="4"/>
  <c r="N187" i="4"/>
  <c r="O188" i="4"/>
  <c r="P189" i="4"/>
  <c r="N191" i="4"/>
  <c r="O192" i="4"/>
  <c r="P193" i="4"/>
  <c r="N195" i="4"/>
  <c r="O196" i="4"/>
  <c r="P197" i="4"/>
  <c r="N199" i="4"/>
  <c r="O200" i="4"/>
  <c r="P201" i="4"/>
  <c r="N203" i="4"/>
  <c r="O204" i="4"/>
  <c r="P205" i="4"/>
  <c r="N207" i="4"/>
  <c r="O208" i="4"/>
  <c r="P209" i="4"/>
  <c r="N211" i="4"/>
  <c r="O212" i="4"/>
  <c r="P213" i="4"/>
  <c r="N215" i="4"/>
  <c r="O216" i="4"/>
  <c r="P217" i="4"/>
  <c r="N219" i="4"/>
  <c r="O220" i="4"/>
  <c r="P221" i="4"/>
  <c r="N223" i="4"/>
  <c r="O224" i="4"/>
  <c r="P225" i="4"/>
  <c r="N227" i="4"/>
  <c r="O228" i="4"/>
  <c r="P229" i="4"/>
  <c r="N231" i="4"/>
  <c r="O232" i="4"/>
  <c r="P233" i="4"/>
  <c r="N235" i="4"/>
  <c r="O236" i="4"/>
  <c r="P237" i="4"/>
  <c r="N239" i="4"/>
  <c r="O240" i="4"/>
  <c r="P241" i="4"/>
  <c r="N243" i="4"/>
  <c r="O244" i="4"/>
  <c r="P245" i="4"/>
  <c r="N247" i="4"/>
  <c r="O248" i="4"/>
  <c r="P249" i="4"/>
  <c r="N251" i="4"/>
  <c r="O252" i="4"/>
  <c r="P253" i="4"/>
  <c r="N255" i="4"/>
  <c r="O256" i="4"/>
  <c r="P257" i="4"/>
  <c r="N259" i="4"/>
  <c r="O260" i="4"/>
  <c r="P261" i="4"/>
  <c r="N263" i="4"/>
  <c r="O264" i="4"/>
  <c r="P265" i="4"/>
  <c r="N267" i="4"/>
  <c r="O268" i="4"/>
  <c r="P269" i="4"/>
  <c r="N271" i="4"/>
  <c r="O272" i="4"/>
  <c r="P273" i="4"/>
  <c r="N275" i="4"/>
  <c r="O276" i="4"/>
  <c r="P277" i="4"/>
  <c r="N279" i="4"/>
  <c r="O280" i="4"/>
  <c r="P281" i="4"/>
  <c r="N283" i="4"/>
  <c r="O284" i="4"/>
  <c r="P285" i="4"/>
  <c r="N287" i="4"/>
  <c r="O288" i="4"/>
  <c r="P289" i="4"/>
  <c r="N291" i="4"/>
  <c r="O292" i="4"/>
  <c r="P293" i="4"/>
  <c r="N295" i="4"/>
  <c r="O296" i="4"/>
  <c r="P297" i="4"/>
  <c r="N299" i="4"/>
  <c r="O300" i="4"/>
  <c r="P301" i="4"/>
  <c r="N303" i="4"/>
  <c r="O304" i="4"/>
  <c r="P305" i="4"/>
  <c r="N307" i="4"/>
  <c r="O308" i="4"/>
  <c r="P309" i="4"/>
  <c r="N311" i="4"/>
  <c r="O312" i="4"/>
  <c r="P313" i="4"/>
  <c r="N315" i="4"/>
  <c r="O316" i="4"/>
  <c r="P317" i="4"/>
  <c r="N319" i="4"/>
  <c r="O320" i="4"/>
  <c r="P321" i="4"/>
  <c r="N323" i="4"/>
  <c r="O324" i="4"/>
  <c r="P325" i="4"/>
  <c r="N327" i="4"/>
  <c r="O328" i="4"/>
  <c r="P329" i="4"/>
  <c r="N331" i="4"/>
  <c r="O332" i="4"/>
  <c r="P333" i="4"/>
  <c r="N335" i="4"/>
  <c r="O336" i="4"/>
  <c r="P337" i="4"/>
  <c r="N339" i="4"/>
  <c r="O340" i="4"/>
  <c r="P341" i="4"/>
  <c r="N343" i="4"/>
  <c r="O344" i="4"/>
  <c r="P345" i="4"/>
  <c r="N347" i="4"/>
  <c r="O348" i="4"/>
  <c r="P349" i="4"/>
  <c r="N351" i="4"/>
  <c r="O352" i="4"/>
  <c r="P353" i="4"/>
  <c r="N355" i="4"/>
  <c r="O356" i="4"/>
  <c r="P357" i="4"/>
  <c r="N359" i="4"/>
  <c r="O360" i="4"/>
  <c r="P361" i="4"/>
  <c r="N363" i="4"/>
  <c r="O364" i="4"/>
  <c r="P365" i="4"/>
  <c r="N367" i="4"/>
  <c r="O368" i="4"/>
  <c r="P369" i="4"/>
  <c r="N371" i="4"/>
  <c r="O372" i="4"/>
  <c r="P373" i="4"/>
  <c r="N375" i="4"/>
  <c r="O376" i="4"/>
  <c r="P377" i="4"/>
  <c r="N379" i="4"/>
  <c r="O380" i="4"/>
  <c r="P381" i="4"/>
  <c r="N383" i="4"/>
  <c r="O384" i="4"/>
  <c r="P385" i="4"/>
  <c r="N387" i="4"/>
  <c r="O388" i="4"/>
  <c r="P389" i="4"/>
  <c r="N391" i="4"/>
  <c r="O392" i="4"/>
  <c r="P393" i="4"/>
  <c r="N395" i="4"/>
  <c r="O396" i="4"/>
  <c r="P397" i="4"/>
  <c r="N399" i="4"/>
  <c r="O400" i="4"/>
  <c r="P401" i="4"/>
  <c r="N403" i="4"/>
  <c r="O404" i="4"/>
  <c r="P405" i="4"/>
  <c r="N407" i="4"/>
  <c r="O408" i="4"/>
  <c r="P409" i="4"/>
  <c r="N411" i="4"/>
  <c r="O412" i="4"/>
  <c r="P413" i="4"/>
  <c r="N415" i="4"/>
  <c r="O416" i="4"/>
  <c r="P417" i="4"/>
  <c r="N419" i="4"/>
  <c r="O420" i="4"/>
  <c r="P421" i="4"/>
  <c r="N423" i="4"/>
  <c r="O424" i="4"/>
  <c r="P425" i="4"/>
  <c r="N427" i="4"/>
  <c r="O428" i="4"/>
  <c r="P429" i="4"/>
  <c r="O2" i="4"/>
  <c r="E2" i="4"/>
  <c r="I2" i="4"/>
  <c r="M2" i="4"/>
  <c r="E3" i="4"/>
  <c r="I3" i="4"/>
  <c r="M3" i="4"/>
  <c r="F4" i="4"/>
  <c r="J4" i="4"/>
  <c r="C5" i="4"/>
  <c r="G5" i="4"/>
  <c r="K5" i="4"/>
  <c r="D6" i="4"/>
  <c r="H6" i="4"/>
  <c r="L6" i="4"/>
  <c r="E7" i="4"/>
  <c r="I7" i="4"/>
  <c r="M7" i="4"/>
  <c r="F8" i="4"/>
  <c r="J8" i="4"/>
  <c r="C9" i="4"/>
  <c r="G9" i="4"/>
  <c r="K9" i="4"/>
  <c r="D10" i="4"/>
  <c r="H10" i="4"/>
  <c r="L10" i="4"/>
  <c r="E11" i="4"/>
  <c r="I11" i="4"/>
  <c r="M11" i="4"/>
  <c r="F12" i="4"/>
  <c r="J12" i="4"/>
  <c r="C13" i="4"/>
  <c r="G13" i="4"/>
  <c r="K13" i="4"/>
  <c r="D14" i="4"/>
  <c r="H14" i="4"/>
  <c r="L14" i="4"/>
  <c r="E15" i="4"/>
  <c r="O3" i="4"/>
  <c r="P4" i="4"/>
  <c r="N6" i="4"/>
  <c r="O7" i="4"/>
  <c r="P8" i="4"/>
  <c r="N10" i="4"/>
  <c r="O11" i="4"/>
  <c r="P12" i="4"/>
  <c r="N14" i="4"/>
  <c r="O15" i="4"/>
  <c r="P16" i="4"/>
  <c r="N18" i="4"/>
  <c r="O19" i="4"/>
  <c r="P20" i="4"/>
  <c r="N22" i="4"/>
  <c r="O23" i="4"/>
  <c r="P24" i="4"/>
  <c r="N26" i="4"/>
  <c r="O27" i="4"/>
  <c r="P28" i="4"/>
  <c r="N30" i="4"/>
  <c r="O31" i="4"/>
  <c r="P32" i="4"/>
  <c r="N34" i="4"/>
  <c r="O35" i="4"/>
  <c r="P36" i="4"/>
  <c r="N38" i="4"/>
  <c r="O39" i="4"/>
  <c r="P40" i="4"/>
  <c r="N42" i="4"/>
  <c r="O43" i="4"/>
  <c r="P44" i="4"/>
  <c r="N46" i="4"/>
  <c r="O47" i="4"/>
  <c r="P48" i="4"/>
  <c r="N50" i="4"/>
  <c r="O51" i="4"/>
  <c r="P52" i="4"/>
  <c r="N54" i="4"/>
  <c r="O55" i="4"/>
  <c r="P56" i="4"/>
  <c r="N58" i="4"/>
  <c r="O59" i="4"/>
  <c r="P60" i="4"/>
  <c r="N62" i="4"/>
  <c r="O63" i="4"/>
  <c r="P64" i="4"/>
  <c r="N66" i="4"/>
  <c r="O67" i="4"/>
  <c r="P68" i="4"/>
  <c r="N70" i="4"/>
  <c r="O71" i="4"/>
  <c r="P72" i="4"/>
  <c r="N74" i="4"/>
  <c r="O75" i="4"/>
  <c r="P76" i="4"/>
  <c r="N78" i="4"/>
  <c r="O79" i="4"/>
  <c r="P80" i="4"/>
  <c r="N82" i="4"/>
  <c r="O83" i="4"/>
  <c r="P84" i="4"/>
  <c r="N86" i="4"/>
  <c r="O87" i="4"/>
  <c r="P88" i="4"/>
  <c r="N90" i="4"/>
  <c r="O91" i="4"/>
  <c r="P92" i="4"/>
  <c r="N94" i="4"/>
  <c r="O95" i="4"/>
  <c r="P96" i="4"/>
  <c r="N98" i="4"/>
  <c r="O99" i="4"/>
  <c r="P100" i="4"/>
  <c r="N102" i="4"/>
  <c r="O103" i="4"/>
  <c r="P104" i="4"/>
  <c r="N106" i="4"/>
  <c r="O107" i="4"/>
  <c r="P108" i="4"/>
  <c r="N110" i="4"/>
  <c r="O111" i="4"/>
  <c r="P112" i="4"/>
  <c r="N114" i="4"/>
  <c r="O115" i="4"/>
  <c r="P116" i="4"/>
  <c r="N118" i="4"/>
  <c r="O119" i="4"/>
  <c r="P120" i="4"/>
  <c r="N122" i="4"/>
  <c r="O123" i="4"/>
  <c r="P124" i="4"/>
  <c r="N126" i="4"/>
  <c r="O127" i="4"/>
  <c r="P128" i="4"/>
  <c r="N130" i="4"/>
  <c r="O131" i="4"/>
  <c r="P132" i="4"/>
  <c r="N134" i="4"/>
  <c r="O135" i="4"/>
  <c r="P136" i="4"/>
  <c r="N138" i="4"/>
  <c r="O139" i="4"/>
  <c r="P140" i="4"/>
  <c r="N142" i="4"/>
  <c r="O143" i="4"/>
  <c r="P144" i="4"/>
  <c r="N146" i="4"/>
  <c r="O147" i="4"/>
  <c r="P148" i="4"/>
  <c r="N150" i="4"/>
  <c r="O151" i="4"/>
  <c r="P152" i="4"/>
  <c r="N154" i="4"/>
  <c r="O155" i="4"/>
  <c r="P156" i="4"/>
  <c r="N158" i="4"/>
  <c r="O159" i="4"/>
  <c r="P160" i="4"/>
  <c r="N162" i="4"/>
  <c r="O163" i="4"/>
  <c r="P164" i="4"/>
  <c r="N166" i="4"/>
  <c r="O167" i="4"/>
  <c r="P168" i="4"/>
  <c r="N170" i="4"/>
  <c r="O171" i="4"/>
  <c r="P172" i="4"/>
  <c r="N174" i="4"/>
  <c r="O175" i="4"/>
  <c r="P176" i="4"/>
  <c r="N178" i="4"/>
  <c r="O179" i="4"/>
  <c r="P180" i="4"/>
  <c r="N182" i="4"/>
  <c r="O183" i="4"/>
  <c r="P184" i="4"/>
  <c r="N186" i="4"/>
  <c r="O187" i="4"/>
  <c r="P188" i="4"/>
  <c r="N190" i="4"/>
  <c r="O191" i="4"/>
  <c r="P192" i="4"/>
  <c r="N194" i="4"/>
  <c r="O195" i="4"/>
  <c r="P196" i="4"/>
  <c r="N198" i="4"/>
  <c r="O199" i="4"/>
  <c r="P200" i="4"/>
  <c r="N202" i="4"/>
  <c r="O203" i="4"/>
  <c r="P204" i="4"/>
  <c r="N206" i="4"/>
  <c r="O207" i="4"/>
  <c r="P208" i="4"/>
  <c r="N210" i="4"/>
  <c r="O211" i="4"/>
  <c r="P212" i="4"/>
  <c r="N214" i="4"/>
  <c r="O215" i="4"/>
  <c r="P216" i="4"/>
  <c r="N218" i="4"/>
  <c r="O219" i="4"/>
  <c r="P220" i="4"/>
  <c r="N222" i="4"/>
  <c r="O223" i="4"/>
  <c r="P224" i="4"/>
  <c r="N226" i="4"/>
  <c r="O227" i="4"/>
  <c r="P228" i="4"/>
  <c r="N230" i="4"/>
  <c r="O231" i="4"/>
  <c r="P232" i="4"/>
  <c r="N234" i="4"/>
  <c r="O235" i="4"/>
  <c r="P236" i="4"/>
  <c r="N238" i="4"/>
  <c r="O239" i="4"/>
  <c r="P240" i="4"/>
  <c r="N242" i="4"/>
  <c r="O243" i="4"/>
  <c r="P244" i="4"/>
  <c r="N246" i="4"/>
  <c r="O247" i="4"/>
  <c r="P248" i="4"/>
  <c r="N250" i="4"/>
  <c r="O251" i="4"/>
  <c r="P252" i="4"/>
  <c r="N254" i="4"/>
  <c r="O255" i="4"/>
  <c r="P256" i="4"/>
  <c r="N258" i="4"/>
  <c r="O259" i="4"/>
  <c r="P260" i="4"/>
  <c r="N262" i="4"/>
  <c r="O263" i="4"/>
  <c r="P264" i="4"/>
  <c r="N266" i="4"/>
  <c r="O267" i="4"/>
  <c r="P268" i="4"/>
  <c r="N270" i="4"/>
  <c r="O271" i="4"/>
  <c r="P272" i="4"/>
  <c r="N274" i="4"/>
  <c r="O275" i="4"/>
  <c r="P276" i="4"/>
  <c r="N278" i="4"/>
  <c r="O279" i="4"/>
  <c r="P280" i="4"/>
  <c r="N282" i="4"/>
  <c r="O283" i="4"/>
  <c r="P284" i="4"/>
  <c r="N286" i="4"/>
  <c r="O287" i="4"/>
  <c r="P288" i="4"/>
  <c r="N290" i="4"/>
  <c r="O291" i="4"/>
  <c r="P292" i="4"/>
  <c r="N294" i="4"/>
  <c r="O295" i="4"/>
  <c r="P296" i="4"/>
  <c r="N298" i="4"/>
  <c r="O299" i="4"/>
  <c r="P300" i="4"/>
  <c r="N302" i="4"/>
  <c r="O303" i="4"/>
  <c r="P304" i="4"/>
  <c r="N306" i="4"/>
  <c r="O307" i="4"/>
  <c r="P308" i="4"/>
  <c r="N310" i="4"/>
  <c r="O311" i="4"/>
  <c r="P312" i="4"/>
  <c r="N314" i="4"/>
  <c r="O315" i="4"/>
  <c r="P316" i="4"/>
  <c r="N318" i="4"/>
  <c r="O319" i="4"/>
  <c r="P320" i="4"/>
  <c r="N322" i="4"/>
  <c r="O323" i="4"/>
  <c r="P324" i="4"/>
  <c r="N326" i="4"/>
  <c r="O327" i="4"/>
  <c r="P328" i="4"/>
  <c r="N330" i="4"/>
  <c r="O331" i="4"/>
  <c r="P332" i="4"/>
  <c r="N334" i="4"/>
  <c r="O335" i="4"/>
  <c r="P336" i="4"/>
  <c r="N338" i="4"/>
  <c r="O339" i="4"/>
  <c r="P340" i="4"/>
  <c r="N342" i="4"/>
  <c r="O343" i="4"/>
  <c r="P344" i="4"/>
  <c r="N346" i="4"/>
  <c r="O347" i="4"/>
  <c r="P348" i="4"/>
  <c r="N350" i="4"/>
  <c r="O351" i="4"/>
  <c r="P352" i="4"/>
  <c r="N354" i="4"/>
  <c r="O355" i="4"/>
  <c r="P356" i="4"/>
  <c r="N358" i="4"/>
  <c r="O359" i="4"/>
  <c r="P360" i="4"/>
  <c r="N362" i="4"/>
  <c r="O363" i="4"/>
  <c r="P364" i="4"/>
  <c r="N366" i="4"/>
  <c r="O367" i="4"/>
  <c r="P368" i="4"/>
  <c r="N370" i="4"/>
  <c r="O371" i="4"/>
  <c r="P372" i="4"/>
  <c r="N374" i="4"/>
  <c r="O375" i="4"/>
  <c r="P376" i="4"/>
  <c r="N378" i="4"/>
  <c r="O379" i="4"/>
  <c r="P380" i="4"/>
  <c r="N382" i="4"/>
  <c r="O383" i="4"/>
  <c r="P384" i="4"/>
  <c r="N386" i="4"/>
  <c r="O387" i="4"/>
  <c r="P388" i="4"/>
  <c r="N390" i="4"/>
  <c r="O391" i="4"/>
  <c r="P392" i="4"/>
  <c r="N394" i="4"/>
  <c r="O395" i="4"/>
  <c r="P396" i="4"/>
  <c r="N398" i="4"/>
  <c r="O399" i="4"/>
  <c r="P400" i="4"/>
  <c r="N402" i="4"/>
  <c r="O403" i="4"/>
  <c r="P404" i="4"/>
  <c r="N406" i="4"/>
  <c r="O407" i="4"/>
  <c r="P408" i="4"/>
  <c r="N410" i="4"/>
  <c r="O411" i="4"/>
  <c r="P412" i="4"/>
  <c r="N414" i="4"/>
  <c r="O415" i="4"/>
  <c r="P416" i="4"/>
  <c r="N418" i="4"/>
  <c r="O419" i="4"/>
  <c r="P420" i="4"/>
  <c r="N422" i="4"/>
  <c r="O423" i="4"/>
  <c r="P424" i="4"/>
  <c r="N426" i="4"/>
  <c r="O427" i="4"/>
  <c r="P428" i="4"/>
  <c r="N430" i="4"/>
  <c r="P2" i="4"/>
  <c r="F2" i="4"/>
  <c r="J2" i="4"/>
  <c r="N2" i="4"/>
  <c r="F3" i="4"/>
  <c r="J3" i="4"/>
  <c r="C4" i="4"/>
  <c r="G4" i="4"/>
  <c r="K4" i="4"/>
  <c r="D5" i="4"/>
  <c r="H5" i="4"/>
  <c r="L5" i="4"/>
  <c r="E6" i="4"/>
  <c r="I6" i="4"/>
  <c r="M6" i="4"/>
  <c r="F7" i="4"/>
  <c r="J7" i="4"/>
  <c r="C8" i="4"/>
  <c r="G8" i="4"/>
  <c r="K8" i="4"/>
  <c r="D9" i="4"/>
  <c r="H9" i="4"/>
  <c r="L9" i="4"/>
  <c r="E10" i="4"/>
  <c r="I10" i="4"/>
  <c r="M10" i="4"/>
  <c r="F11" i="4"/>
  <c r="J11" i="4"/>
  <c r="C12" i="4"/>
  <c r="G12" i="4"/>
  <c r="K12" i="4"/>
  <c r="D13" i="4"/>
  <c r="H13" i="4"/>
  <c r="L13" i="4"/>
  <c r="E14" i="4"/>
  <c r="I14" i="4"/>
  <c r="M14" i="4"/>
  <c r="F15" i="4"/>
  <c r="P3" i="4"/>
  <c r="N5" i="4"/>
  <c r="O6" i="4"/>
  <c r="P7" i="4"/>
  <c r="N9" i="4"/>
  <c r="O10" i="4"/>
  <c r="P11" i="4"/>
  <c r="N13" i="4"/>
  <c r="O14" i="4"/>
  <c r="P15" i="4"/>
  <c r="N17" i="4"/>
  <c r="O18" i="4"/>
  <c r="P19" i="4"/>
  <c r="N21" i="4"/>
  <c r="O22" i="4"/>
  <c r="P23" i="4"/>
  <c r="N25" i="4"/>
  <c r="O26" i="4"/>
  <c r="P27" i="4"/>
  <c r="N29" i="4"/>
  <c r="O30" i="4"/>
  <c r="P31" i="4"/>
  <c r="N33" i="4"/>
  <c r="O34" i="4"/>
  <c r="P35" i="4"/>
  <c r="N37" i="4"/>
  <c r="O38" i="4"/>
  <c r="P39" i="4"/>
  <c r="N41" i="4"/>
  <c r="O42" i="4"/>
  <c r="P43" i="4"/>
  <c r="N45" i="4"/>
  <c r="O46" i="4"/>
  <c r="P47" i="4"/>
  <c r="N49" i="4"/>
  <c r="O50" i="4"/>
  <c r="P51" i="4"/>
  <c r="N53" i="4"/>
  <c r="O54" i="4"/>
  <c r="P55" i="4"/>
  <c r="N57" i="4"/>
  <c r="O58" i="4"/>
  <c r="P59" i="4"/>
  <c r="N61" i="4"/>
  <c r="O62" i="4"/>
  <c r="P63" i="4"/>
  <c r="N65" i="4"/>
  <c r="O66" i="4"/>
  <c r="P67" i="4"/>
  <c r="N69" i="4"/>
  <c r="O70" i="4"/>
  <c r="P71" i="4"/>
  <c r="N73" i="4"/>
  <c r="O74" i="4"/>
  <c r="P75" i="4"/>
  <c r="N77" i="4"/>
  <c r="O78" i="4"/>
  <c r="P79" i="4"/>
  <c r="N81" i="4"/>
  <c r="O82" i="4"/>
  <c r="P83" i="4"/>
  <c r="N85" i="4"/>
  <c r="O86" i="4"/>
  <c r="P87" i="4"/>
  <c r="N89" i="4"/>
  <c r="O90" i="4"/>
  <c r="P91" i="4"/>
  <c r="N93" i="4"/>
  <c r="O94" i="4"/>
  <c r="P95" i="4"/>
  <c r="N97" i="4"/>
  <c r="O98" i="4"/>
  <c r="P99" i="4"/>
  <c r="N101" i="4"/>
  <c r="O102" i="4"/>
  <c r="P103" i="4"/>
  <c r="N105" i="4"/>
  <c r="O106" i="4"/>
  <c r="P107" i="4"/>
  <c r="N109" i="4"/>
  <c r="O110" i="4"/>
  <c r="P111" i="4"/>
  <c r="N113" i="4"/>
  <c r="O114" i="4"/>
  <c r="P115" i="4"/>
  <c r="N117" i="4"/>
  <c r="O118" i="4"/>
  <c r="P119" i="4"/>
  <c r="N121" i="4"/>
  <c r="O122" i="4"/>
  <c r="P123" i="4"/>
  <c r="N125" i="4"/>
  <c r="O126" i="4"/>
  <c r="P127" i="4"/>
  <c r="N129" i="4"/>
  <c r="O130" i="4"/>
  <c r="P131" i="4"/>
  <c r="N133" i="4"/>
  <c r="O134" i="4"/>
  <c r="P135" i="4"/>
  <c r="N137" i="4"/>
  <c r="O138" i="4"/>
  <c r="P139" i="4"/>
  <c r="N141" i="4"/>
  <c r="O142" i="4"/>
  <c r="P143" i="4"/>
  <c r="N145" i="4"/>
  <c r="O146" i="4"/>
  <c r="P147" i="4"/>
  <c r="N149" i="4"/>
  <c r="O150" i="4"/>
  <c r="P151" i="4"/>
  <c r="N153" i="4"/>
  <c r="O154" i="4"/>
  <c r="P155" i="4"/>
  <c r="N157" i="4"/>
  <c r="O158" i="4"/>
  <c r="P159" i="4"/>
  <c r="N161" i="4"/>
  <c r="O162" i="4"/>
  <c r="P163" i="4"/>
  <c r="N165" i="4"/>
  <c r="O166" i="4"/>
  <c r="P167" i="4"/>
  <c r="N169" i="4"/>
  <c r="O170" i="4"/>
  <c r="P171" i="4"/>
  <c r="N173" i="4"/>
  <c r="O174" i="4"/>
  <c r="P175" i="4"/>
  <c r="N177" i="4"/>
  <c r="O178" i="4"/>
  <c r="P179" i="4"/>
  <c r="N181" i="4"/>
  <c r="O182" i="4"/>
  <c r="P183" i="4"/>
  <c r="N185" i="4"/>
  <c r="O186" i="4"/>
  <c r="P187" i="4"/>
  <c r="N189" i="4"/>
  <c r="O190" i="4"/>
  <c r="P191" i="4"/>
  <c r="N193" i="4"/>
  <c r="O194" i="4"/>
  <c r="P195" i="4"/>
  <c r="N197" i="4"/>
  <c r="O198" i="4"/>
  <c r="P199" i="4"/>
  <c r="N201" i="4"/>
  <c r="O202" i="4"/>
  <c r="P203" i="4"/>
  <c r="N205" i="4"/>
  <c r="O206" i="4"/>
  <c r="P207" i="4"/>
  <c r="N209" i="4"/>
  <c r="O210" i="4"/>
  <c r="P211" i="4"/>
  <c r="N213" i="4"/>
  <c r="O214" i="4"/>
  <c r="P215" i="4"/>
  <c r="N217" i="4"/>
  <c r="O218" i="4"/>
  <c r="P219" i="4"/>
  <c r="N221" i="4"/>
  <c r="O222" i="4"/>
  <c r="P223" i="4"/>
  <c r="N225" i="4"/>
  <c r="O226" i="4"/>
  <c r="P227" i="4"/>
  <c r="N229" i="4"/>
  <c r="O230" i="4"/>
  <c r="P231" i="4"/>
  <c r="N233" i="4"/>
  <c r="O234" i="4"/>
  <c r="P235" i="4"/>
  <c r="N237" i="4"/>
  <c r="O238" i="4"/>
  <c r="P239" i="4"/>
  <c r="N241" i="4"/>
  <c r="O242" i="4"/>
  <c r="P243" i="4"/>
  <c r="N245" i="4"/>
  <c r="O246" i="4"/>
  <c r="P247" i="4"/>
  <c r="N249" i="4"/>
  <c r="O250" i="4"/>
  <c r="P251" i="4"/>
  <c r="N253" i="4"/>
  <c r="O254" i="4"/>
  <c r="P255" i="4"/>
  <c r="N257" i="4"/>
  <c r="O258" i="4"/>
  <c r="P259" i="4"/>
  <c r="N261" i="4"/>
  <c r="O262" i="4"/>
  <c r="P263" i="4"/>
  <c r="N265" i="4"/>
  <c r="O266" i="4"/>
  <c r="P267" i="4"/>
  <c r="N269" i="4"/>
  <c r="O270" i="4"/>
  <c r="P271" i="4"/>
  <c r="N273" i="4"/>
  <c r="O274" i="4"/>
  <c r="P275" i="4"/>
  <c r="N277" i="4"/>
  <c r="O278" i="4"/>
  <c r="P279" i="4"/>
  <c r="N281" i="4"/>
  <c r="O282" i="4"/>
  <c r="P283" i="4"/>
  <c r="N285" i="4"/>
  <c r="O286" i="4"/>
  <c r="P287" i="4"/>
  <c r="N289" i="4"/>
  <c r="O290" i="4"/>
  <c r="P291" i="4"/>
  <c r="N293" i="4"/>
  <c r="O294" i="4"/>
  <c r="P295" i="4"/>
  <c r="N297" i="4"/>
  <c r="O298" i="4"/>
  <c r="P299" i="4"/>
  <c r="N301" i="4"/>
  <c r="O302" i="4"/>
  <c r="P303" i="4"/>
  <c r="N305" i="4"/>
  <c r="O306" i="4"/>
  <c r="P307" i="4"/>
  <c r="N309" i="4"/>
  <c r="O310" i="4"/>
  <c r="P311" i="4"/>
  <c r="N313" i="4"/>
  <c r="O314" i="4"/>
  <c r="P315" i="4"/>
  <c r="N317" i="4"/>
  <c r="O318" i="4"/>
  <c r="P319" i="4"/>
  <c r="N321" i="4"/>
  <c r="O322" i="4"/>
  <c r="P323" i="4"/>
  <c r="N325" i="4"/>
  <c r="O326" i="4"/>
  <c r="P327" i="4"/>
  <c r="N329" i="4"/>
  <c r="O330" i="4"/>
  <c r="P331" i="4"/>
  <c r="N333" i="4"/>
  <c r="O334" i="4"/>
  <c r="P335" i="4"/>
  <c r="N337" i="4"/>
  <c r="O338" i="4"/>
  <c r="P339" i="4"/>
  <c r="N341" i="4"/>
  <c r="O342" i="4"/>
  <c r="P343" i="4"/>
  <c r="N345" i="4"/>
  <c r="O346" i="4"/>
  <c r="P347" i="4"/>
  <c r="N349" i="4"/>
  <c r="O350" i="4"/>
  <c r="P351" i="4"/>
  <c r="N353" i="4"/>
  <c r="O354" i="4"/>
  <c r="P355" i="4"/>
  <c r="N357" i="4"/>
  <c r="O358" i="4"/>
  <c r="P359" i="4"/>
  <c r="N361" i="4"/>
  <c r="O362" i="4"/>
  <c r="P363" i="4"/>
  <c r="N365" i="4"/>
  <c r="O366" i="4"/>
  <c r="P367" i="4"/>
  <c r="N369" i="4"/>
  <c r="O370" i="4"/>
  <c r="P371" i="4"/>
  <c r="N373" i="4"/>
  <c r="O374" i="4"/>
  <c r="P375" i="4"/>
  <c r="N377" i="4"/>
  <c r="O378" i="4"/>
  <c r="P379" i="4"/>
  <c r="N381" i="4"/>
  <c r="O382" i="4"/>
  <c r="P383" i="4"/>
  <c r="N385" i="4"/>
  <c r="O386" i="4"/>
  <c r="P387" i="4"/>
  <c r="N389" i="4"/>
  <c r="O390" i="4"/>
  <c r="P391" i="4"/>
  <c r="N393" i="4"/>
  <c r="O394" i="4"/>
  <c r="P395" i="4"/>
  <c r="N397" i="4"/>
  <c r="O398" i="4"/>
  <c r="P399" i="4"/>
  <c r="N401" i="4"/>
  <c r="O402" i="4"/>
  <c r="P403" i="4"/>
  <c r="N405" i="4"/>
  <c r="O406" i="4"/>
  <c r="P407" i="4"/>
  <c r="N409" i="4"/>
  <c r="O410" i="4"/>
  <c r="P411" i="4"/>
  <c r="N413" i="4"/>
  <c r="O414" i="4"/>
  <c r="P415" i="4"/>
  <c r="N417" i="4"/>
  <c r="O418" i="4"/>
  <c r="P419" i="4"/>
  <c r="N421" i="4"/>
  <c r="O422" i="4"/>
  <c r="P423" i="4"/>
  <c r="N425" i="4"/>
  <c r="O426" i="4"/>
  <c r="P427" i="4"/>
  <c r="N429" i="4"/>
  <c r="O430" i="4"/>
  <c r="C2" i="4"/>
  <c r="G2" i="4"/>
  <c r="K2" i="4"/>
  <c r="C3" i="4"/>
  <c r="G3" i="4"/>
  <c r="K3" i="4"/>
  <c r="D4" i="4"/>
  <c r="H4" i="4"/>
  <c r="L4" i="4"/>
  <c r="E5" i="4"/>
  <c r="I5" i="4"/>
  <c r="M5" i="4"/>
  <c r="F6" i="4"/>
  <c r="J6" i="4"/>
  <c r="C7" i="4"/>
  <c r="G7" i="4"/>
  <c r="K7" i="4"/>
  <c r="D8" i="4"/>
  <c r="H8" i="4"/>
  <c r="L8" i="4"/>
  <c r="E9" i="4"/>
  <c r="I9" i="4"/>
  <c r="M9" i="4"/>
  <c r="F10" i="4"/>
  <c r="J10" i="4"/>
  <c r="C11" i="4"/>
  <c r="G11" i="4"/>
  <c r="K11" i="4"/>
  <c r="D12" i="4"/>
  <c r="H12" i="4"/>
  <c r="L12" i="4"/>
  <c r="E13" i="4"/>
  <c r="I13" i="4"/>
  <c r="M13" i="4"/>
  <c r="F14" i="4"/>
  <c r="J14" i="4"/>
  <c r="C15" i="4"/>
  <c r="N8" i="4"/>
  <c r="O13" i="4"/>
  <c r="P18" i="4"/>
  <c r="N24" i="4"/>
  <c r="O29" i="4"/>
  <c r="P34" i="4"/>
  <c r="N40" i="4"/>
  <c r="O45" i="4"/>
  <c r="P50" i="4"/>
  <c r="N56" i="4"/>
  <c r="O61" i="4"/>
  <c r="P66" i="4"/>
  <c r="N72" i="4"/>
  <c r="O77" i="4"/>
  <c r="P82" i="4"/>
  <c r="N88" i="4"/>
  <c r="O93" i="4"/>
  <c r="P98" i="4"/>
  <c r="N104" i="4"/>
  <c r="O109" i="4"/>
  <c r="P114" i="4"/>
  <c r="N120" i="4"/>
  <c r="O125" i="4"/>
  <c r="P130" i="4"/>
  <c r="N136" i="4"/>
  <c r="O141" i="4"/>
  <c r="P146" i="4"/>
  <c r="N152" i="4"/>
  <c r="O157" i="4"/>
  <c r="P162" i="4"/>
  <c r="N168" i="4"/>
  <c r="O173" i="4"/>
  <c r="P178" i="4"/>
  <c r="N184" i="4"/>
  <c r="O189" i="4"/>
  <c r="P194" i="4"/>
  <c r="N200" i="4"/>
  <c r="O205" i="4"/>
  <c r="P210" i="4"/>
  <c r="N216" i="4"/>
  <c r="O221" i="4"/>
  <c r="P226" i="4"/>
  <c r="N232" i="4"/>
  <c r="O237" i="4"/>
  <c r="P242" i="4"/>
  <c r="N248" i="4"/>
  <c r="O253" i="4"/>
  <c r="P258" i="4"/>
  <c r="N264" i="4"/>
  <c r="O269" i="4"/>
  <c r="P274" i="4"/>
  <c r="N280" i="4"/>
  <c r="O285" i="4"/>
  <c r="P290" i="4"/>
  <c r="N296" i="4"/>
  <c r="O301" i="4"/>
  <c r="P306" i="4"/>
  <c r="N312" i="4"/>
  <c r="O317" i="4"/>
  <c r="P322" i="4"/>
  <c r="N328" i="4"/>
  <c r="O333" i="4"/>
  <c r="P338" i="4"/>
  <c r="N344" i="4"/>
  <c r="O349" i="4"/>
  <c r="P354" i="4"/>
  <c r="N360" i="4"/>
  <c r="O365" i="4"/>
  <c r="P370" i="4"/>
  <c r="N376" i="4"/>
  <c r="O381" i="4"/>
  <c r="P386" i="4"/>
  <c r="N392" i="4"/>
  <c r="O397" i="4"/>
  <c r="P402" i="4"/>
  <c r="N408" i="4"/>
  <c r="O413" i="4"/>
  <c r="P418" i="4"/>
  <c r="N424" i="4"/>
  <c r="O429" i="4"/>
  <c r="L2" i="4"/>
  <c r="E4" i="4"/>
  <c r="J5" i="4"/>
  <c r="D7" i="4"/>
  <c r="I8" i="4"/>
  <c r="C10" i="4"/>
  <c r="H11" i="4"/>
  <c r="M12" i="4"/>
  <c r="G14" i="4"/>
  <c r="H15" i="4"/>
  <c r="L15" i="4"/>
  <c r="E16" i="4"/>
  <c r="I16" i="4"/>
  <c r="M16" i="4"/>
  <c r="F17" i="4"/>
  <c r="J17" i="4"/>
  <c r="C18" i="4"/>
  <c r="G18" i="4"/>
  <c r="K18" i="4"/>
  <c r="D19" i="4"/>
  <c r="H19" i="4"/>
  <c r="L19" i="4"/>
  <c r="E20" i="4"/>
  <c r="I20" i="4"/>
  <c r="M20" i="4"/>
  <c r="F21" i="4"/>
  <c r="J21" i="4"/>
  <c r="C22" i="4"/>
  <c r="G22" i="4"/>
  <c r="K22" i="4"/>
  <c r="D23" i="4"/>
  <c r="H23" i="4"/>
  <c r="L23" i="4"/>
  <c r="E24" i="4"/>
  <c r="I24" i="4"/>
  <c r="M24" i="4"/>
  <c r="F25" i="4"/>
  <c r="J25" i="4"/>
  <c r="C26" i="4"/>
  <c r="G26" i="4"/>
  <c r="K26" i="4"/>
  <c r="D27" i="4"/>
  <c r="H27" i="4"/>
  <c r="L27" i="4"/>
  <c r="E28" i="4"/>
  <c r="I28" i="4"/>
  <c r="M28" i="4"/>
  <c r="F29" i="4"/>
  <c r="J29" i="4"/>
  <c r="C30" i="4"/>
  <c r="G30" i="4"/>
  <c r="K30" i="4"/>
  <c r="D31" i="4"/>
  <c r="H31" i="4"/>
  <c r="L31" i="4"/>
  <c r="E32" i="4"/>
  <c r="I32" i="4"/>
  <c r="M32" i="4"/>
  <c r="F33" i="4"/>
  <c r="J33" i="4"/>
  <c r="C34" i="4"/>
  <c r="G34" i="4"/>
  <c r="K34" i="4"/>
  <c r="D35" i="4"/>
  <c r="H35" i="4"/>
  <c r="L35" i="4"/>
  <c r="E36" i="4"/>
  <c r="I36" i="4"/>
  <c r="M36" i="4"/>
  <c r="F37" i="4"/>
  <c r="J37" i="4"/>
  <c r="C38" i="4"/>
  <c r="G38" i="4"/>
  <c r="K38" i="4"/>
  <c r="D39" i="4"/>
  <c r="H39" i="4"/>
  <c r="L39" i="4"/>
  <c r="E40" i="4"/>
  <c r="I40" i="4"/>
  <c r="M40" i="4"/>
  <c r="F41" i="4"/>
  <c r="J41" i="4"/>
  <c r="C42" i="4"/>
  <c r="G42" i="4"/>
  <c r="K42" i="4"/>
  <c r="D43" i="4"/>
  <c r="H43" i="4"/>
  <c r="L43" i="4"/>
  <c r="E44" i="4"/>
  <c r="I44" i="4"/>
  <c r="M44" i="4"/>
  <c r="F45" i="4"/>
  <c r="J45" i="4"/>
  <c r="C46" i="4"/>
  <c r="G46" i="4"/>
  <c r="K46" i="4"/>
  <c r="D47" i="4"/>
  <c r="H47" i="4"/>
  <c r="L47" i="4"/>
  <c r="E48" i="4"/>
  <c r="I48" i="4"/>
  <c r="M48" i="4"/>
  <c r="F49" i="4"/>
  <c r="J49" i="4"/>
  <c r="C50" i="4"/>
  <c r="G50" i="4"/>
  <c r="K50" i="4"/>
  <c r="D51" i="4"/>
  <c r="H51" i="4"/>
  <c r="L51" i="4"/>
  <c r="E52" i="4"/>
  <c r="I52" i="4"/>
  <c r="M52" i="4"/>
  <c r="F53" i="4"/>
  <c r="J53" i="4"/>
  <c r="C54" i="4"/>
  <c r="G54" i="4"/>
  <c r="K54" i="4"/>
  <c r="D55" i="4"/>
  <c r="H55" i="4"/>
  <c r="L55" i="4"/>
  <c r="E56" i="4"/>
  <c r="I56" i="4"/>
  <c r="M56" i="4"/>
  <c r="F57" i="4"/>
  <c r="J57" i="4"/>
  <c r="C58" i="4"/>
  <c r="G58" i="4"/>
  <c r="K58" i="4"/>
  <c r="D59" i="4"/>
  <c r="H59" i="4"/>
  <c r="L59" i="4"/>
  <c r="E60" i="4"/>
  <c r="I60" i="4"/>
  <c r="M60" i="4"/>
  <c r="F61" i="4"/>
  <c r="J61" i="4"/>
  <c r="C62" i="4"/>
  <c r="G62" i="4"/>
  <c r="K62" i="4"/>
  <c r="D63" i="4"/>
  <c r="H63" i="4"/>
  <c r="L63" i="4"/>
  <c r="E64" i="4"/>
  <c r="I64" i="4"/>
  <c r="M64" i="4"/>
  <c r="F65" i="4"/>
  <c r="J65" i="4"/>
  <c r="C66" i="4"/>
  <c r="G66" i="4"/>
  <c r="K66" i="4"/>
  <c r="D67" i="4"/>
  <c r="H67" i="4"/>
  <c r="L67" i="4"/>
  <c r="E68" i="4"/>
  <c r="I68" i="4"/>
  <c r="M68" i="4"/>
  <c r="F69" i="4"/>
  <c r="J69" i="4"/>
  <c r="C70" i="4"/>
  <c r="G70" i="4"/>
  <c r="K70" i="4"/>
  <c r="D71" i="4"/>
  <c r="H71" i="4"/>
  <c r="L71" i="4"/>
  <c r="E72" i="4"/>
  <c r="I72" i="4"/>
  <c r="M72" i="4"/>
  <c r="F73" i="4"/>
  <c r="J73" i="4"/>
  <c r="C74" i="4"/>
  <c r="G74" i="4"/>
  <c r="K74" i="4"/>
  <c r="D75" i="4"/>
  <c r="H75" i="4"/>
  <c r="L75" i="4"/>
  <c r="E76" i="4"/>
  <c r="I76" i="4"/>
  <c r="M76" i="4"/>
  <c r="F77" i="4"/>
  <c r="J77" i="4"/>
  <c r="C78" i="4"/>
  <c r="G78" i="4"/>
  <c r="K78" i="4"/>
  <c r="D79" i="4"/>
  <c r="H79" i="4"/>
  <c r="L79" i="4"/>
  <c r="E80" i="4"/>
  <c r="I80" i="4"/>
  <c r="M80" i="4"/>
  <c r="F81" i="4"/>
  <c r="J81" i="4"/>
  <c r="C82" i="4"/>
  <c r="G82" i="4"/>
  <c r="K82" i="4"/>
  <c r="D83" i="4"/>
  <c r="H83" i="4"/>
  <c r="L83" i="4"/>
  <c r="E84" i="4"/>
  <c r="I84" i="4"/>
  <c r="M84" i="4"/>
  <c r="F85" i="4"/>
  <c r="J85" i="4"/>
  <c r="C86" i="4"/>
  <c r="G86" i="4"/>
  <c r="K86" i="4"/>
  <c r="D87" i="4"/>
  <c r="H87" i="4"/>
  <c r="L87" i="4"/>
  <c r="E88" i="4"/>
  <c r="I88" i="4"/>
  <c r="M88" i="4"/>
  <c r="F89" i="4"/>
  <c r="J89" i="4"/>
  <c r="C90" i="4"/>
  <c r="G90" i="4"/>
  <c r="K90" i="4"/>
  <c r="D91" i="4"/>
  <c r="H91" i="4"/>
  <c r="L91" i="4"/>
  <c r="E92" i="4"/>
  <c r="I92" i="4"/>
  <c r="M92" i="4"/>
  <c r="F93" i="4"/>
  <c r="J93" i="4"/>
  <c r="C94" i="4"/>
  <c r="G94" i="4"/>
  <c r="K94" i="4"/>
  <c r="D95" i="4"/>
  <c r="H95" i="4"/>
  <c r="L95" i="4"/>
  <c r="E96" i="4"/>
  <c r="I96" i="4"/>
  <c r="M96" i="4"/>
  <c r="F97" i="4"/>
  <c r="J97" i="4"/>
  <c r="C98" i="4"/>
  <c r="G98" i="4"/>
  <c r="K98" i="4"/>
  <c r="D99" i="4"/>
  <c r="H99" i="4"/>
  <c r="L99" i="4"/>
  <c r="E100" i="4"/>
  <c r="I100" i="4"/>
  <c r="M100" i="4"/>
  <c r="F101" i="4"/>
  <c r="J101" i="4"/>
  <c r="C102" i="4"/>
  <c r="G102" i="4"/>
  <c r="K102" i="4"/>
  <c r="D103" i="4"/>
  <c r="H103" i="4"/>
  <c r="L103" i="4"/>
  <c r="E104" i="4"/>
  <c r="I104" i="4"/>
  <c r="M104" i="4"/>
  <c r="F105" i="4"/>
  <c r="J105" i="4"/>
  <c r="C106" i="4"/>
  <c r="G106" i="4"/>
  <c r="K106" i="4"/>
  <c r="D107" i="4"/>
  <c r="H107" i="4"/>
  <c r="L107" i="4"/>
  <c r="E108" i="4"/>
  <c r="I108" i="4"/>
  <c r="M108" i="4"/>
  <c r="F109" i="4"/>
  <c r="J109" i="4"/>
  <c r="C110" i="4"/>
  <c r="G110" i="4"/>
  <c r="K110" i="4"/>
  <c r="D111" i="4"/>
  <c r="H111" i="4"/>
  <c r="L111" i="4"/>
  <c r="E112" i="4"/>
  <c r="I112" i="4"/>
  <c r="M112" i="4"/>
  <c r="F113" i="4"/>
  <c r="J113" i="4"/>
  <c r="C114" i="4"/>
  <c r="G114" i="4"/>
  <c r="K114" i="4"/>
  <c r="D115" i="4"/>
  <c r="H115" i="4"/>
  <c r="L115" i="4"/>
  <c r="E116" i="4"/>
  <c r="I116" i="4"/>
  <c r="M116" i="4"/>
  <c r="F117" i="4"/>
  <c r="J117" i="4"/>
  <c r="C118" i="4"/>
  <c r="G118" i="4"/>
  <c r="K118" i="4"/>
  <c r="D119" i="4"/>
  <c r="H119" i="4"/>
  <c r="L119" i="4"/>
  <c r="E120" i="4"/>
  <c r="I120" i="4"/>
  <c r="M120" i="4"/>
  <c r="F121" i="4"/>
  <c r="J121" i="4"/>
  <c r="C122" i="4"/>
  <c r="G122" i="4"/>
  <c r="K122" i="4"/>
  <c r="D123" i="4"/>
  <c r="H123" i="4"/>
  <c r="L123" i="4"/>
  <c r="E124" i="4"/>
  <c r="I124" i="4"/>
  <c r="M124" i="4"/>
  <c r="F125" i="4"/>
  <c r="J125" i="4"/>
  <c r="C126" i="4"/>
  <c r="G126" i="4"/>
  <c r="K126" i="4"/>
  <c r="D127" i="4"/>
  <c r="H127" i="4"/>
  <c r="L127" i="4"/>
  <c r="E128" i="4"/>
  <c r="I128" i="4"/>
  <c r="M128" i="4"/>
  <c r="F129" i="4"/>
  <c r="J129" i="4"/>
  <c r="C130" i="4"/>
  <c r="G130" i="4"/>
  <c r="K130" i="4"/>
  <c r="D131" i="4"/>
  <c r="H131" i="4"/>
  <c r="L131" i="4"/>
  <c r="E132" i="4"/>
  <c r="I132" i="4"/>
  <c r="M132" i="4"/>
  <c r="F133" i="4"/>
  <c r="J133" i="4"/>
  <c r="C134" i="4"/>
  <c r="G134" i="4"/>
  <c r="K134" i="4"/>
  <c r="D135" i="4"/>
  <c r="H135" i="4"/>
  <c r="L135" i="4"/>
  <c r="E136" i="4"/>
  <c r="I136" i="4"/>
  <c r="M136" i="4"/>
  <c r="F137" i="4"/>
  <c r="J137" i="4"/>
  <c r="C138" i="4"/>
  <c r="G138" i="4"/>
  <c r="K138" i="4"/>
  <c r="D139" i="4"/>
  <c r="H139" i="4"/>
  <c r="L139" i="4"/>
  <c r="E140" i="4"/>
  <c r="I140" i="4"/>
  <c r="M140" i="4"/>
  <c r="F141" i="4"/>
  <c r="J141" i="4"/>
  <c r="C142" i="4"/>
  <c r="G142" i="4"/>
  <c r="K142" i="4"/>
  <c r="D143" i="4"/>
  <c r="H143" i="4"/>
  <c r="L143" i="4"/>
  <c r="E144" i="4"/>
  <c r="I144" i="4"/>
  <c r="M144" i="4"/>
  <c r="F145" i="4"/>
  <c r="J145" i="4"/>
  <c r="C146" i="4"/>
  <c r="G146" i="4"/>
  <c r="K146" i="4"/>
  <c r="D147" i="4"/>
  <c r="H147" i="4"/>
  <c r="L147" i="4"/>
  <c r="E148" i="4"/>
  <c r="I148" i="4"/>
  <c r="M148" i="4"/>
  <c r="F149" i="4"/>
  <c r="J149" i="4"/>
  <c r="C150" i="4"/>
  <c r="G150" i="4"/>
  <c r="K150" i="4"/>
  <c r="D151" i="4"/>
  <c r="H151" i="4"/>
  <c r="L151" i="4"/>
  <c r="E152" i="4"/>
  <c r="I152" i="4"/>
  <c r="M152" i="4"/>
  <c r="F153" i="4"/>
  <c r="J153" i="4"/>
  <c r="C154" i="4"/>
  <c r="G154" i="4"/>
  <c r="K154" i="4"/>
  <c r="D155" i="4"/>
  <c r="H155" i="4"/>
  <c r="L155" i="4"/>
  <c r="E156" i="4"/>
  <c r="I156" i="4"/>
  <c r="M156" i="4"/>
  <c r="F157" i="4"/>
  <c r="J157" i="4"/>
  <c r="C158" i="4"/>
  <c r="G158" i="4"/>
  <c r="K158" i="4"/>
  <c r="D159" i="4"/>
  <c r="H159" i="4"/>
  <c r="L159" i="4"/>
  <c r="E160" i="4"/>
  <c r="I160" i="4"/>
  <c r="M160" i="4"/>
  <c r="F161" i="4"/>
  <c r="J161" i="4"/>
  <c r="C162" i="4"/>
  <c r="G162" i="4"/>
  <c r="K162" i="4"/>
  <c r="D163" i="4"/>
  <c r="H163" i="4"/>
  <c r="L163" i="4"/>
  <c r="E164" i="4"/>
  <c r="I164" i="4"/>
  <c r="M164" i="4"/>
  <c r="F165" i="4"/>
  <c r="J165" i="4"/>
  <c r="C166" i="4"/>
  <c r="G166" i="4"/>
  <c r="K166" i="4"/>
  <c r="D167" i="4"/>
  <c r="H167" i="4"/>
  <c r="L167" i="4"/>
  <c r="E168" i="4"/>
  <c r="I168" i="4"/>
  <c r="M168" i="4"/>
  <c r="F169" i="4"/>
  <c r="J169" i="4"/>
  <c r="C170" i="4"/>
  <c r="G170" i="4"/>
  <c r="K170" i="4"/>
  <c r="D171" i="4"/>
  <c r="H171" i="4"/>
  <c r="L171" i="4"/>
  <c r="E172" i="4"/>
  <c r="I172" i="4"/>
  <c r="M172" i="4"/>
  <c r="F173" i="4"/>
  <c r="J173" i="4"/>
  <c r="C174" i="4"/>
  <c r="G174" i="4"/>
  <c r="K174" i="4"/>
  <c r="D175" i="4"/>
  <c r="H175" i="4"/>
  <c r="L175" i="4"/>
  <c r="E176" i="4"/>
  <c r="I176" i="4"/>
  <c r="M176" i="4"/>
  <c r="F177" i="4"/>
  <c r="J177" i="4"/>
  <c r="C178" i="4"/>
  <c r="G178" i="4"/>
  <c r="K178" i="4"/>
  <c r="D179" i="4"/>
  <c r="H179" i="4"/>
  <c r="L179" i="4"/>
  <c r="E180" i="4"/>
  <c r="I180" i="4"/>
  <c r="M180" i="4"/>
  <c r="F181" i="4"/>
  <c r="J181" i="4"/>
  <c r="C182" i="4"/>
  <c r="G182" i="4"/>
  <c r="K182" i="4"/>
  <c r="D183" i="4"/>
  <c r="H183" i="4"/>
  <c r="L183" i="4"/>
  <c r="E184" i="4"/>
  <c r="I184" i="4"/>
  <c r="M184" i="4"/>
  <c r="F185" i="4"/>
  <c r="J185" i="4"/>
  <c r="C186" i="4"/>
  <c r="G186" i="4"/>
  <c r="K186" i="4"/>
  <c r="D187" i="4"/>
  <c r="H187" i="4"/>
  <c r="L187" i="4"/>
  <c r="E188" i="4"/>
  <c r="I188" i="4"/>
  <c r="M188" i="4"/>
  <c r="F189" i="4"/>
  <c r="J189" i="4"/>
  <c r="C190" i="4"/>
  <c r="G190" i="4"/>
  <c r="K190" i="4"/>
  <c r="D191" i="4"/>
  <c r="H191" i="4"/>
  <c r="L191" i="4"/>
  <c r="E192" i="4"/>
  <c r="I192" i="4"/>
  <c r="M192" i="4"/>
  <c r="F193" i="4"/>
  <c r="J193" i="4"/>
  <c r="C194" i="4"/>
  <c r="G194" i="4"/>
  <c r="K194" i="4"/>
  <c r="D195" i="4"/>
  <c r="H195" i="4"/>
  <c r="L195" i="4"/>
  <c r="E196" i="4"/>
  <c r="I196" i="4"/>
  <c r="M196" i="4"/>
  <c r="F197" i="4"/>
  <c r="J197" i="4"/>
  <c r="C198" i="4"/>
  <c r="G198" i="4"/>
  <c r="K198" i="4"/>
  <c r="D199" i="4"/>
  <c r="H199" i="4"/>
  <c r="L199" i="4"/>
  <c r="E200" i="4"/>
  <c r="I200" i="4"/>
  <c r="M200" i="4"/>
  <c r="F201" i="4"/>
  <c r="N4" i="4"/>
  <c r="O9" i="4"/>
  <c r="P14" i="4"/>
  <c r="N20" i="4"/>
  <c r="O25" i="4"/>
  <c r="P30" i="4"/>
  <c r="N36" i="4"/>
  <c r="O41" i="4"/>
  <c r="P46" i="4"/>
  <c r="N52" i="4"/>
  <c r="O57" i="4"/>
  <c r="P62" i="4"/>
  <c r="N68" i="4"/>
  <c r="O73" i="4"/>
  <c r="P78" i="4"/>
  <c r="N84" i="4"/>
  <c r="O89" i="4"/>
  <c r="P94" i="4"/>
  <c r="N100" i="4"/>
  <c r="O105" i="4"/>
  <c r="P110" i="4"/>
  <c r="N116" i="4"/>
  <c r="O121" i="4"/>
  <c r="P126" i="4"/>
  <c r="N132" i="4"/>
  <c r="O137" i="4"/>
  <c r="P142" i="4"/>
  <c r="N148" i="4"/>
  <c r="O153" i="4"/>
  <c r="P158" i="4"/>
  <c r="N164" i="4"/>
  <c r="O169" i="4"/>
  <c r="P174" i="4"/>
  <c r="N180" i="4"/>
  <c r="O185" i="4"/>
  <c r="P190" i="4"/>
  <c r="N196" i="4"/>
  <c r="O201" i="4"/>
  <c r="P206" i="4"/>
  <c r="N212" i="4"/>
  <c r="O217" i="4"/>
  <c r="P222" i="4"/>
  <c r="N228" i="4"/>
  <c r="O233" i="4"/>
  <c r="P238" i="4"/>
  <c r="N244" i="4"/>
  <c r="O249" i="4"/>
  <c r="P254" i="4"/>
  <c r="N260" i="4"/>
  <c r="O265" i="4"/>
  <c r="P270" i="4"/>
  <c r="N276" i="4"/>
  <c r="O281" i="4"/>
  <c r="P286" i="4"/>
  <c r="N292" i="4"/>
  <c r="O297" i="4"/>
  <c r="P302" i="4"/>
  <c r="N308" i="4"/>
  <c r="O313" i="4"/>
  <c r="P318" i="4"/>
  <c r="N324" i="4"/>
  <c r="O329" i="4"/>
  <c r="P334" i="4"/>
  <c r="N340" i="4"/>
  <c r="O345" i="4"/>
  <c r="P350" i="4"/>
  <c r="N356" i="4"/>
  <c r="O361" i="4"/>
  <c r="P366" i="4"/>
  <c r="N372" i="4"/>
  <c r="O377" i="4"/>
  <c r="P382" i="4"/>
  <c r="N388" i="4"/>
  <c r="O393" i="4"/>
  <c r="P398" i="4"/>
  <c r="N404" i="4"/>
  <c r="O409" i="4"/>
  <c r="P414" i="4"/>
  <c r="N420" i="4"/>
  <c r="O425" i="4"/>
  <c r="P430" i="4"/>
  <c r="D3" i="4"/>
  <c r="I4" i="4"/>
  <c r="C6" i="4"/>
  <c r="H7" i="4"/>
  <c r="M8" i="4"/>
  <c r="G10" i="4"/>
  <c r="L11" i="4"/>
  <c r="F13" i="4"/>
  <c r="K14" i="4"/>
  <c r="I15" i="4"/>
  <c r="M15" i="4"/>
  <c r="F16" i="4"/>
  <c r="J16" i="4"/>
  <c r="C17" i="4"/>
  <c r="G17" i="4"/>
  <c r="K17" i="4"/>
  <c r="D18" i="4"/>
  <c r="H18" i="4"/>
  <c r="L18" i="4"/>
  <c r="E19" i="4"/>
  <c r="I19" i="4"/>
  <c r="M19" i="4"/>
  <c r="F20" i="4"/>
  <c r="J20" i="4"/>
  <c r="C21" i="4"/>
  <c r="G21" i="4"/>
  <c r="K21" i="4"/>
  <c r="D22" i="4"/>
  <c r="H22" i="4"/>
  <c r="L22" i="4"/>
  <c r="E23" i="4"/>
  <c r="I23" i="4"/>
  <c r="M23" i="4"/>
  <c r="F24" i="4"/>
  <c r="J24" i="4"/>
  <c r="C25" i="4"/>
  <c r="G25" i="4"/>
  <c r="K25" i="4"/>
  <c r="D26" i="4"/>
  <c r="H26" i="4"/>
  <c r="L26" i="4"/>
  <c r="E27" i="4"/>
  <c r="I27" i="4"/>
  <c r="M27" i="4"/>
  <c r="F28" i="4"/>
  <c r="J28" i="4"/>
  <c r="C29" i="4"/>
  <c r="G29" i="4"/>
  <c r="K29" i="4"/>
  <c r="D30" i="4"/>
  <c r="H30" i="4"/>
  <c r="L30" i="4"/>
  <c r="E31" i="4"/>
  <c r="I31" i="4"/>
  <c r="M31" i="4"/>
  <c r="F32" i="4"/>
  <c r="J32" i="4"/>
  <c r="C33" i="4"/>
  <c r="G33" i="4"/>
  <c r="K33" i="4"/>
  <c r="D34" i="4"/>
  <c r="H34" i="4"/>
  <c r="L34" i="4"/>
  <c r="E35" i="4"/>
  <c r="I35" i="4"/>
  <c r="M35" i="4"/>
  <c r="F36" i="4"/>
  <c r="J36" i="4"/>
  <c r="C37" i="4"/>
  <c r="G37" i="4"/>
  <c r="K37" i="4"/>
  <c r="D38" i="4"/>
  <c r="H38" i="4"/>
  <c r="L38" i="4"/>
  <c r="E39" i="4"/>
  <c r="I39" i="4"/>
  <c r="M39" i="4"/>
  <c r="F40" i="4"/>
  <c r="J40" i="4"/>
  <c r="C41" i="4"/>
  <c r="G41" i="4"/>
  <c r="K41" i="4"/>
  <c r="D42" i="4"/>
  <c r="H42" i="4"/>
  <c r="L42" i="4"/>
  <c r="E43" i="4"/>
  <c r="I43" i="4"/>
  <c r="M43" i="4"/>
  <c r="F44" i="4"/>
  <c r="J44" i="4"/>
  <c r="C45" i="4"/>
  <c r="G45" i="4"/>
  <c r="K45" i="4"/>
  <c r="D46" i="4"/>
  <c r="H46" i="4"/>
  <c r="L46" i="4"/>
  <c r="E47" i="4"/>
  <c r="I47" i="4"/>
  <c r="M47" i="4"/>
  <c r="F48" i="4"/>
  <c r="J48" i="4"/>
  <c r="C49" i="4"/>
  <c r="G49" i="4"/>
  <c r="K49" i="4"/>
  <c r="D50" i="4"/>
  <c r="H50" i="4"/>
  <c r="L50" i="4"/>
  <c r="E51" i="4"/>
  <c r="I51" i="4"/>
  <c r="M51" i="4"/>
  <c r="F52" i="4"/>
  <c r="J52" i="4"/>
  <c r="C53" i="4"/>
  <c r="G53" i="4"/>
  <c r="K53" i="4"/>
  <c r="D54" i="4"/>
  <c r="H54" i="4"/>
  <c r="L54" i="4"/>
  <c r="E55" i="4"/>
  <c r="I55" i="4"/>
  <c r="M55" i="4"/>
  <c r="F56" i="4"/>
  <c r="J56" i="4"/>
  <c r="C57" i="4"/>
  <c r="G57" i="4"/>
  <c r="K57" i="4"/>
  <c r="D58" i="4"/>
  <c r="H58" i="4"/>
  <c r="L58" i="4"/>
  <c r="E59" i="4"/>
  <c r="I59" i="4"/>
  <c r="M59" i="4"/>
  <c r="F60" i="4"/>
  <c r="J60" i="4"/>
  <c r="C61" i="4"/>
  <c r="G61" i="4"/>
  <c r="K61" i="4"/>
  <c r="D62" i="4"/>
  <c r="H62" i="4"/>
  <c r="L62" i="4"/>
  <c r="E63" i="4"/>
  <c r="I63" i="4"/>
  <c r="M63" i="4"/>
  <c r="F64" i="4"/>
  <c r="J64" i="4"/>
  <c r="C65" i="4"/>
  <c r="G65" i="4"/>
  <c r="K65" i="4"/>
  <c r="D66" i="4"/>
  <c r="H66" i="4"/>
  <c r="L66" i="4"/>
  <c r="E67" i="4"/>
  <c r="I67" i="4"/>
  <c r="M67" i="4"/>
  <c r="F68" i="4"/>
  <c r="J68" i="4"/>
  <c r="C69" i="4"/>
  <c r="G69" i="4"/>
  <c r="K69" i="4"/>
  <c r="D70" i="4"/>
  <c r="H70" i="4"/>
  <c r="L70" i="4"/>
  <c r="E71" i="4"/>
  <c r="I71" i="4"/>
  <c r="M71" i="4"/>
  <c r="F72" i="4"/>
  <c r="J72" i="4"/>
  <c r="C73" i="4"/>
  <c r="G73" i="4"/>
  <c r="K73" i="4"/>
  <c r="D74" i="4"/>
  <c r="H74" i="4"/>
  <c r="L74" i="4"/>
  <c r="E75" i="4"/>
  <c r="I75" i="4"/>
  <c r="M75" i="4"/>
  <c r="F76" i="4"/>
  <c r="J76" i="4"/>
  <c r="C77" i="4"/>
  <c r="G77" i="4"/>
  <c r="K77" i="4"/>
  <c r="D78" i="4"/>
  <c r="H78" i="4"/>
  <c r="L78" i="4"/>
  <c r="E79" i="4"/>
  <c r="I79" i="4"/>
  <c r="M79" i="4"/>
  <c r="F80" i="4"/>
  <c r="J80" i="4"/>
  <c r="C81" i="4"/>
  <c r="G81" i="4"/>
  <c r="K81" i="4"/>
  <c r="D82" i="4"/>
  <c r="H82" i="4"/>
  <c r="L82" i="4"/>
  <c r="E83" i="4"/>
  <c r="I83" i="4"/>
  <c r="M83" i="4"/>
  <c r="F84" i="4"/>
  <c r="J84" i="4"/>
  <c r="C85" i="4"/>
  <c r="G85" i="4"/>
  <c r="K85" i="4"/>
  <c r="D86" i="4"/>
  <c r="H86" i="4"/>
  <c r="L86" i="4"/>
  <c r="E87" i="4"/>
  <c r="I87" i="4"/>
  <c r="M87" i="4"/>
  <c r="F88" i="4"/>
  <c r="J88" i="4"/>
  <c r="C89" i="4"/>
  <c r="G89" i="4"/>
  <c r="K89" i="4"/>
  <c r="D90" i="4"/>
  <c r="H90" i="4"/>
  <c r="L90" i="4"/>
  <c r="E91" i="4"/>
  <c r="I91" i="4"/>
  <c r="M91" i="4"/>
  <c r="F92" i="4"/>
  <c r="J92" i="4"/>
  <c r="C93" i="4"/>
  <c r="G93" i="4"/>
  <c r="K93" i="4"/>
  <c r="D94" i="4"/>
  <c r="H94" i="4"/>
  <c r="L94" i="4"/>
  <c r="E95" i="4"/>
  <c r="I95" i="4"/>
  <c r="M95" i="4"/>
  <c r="F96" i="4"/>
  <c r="J96" i="4"/>
  <c r="C97" i="4"/>
  <c r="G97" i="4"/>
  <c r="K97" i="4"/>
  <c r="D98" i="4"/>
  <c r="H98" i="4"/>
  <c r="L98" i="4"/>
  <c r="E99" i="4"/>
  <c r="I99" i="4"/>
  <c r="M99" i="4"/>
  <c r="F100" i="4"/>
  <c r="J100" i="4"/>
  <c r="C101" i="4"/>
  <c r="G101" i="4"/>
  <c r="K101" i="4"/>
  <c r="D102" i="4"/>
  <c r="H102" i="4"/>
  <c r="L102" i="4"/>
  <c r="E103" i="4"/>
  <c r="I103" i="4"/>
  <c r="M103" i="4"/>
  <c r="F104" i="4"/>
  <c r="J104" i="4"/>
  <c r="C105" i="4"/>
  <c r="G105" i="4"/>
  <c r="K105" i="4"/>
  <c r="D106" i="4"/>
  <c r="H106" i="4"/>
  <c r="L106" i="4"/>
  <c r="E107" i="4"/>
  <c r="I107" i="4"/>
  <c r="M107" i="4"/>
  <c r="F108" i="4"/>
  <c r="J108" i="4"/>
  <c r="C109" i="4"/>
  <c r="G109" i="4"/>
  <c r="K109" i="4"/>
  <c r="D110" i="4"/>
  <c r="H110" i="4"/>
  <c r="L110" i="4"/>
  <c r="E111" i="4"/>
  <c r="I111" i="4"/>
  <c r="M111" i="4"/>
  <c r="F112" i="4"/>
  <c r="J112" i="4"/>
  <c r="C113" i="4"/>
  <c r="G113" i="4"/>
  <c r="K113" i="4"/>
  <c r="D114" i="4"/>
  <c r="H114" i="4"/>
  <c r="L114" i="4"/>
  <c r="E115" i="4"/>
  <c r="I115" i="4"/>
  <c r="M115" i="4"/>
  <c r="F116" i="4"/>
  <c r="J116" i="4"/>
  <c r="C117" i="4"/>
  <c r="G117" i="4"/>
  <c r="K117" i="4"/>
  <c r="D118" i="4"/>
  <c r="H118" i="4"/>
  <c r="L118" i="4"/>
  <c r="E119" i="4"/>
  <c r="I119" i="4"/>
  <c r="M119" i="4"/>
  <c r="F120" i="4"/>
  <c r="J120" i="4"/>
  <c r="C121" i="4"/>
  <c r="G121" i="4"/>
  <c r="K121" i="4"/>
  <c r="D122" i="4"/>
  <c r="H122" i="4"/>
  <c r="L122" i="4"/>
  <c r="E123" i="4"/>
  <c r="I123" i="4"/>
  <c r="M123" i="4"/>
  <c r="F124" i="4"/>
  <c r="J124" i="4"/>
  <c r="C125" i="4"/>
  <c r="G125" i="4"/>
  <c r="K125" i="4"/>
  <c r="D126" i="4"/>
  <c r="H126" i="4"/>
  <c r="L126" i="4"/>
  <c r="E127" i="4"/>
  <c r="I127" i="4"/>
  <c r="M127" i="4"/>
  <c r="F128" i="4"/>
  <c r="J128" i="4"/>
  <c r="C129" i="4"/>
  <c r="G129" i="4"/>
  <c r="K129" i="4"/>
  <c r="D130" i="4"/>
  <c r="H130" i="4"/>
  <c r="L130" i="4"/>
  <c r="E131" i="4"/>
  <c r="I131" i="4"/>
  <c r="M131" i="4"/>
  <c r="F132" i="4"/>
  <c r="J132" i="4"/>
  <c r="C133" i="4"/>
  <c r="G133" i="4"/>
  <c r="K133" i="4"/>
  <c r="D134" i="4"/>
  <c r="H134" i="4"/>
  <c r="L134" i="4"/>
  <c r="E135" i="4"/>
  <c r="I135" i="4"/>
  <c r="M135" i="4"/>
  <c r="F136" i="4"/>
  <c r="J136" i="4"/>
  <c r="C137" i="4"/>
  <c r="G137" i="4"/>
  <c r="K137" i="4"/>
  <c r="D138" i="4"/>
  <c r="H138" i="4"/>
  <c r="L138" i="4"/>
  <c r="E139" i="4"/>
  <c r="I139" i="4"/>
  <c r="M139" i="4"/>
  <c r="F140" i="4"/>
  <c r="J140" i="4"/>
  <c r="C141" i="4"/>
  <c r="G141" i="4"/>
  <c r="K141" i="4"/>
  <c r="D142" i="4"/>
  <c r="H142" i="4"/>
  <c r="L142" i="4"/>
  <c r="E143" i="4"/>
  <c r="I143" i="4"/>
  <c r="M143" i="4"/>
  <c r="F144" i="4"/>
  <c r="J144" i="4"/>
  <c r="C145" i="4"/>
  <c r="G145" i="4"/>
  <c r="K145" i="4"/>
  <c r="D146" i="4"/>
  <c r="H146" i="4"/>
  <c r="L146" i="4"/>
  <c r="E147" i="4"/>
  <c r="I147" i="4"/>
  <c r="M147" i="4"/>
  <c r="F148" i="4"/>
  <c r="J148" i="4"/>
  <c r="C149" i="4"/>
  <c r="G149" i="4"/>
  <c r="K149" i="4"/>
  <c r="D150" i="4"/>
  <c r="H150" i="4"/>
  <c r="L150" i="4"/>
  <c r="E151" i="4"/>
  <c r="I151" i="4"/>
  <c r="M151" i="4"/>
  <c r="F152" i="4"/>
  <c r="J152" i="4"/>
  <c r="C153" i="4"/>
  <c r="G153" i="4"/>
  <c r="K153" i="4"/>
  <c r="D154" i="4"/>
  <c r="H154" i="4"/>
  <c r="L154" i="4"/>
  <c r="E155" i="4"/>
  <c r="I155" i="4"/>
  <c r="M155" i="4"/>
  <c r="F156" i="4"/>
  <c r="J156" i="4"/>
  <c r="C157" i="4"/>
  <c r="G157" i="4"/>
  <c r="K157" i="4"/>
  <c r="D158" i="4"/>
  <c r="H158" i="4"/>
  <c r="L158" i="4"/>
  <c r="E159" i="4"/>
  <c r="I159" i="4"/>
  <c r="M159" i="4"/>
  <c r="F160" i="4"/>
  <c r="J160" i="4"/>
  <c r="C161" i="4"/>
  <c r="G161" i="4"/>
  <c r="K161" i="4"/>
  <c r="D162" i="4"/>
  <c r="H162" i="4"/>
  <c r="L162" i="4"/>
  <c r="E163" i="4"/>
  <c r="I163" i="4"/>
  <c r="M163" i="4"/>
  <c r="F164" i="4"/>
  <c r="J164" i="4"/>
  <c r="C165" i="4"/>
  <c r="G165" i="4"/>
  <c r="K165" i="4"/>
  <c r="D166" i="4"/>
  <c r="H166" i="4"/>
  <c r="L166" i="4"/>
  <c r="E167" i="4"/>
  <c r="I167" i="4"/>
  <c r="M167" i="4"/>
  <c r="F168" i="4"/>
  <c r="J168" i="4"/>
  <c r="C169" i="4"/>
  <c r="G169" i="4"/>
  <c r="K169" i="4"/>
  <c r="D170" i="4"/>
  <c r="H170" i="4"/>
  <c r="L170" i="4"/>
  <c r="E171" i="4"/>
  <c r="I171" i="4"/>
  <c r="M171" i="4"/>
  <c r="F172" i="4"/>
  <c r="J172" i="4"/>
  <c r="C173" i="4"/>
  <c r="G173" i="4"/>
  <c r="K173" i="4"/>
  <c r="D174" i="4"/>
  <c r="H174" i="4"/>
  <c r="L174" i="4"/>
  <c r="E175" i="4"/>
  <c r="I175" i="4"/>
  <c r="M175" i="4"/>
  <c r="F176" i="4"/>
  <c r="J176" i="4"/>
  <c r="C177" i="4"/>
  <c r="G177" i="4"/>
  <c r="K177" i="4"/>
  <c r="D178" i="4"/>
  <c r="H178" i="4"/>
  <c r="L178" i="4"/>
  <c r="E179" i="4"/>
  <c r="I179" i="4"/>
  <c r="M179" i="4"/>
  <c r="F180" i="4"/>
  <c r="J180" i="4"/>
  <c r="C181" i="4"/>
  <c r="G181" i="4"/>
  <c r="K181" i="4"/>
  <c r="D182" i="4"/>
  <c r="H182" i="4"/>
  <c r="L182" i="4"/>
  <c r="E183" i="4"/>
  <c r="I183" i="4"/>
  <c r="M183" i="4"/>
  <c r="F184" i="4"/>
  <c r="J184" i="4"/>
  <c r="C185" i="4"/>
  <c r="G185" i="4"/>
  <c r="K185" i="4"/>
  <c r="D186" i="4"/>
  <c r="H186" i="4"/>
  <c r="L186" i="4"/>
  <c r="E187" i="4"/>
  <c r="I187" i="4"/>
  <c r="M187" i="4"/>
  <c r="F188" i="4"/>
  <c r="J188" i="4"/>
  <c r="C189" i="4"/>
  <c r="G189" i="4"/>
  <c r="K189" i="4"/>
  <c r="D190" i="4"/>
  <c r="H190" i="4"/>
  <c r="L190" i="4"/>
  <c r="E191" i="4"/>
  <c r="I191" i="4"/>
  <c r="M191" i="4"/>
  <c r="F192" i="4"/>
  <c r="J192" i="4"/>
  <c r="C193" i="4"/>
  <c r="G193" i="4"/>
  <c r="K193" i="4"/>
  <c r="D194" i="4"/>
  <c r="H194" i="4"/>
  <c r="L194" i="4"/>
  <c r="E195" i="4"/>
  <c r="I195" i="4"/>
  <c r="M195" i="4"/>
  <c r="F196" i="4"/>
  <c r="J196" i="4"/>
  <c r="C197" i="4"/>
  <c r="G197" i="4"/>
  <c r="K197" i="4"/>
  <c r="D198" i="4"/>
  <c r="H198" i="4"/>
  <c r="L198" i="4"/>
  <c r="E199" i="4"/>
  <c r="I199" i="4"/>
  <c r="M199" i="4"/>
  <c r="F200" i="4"/>
  <c r="J200" i="4"/>
  <c r="C201" i="4"/>
  <c r="G201" i="4"/>
  <c r="K201" i="4"/>
  <c r="D202" i="4"/>
  <c r="H202" i="4"/>
  <c r="L202" i="4"/>
  <c r="E203" i="4"/>
  <c r="I203" i="4"/>
  <c r="M203" i="4"/>
  <c r="F204" i="4"/>
  <c r="J204" i="4"/>
  <c r="C205" i="4"/>
  <c r="G205" i="4"/>
  <c r="K205" i="4"/>
  <c r="D206" i="4"/>
  <c r="H206" i="4"/>
  <c r="L206" i="4"/>
  <c r="E207" i="4"/>
  <c r="I207" i="4"/>
  <c r="M207" i="4"/>
  <c r="F208" i="4"/>
  <c r="J208" i="4"/>
  <c r="C209" i="4"/>
  <c r="G209" i="4"/>
  <c r="K209" i="4"/>
  <c r="D210" i="4"/>
  <c r="H210" i="4"/>
  <c r="L210" i="4"/>
  <c r="E211" i="4"/>
  <c r="I211" i="4"/>
  <c r="M211" i="4"/>
  <c r="F212" i="4"/>
  <c r="J212" i="4"/>
  <c r="C213" i="4"/>
  <c r="G213" i="4"/>
  <c r="K213" i="4"/>
  <c r="D214" i="4"/>
  <c r="H214" i="4"/>
  <c r="L214" i="4"/>
  <c r="E215" i="4"/>
  <c r="I215" i="4"/>
  <c r="M215" i="4"/>
  <c r="F216" i="4"/>
  <c r="J216" i="4"/>
  <c r="C217" i="4"/>
  <c r="G217" i="4"/>
  <c r="K217" i="4"/>
  <c r="D218" i="4"/>
  <c r="H218" i="4"/>
  <c r="L218" i="4"/>
  <c r="E219" i="4"/>
  <c r="I219" i="4"/>
  <c r="M219" i="4"/>
  <c r="F220" i="4"/>
  <c r="J220" i="4"/>
  <c r="C221" i="4"/>
  <c r="G221" i="4"/>
  <c r="K221" i="4"/>
  <c r="D222" i="4"/>
  <c r="H222" i="4"/>
  <c r="L222" i="4"/>
  <c r="E223" i="4"/>
  <c r="I223" i="4"/>
  <c r="M223" i="4"/>
  <c r="F224" i="4"/>
  <c r="J224" i="4"/>
  <c r="C225" i="4"/>
  <c r="G225" i="4"/>
  <c r="K225" i="4"/>
  <c r="D226" i="4"/>
  <c r="H226" i="4"/>
  <c r="L226" i="4"/>
  <c r="E227" i="4"/>
  <c r="I227" i="4"/>
  <c r="M227" i="4"/>
  <c r="F228" i="4"/>
  <c r="J228" i="4"/>
  <c r="C229" i="4"/>
  <c r="G229" i="4"/>
  <c r="K229" i="4"/>
  <c r="D230" i="4"/>
  <c r="H230" i="4"/>
  <c r="L230" i="4"/>
  <c r="E231" i="4"/>
  <c r="I231" i="4"/>
  <c r="M231" i="4"/>
  <c r="F232" i="4"/>
  <c r="J232" i="4"/>
  <c r="C233" i="4"/>
  <c r="G233" i="4"/>
  <c r="K233" i="4"/>
  <c r="D234" i="4"/>
  <c r="H234" i="4"/>
  <c r="L234" i="4"/>
  <c r="E235" i="4"/>
  <c r="I235" i="4"/>
  <c r="M235" i="4"/>
  <c r="F236" i="4"/>
  <c r="J236" i="4"/>
  <c r="C237" i="4"/>
  <c r="G237" i="4"/>
  <c r="K237" i="4"/>
  <c r="D238" i="4"/>
  <c r="H238" i="4"/>
  <c r="L238" i="4"/>
  <c r="E239" i="4"/>
  <c r="I239" i="4"/>
  <c r="M239" i="4"/>
  <c r="F240" i="4"/>
  <c r="J240" i="4"/>
  <c r="C241" i="4"/>
  <c r="G241" i="4"/>
  <c r="K241" i="4"/>
  <c r="D242" i="4"/>
  <c r="H242" i="4"/>
  <c r="L242" i="4"/>
  <c r="E243" i="4"/>
  <c r="I243" i="4"/>
  <c r="M243" i="4"/>
  <c r="F244" i="4"/>
  <c r="J244" i="4"/>
  <c r="C245" i="4"/>
  <c r="G245" i="4"/>
  <c r="K245" i="4"/>
  <c r="D246" i="4"/>
  <c r="H246" i="4"/>
  <c r="L246" i="4"/>
  <c r="O5" i="4"/>
  <c r="P10" i="4"/>
  <c r="N16" i="4"/>
  <c r="O21" i="4"/>
  <c r="P26" i="4"/>
  <c r="N32" i="4"/>
  <c r="O37" i="4"/>
  <c r="P42" i="4"/>
  <c r="N48" i="4"/>
  <c r="O53" i="4"/>
  <c r="P58" i="4"/>
  <c r="N64" i="4"/>
  <c r="O69" i="4"/>
  <c r="P74" i="4"/>
  <c r="N80" i="4"/>
  <c r="O85" i="4"/>
  <c r="P90" i="4"/>
  <c r="N96" i="4"/>
  <c r="O101" i="4"/>
  <c r="P106" i="4"/>
  <c r="N112" i="4"/>
  <c r="O117" i="4"/>
  <c r="P122" i="4"/>
  <c r="N128" i="4"/>
  <c r="O133" i="4"/>
  <c r="P138" i="4"/>
  <c r="N144" i="4"/>
  <c r="O149" i="4"/>
  <c r="P154" i="4"/>
  <c r="N160" i="4"/>
  <c r="O165" i="4"/>
  <c r="P170" i="4"/>
  <c r="N176" i="4"/>
  <c r="O181" i="4"/>
  <c r="P186" i="4"/>
  <c r="N192" i="4"/>
  <c r="O197" i="4"/>
  <c r="P202" i="4"/>
  <c r="N208" i="4"/>
  <c r="O213" i="4"/>
  <c r="P218" i="4"/>
  <c r="N224" i="4"/>
  <c r="O229" i="4"/>
  <c r="P234" i="4"/>
  <c r="N240" i="4"/>
  <c r="O245" i="4"/>
  <c r="P250" i="4"/>
  <c r="N256" i="4"/>
  <c r="O261" i="4"/>
  <c r="P266" i="4"/>
  <c r="N272" i="4"/>
  <c r="O277" i="4"/>
  <c r="P282" i="4"/>
  <c r="N288" i="4"/>
  <c r="O293" i="4"/>
  <c r="P298" i="4"/>
  <c r="N304" i="4"/>
  <c r="O309" i="4"/>
  <c r="P314" i="4"/>
  <c r="N320" i="4"/>
  <c r="O325" i="4"/>
  <c r="P330" i="4"/>
  <c r="N336" i="4"/>
  <c r="O341" i="4"/>
  <c r="P346" i="4"/>
  <c r="N352" i="4"/>
  <c r="O357" i="4"/>
  <c r="P362" i="4"/>
  <c r="N368" i="4"/>
  <c r="O373" i="4"/>
  <c r="P378" i="4"/>
  <c r="N384" i="4"/>
  <c r="O389" i="4"/>
  <c r="P394" i="4"/>
  <c r="N400" i="4"/>
  <c r="O405" i="4"/>
  <c r="P410" i="4"/>
  <c r="N416" i="4"/>
  <c r="O421" i="4"/>
  <c r="P426" i="4"/>
  <c r="D2" i="4"/>
  <c r="H3" i="4"/>
  <c r="M4" i="4"/>
  <c r="G6" i="4"/>
  <c r="L7" i="4"/>
  <c r="F9" i="4"/>
  <c r="K10" i="4"/>
  <c r="E12" i="4"/>
  <c r="J13" i="4"/>
  <c r="D15" i="4"/>
  <c r="J15" i="4"/>
  <c r="C16" i="4"/>
  <c r="G16" i="4"/>
  <c r="K16" i="4"/>
  <c r="D17" i="4"/>
  <c r="H17" i="4"/>
  <c r="L17" i="4"/>
  <c r="E18" i="4"/>
  <c r="I18" i="4"/>
  <c r="M18" i="4"/>
  <c r="F19" i="4"/>
  <c r="J19" i="4"/>
  <c r="C20" i="4"/>
  <c r="G20" i="4"/>
  <c r="K20" i="4"/>
  <c r="D21" i="4"/>
  <c r="H21" i="4"/>
  <c r="L21" i="4"/>
  <c r="E22" i="4"/>
  <c r="I22" i="4"/>
  <c r="M22" i="4"/>
  <c r="F23" i="4"/>
  <c r="J23" i="4"/>
  <c r="C24" i="4"/>
  <c r="G24" i="4"/>
  <c r="K24" i="4"/>
  <c r="D25" i="4"/>
  <c r="H25" i="4"/>
  <c r="L25" i="4"/>
  <c r="E26" i="4"/>
  <c r="I26" i="4"/>
  <c r="M26" i="4"/>
  <c r="F27" i="4"/>
  <c r="J27" i="4"/>
  <c r="C28" i="4"/>
  <c r="G28" i="4"/>
  <c r="K28" i="4"/>
  <c r="D29" i="4"/>
  <c r="H29" i="4"/>
  <c r="L29" i="4"/>
  <c r="E30" i="4"/>
  <c r="I30" i="4"/>
  <c r="M30" i="4"/>
  <c r="F31" i="4"/>
  <c r="J31" i="4"/>
  <c r="C32" i="4"/>
  <c r="G32" i="4"/>
  <c r="K32" i="4"/>
  <c r="D33" i="4"/>
  <c r="H33" i="4"/>
  <c r="L33" i="4"/>
  <c r="E34" i="4"/>
  <c r="I34" i="4"/>
  <c r="M34" i="4"/>
  <c r="F35" i="4"/>
  <c r="J35" i="4"/>
  <c r="C36" i="4"/>
  <c r="G36" i="4"/>
  <c r="K36" i="4"/>
  <c r="D37" i="4"/>
  <c r="H37" i="4"/>
  <c r="L37" i="4"/>
  <c r="E38" i="4"/>
  <c r="I38" i="4"/>
  <c r="M38" i="4"/>
  <c r="F39" i="4"/>
  <c r="J39" i="4"/>
  <c r="C40" i="4"/>
  <c r="G40" i="4"/>
  <c r="K40" i="4"/>
  <c r="D41" i="4"/>
  <c r="H41" i="4"/>
  <c r="L41" i="4"/>
  <c r="E42" i="4"/>
  <c r="I42" i="4"/>
  <c r="M42" i="4"/>
  <c r="F43" i="4"/>
  <c r="J43" i="4"/>
  <c r="C44" i="4"/>
  <c r="G44" i="4"/>
  <c r="K44" i="4"/>
  <c r="D45" i="4"/>
  <c r="H45" i="4"/>
  <c r="L45" i="4"/>
  <c r="E46" i="4"/>
  <c r="I46" i="4"/>
  <c r="M46" i="4"/>
  <c r="F47" i="4"/>
  <c r="J47" i="4"/>
  <c r="C48" i="4"/>
  <c r="G48" i="4"/>
  <c r="K48" i="4"/>
  <c r="D49" i="4"/>
  <c r="H49" i="4"/>
  <c r="L49" i="4"/>
  <c r="E50" i="4"/>
  <c r="I50" i="4"/>
  <c r="M50" i="4"/>
  <c r="F51" i="4"/>
  <c r="J51" i="4"/>
  <c r="C52" i="4"/>
  <c r="G52" i="4"/>
  <c r="K52" i="4"/>
  <c r="D53" i="4"/>
  <c r="H53" i="4"/>
  <c r="L53" i="4"/>
  <c r="E54" i="4"/>
  <c r="I54" i="4"/>
  <c r="M54" i="4"/>
  <c r="F55" i="4"/>
  <c r="J55" i="4"/>
  <c r="C56" i="4"/>
  <c r="G56" i="4"/>
  <c r="K56" i="4"/>
  <c r="D57" i="4"/>
  <c r="H57" i="4"/>
  <c r="L57" i="4"/>
  <c r="E58" i="4"/>
  <c r="I58" i="4"/>
  <c r="M58" i="4"/>
  <c r="F59" i="4"/>
  <c r="J59" i="4"/>
  <c r="C60" i="4"/>
  <c r="G60" i="4"/>
  <c r="K60" i="4"/>
  <c r="D61" i="4"/>
  <c r="H61" i="4"/>
  <c r="L61" i="4"/>
  <c r="E62" i="4"/>
  <c r="I62" i="4"/>
  <c r="M62" i="4"/>
  <c r="F63" i="4"/>
  <c r="J63" i="4"/>
  <c r="C64" i="4"/>
  <c r="G64" i="4"/>
  <c r="K64" i="4"/>
  <c r="D65" i="4"/>
  <c r="H65" i="4"/>
  <c r="L65" i="4"/>
  <c r="E66" i="4"/>
  <c r="I66" i="4"/>
  <c r="M66" i="4"/>
  <c r="F67" i="4"/>
  <c r="J67" i="4"/>
  <c r="C68" i="4"/>
  <c r="G68" i="4"/>
  <c r="K68" i="4"/>
  <c r="D69" i="4"/>
  <c r="H69" i="4"/>
  <c r="L69" i="4"/>
  <c r="E70" i="4"/>
  <c r="I70" i="4"/>
  <c r="M70" i="4"/>
  <c r="F71" i="4"/>
  <c r="J71" i="4"/>
  <c r="C72" i="4"/>
  <c r="G72" i="4"/>
  <c r="K72" i="4"/>
  <c r="D73" i="4"/>
  <c r="H73" i="4"/>
  <c r="L73" i="4"/>
  <c r="E74" i="4"/>
  <c r="I74" i="4"/>
  <c r="M74" i="4"/>
  <c r="F75" i="4"/>
  <c r="J75" i="4"/>
  <c r="C76" i="4"/>
  <c r="G76" i="4"/>
  <c r="K76" i="4"/>
  <c r="D77" i="4"/>
  <c r="H77" i="4"/>
  <c r="L77" i="4"/>
  <c r="E78" i="4"/>
  <c r="I78" i="4"/>
  <c r="M78" i="4"/>
  <c r="F79" i="4"/>
  <c r="J79" i="4"/>
  <c r="C80" i="4"/>
  <c r="G80" i="4"/>
  <c r="K80" i="4"/>
  <c r="D81" i="4"/>
  <c r="H81" i="4"/>
  <c r="L81" i="4"/>
  <c r="E82" i="4"/>
  <c r="I82" i="4"/>
  <c r="M82" i="4"/>
  <c r="F83" i="4"/>
  <c r="J83" i="4"/>
  <c r="C84" i="4"/>
  <c r="G84" i="4"/>
  <c r="K84" i="4"/>
  <c r="D85" i="4"/>
  <c r="H85" i="4"/>
  <c r="L85" i="4"/>
  <c r="E86" i="4"/>
  <c r="I86" i="4"/>
  <c r="M86" i="4"/>
  <c r="F87" i="4"/>
  <c r="J87" i="4"/>
  <c r="C88" i="4"/>
  <c r="G88" i="4"/>
  <c r="K88" i="4"/>
  <c r="D89" i="4"/>
  <c r="H89" i="4"/>
  <c r="L89" i="4"/>
  <c r="E90" i="4"/>
  <c r="I90" i="4"/>
  <c r="M90" i="4"/>
  <c r="F91" i="4"/>
  <c r="J91" i="4"/>
  <c r="C92" i="4"/>
  <c r="G92" i="4"/>
  <c r="K92" i="4"/>
  <c r="D93" i="4"/>
  <c r="H93" i="4"/>
  <c r="L93" i="4"/>
  <c r="E94" i="4"/>
  <c r="I94" i="4"/>
  <c r="M94" i="4"/>
  <c r="F95" i="4"/>
  <c r="J95" i="4"/>
  <c r="C96" i="4"/>
  <c r="G96" i="4"/>
  <c r="K96" i="4"/>
  <c r="D97" i="4"/>
  <c r="H97" i="4"/>
  <c r="L97" i="4"/>
  <c r="E98" i="4"/>
  <c r="I98" i="4"/>
  <c r="M98" i="4"/>
  <c r="F99" i="4"/>
  <c r="J99" i="4"/>
  <c r="C100" i="4"/>
  <c r="G100" i="4"/>
  <c r="K100" i="4"/>
  <c r="D101" i="4"/>
  <c r="H101" i="4"/>
  <c r="L101" i="4"/>
  <c r="E102" i="4"/>
  <c r="I102" i="4"/>
  <c r="M102" i="4"/>
  <c r="F103" i="4"/>
  <c r="J103" i="4"/>
  <c r="C104" i="4"/>
  <c r="G104" i="4"/>
  <c r="K104" i="4"/>
  <c r="D105" i="4"/>
  <c r="H105" i="4"/>
  <c r="L105" i="4"/>
  <c r="E106" i="4"/>
  <c r="I106" i="4"/>
  <c r="M106" i="4"/>
  <c r="F107" i="4"/>
  <c r="J107" i="4"/>
  <c r="C108" i="4"/>
  <c r="G108" i="4"/>
  <c r="K108" i="4"/>
  <c r="D109" i="4"/>
  <c r="H109" i="4"/>
  <c r="L109" i="4"/>
  <c r="E110" i="4"/>
  <c r="I110" i="4"/>
  <c r="M110" i="4"/>
  <c r="F111" i="4"/>
  <c r="J111" i="4"/>
  <c r="C112" i="4"/>
  <c r="G112" i="4"/>
  <c r="K112" i="4"/>
  <c r="D113" i="4"/>
  <c r="H113" i="4"/>
  <c r="L113" i="4"/>
  <c r="E114" i="4"/>
  <c r="I114" i="4"/>
  <c r="M114" i="4"/>
  <c r="F115" i="4"/>
  <c r="J115" i="4"/>
  <c r="C116" i="4"/>
  <c r="G116" i="4"/>
  <c r="K116" i="4"/>
  <c r="D117" i="4"/>
  <c r="H117" i="4"/>
  <c r="L117" i="4"/>
  <c r="E118" i="4"/>
  <c r="I118" i="4"/>
  <c r="M118" i="4"/>
  <c r="F119" i="4"/>
  <c r="J119" i="4"/>
  <c r="C120" i="4"/>
  <c r="G120" i="4"/>
  <c r="K120" i="4"/>
  <c r="D121" i="4"/>
  <c r="H121" i="4"/>
  <c r="L121" i="4"/>
  <c r="E122" i="4"/>
  <c r="I122" i="4"/>
  <c r="M122" i="4"/>
  <c r="F123" i="4"/>
  <c r="J123" i="4"/>
  <c r="C124" i="4"/>
  <c r="G124" i="4"/>
  <c r="K124" i="4"/>
  <c r="D125" i="4"/>
  <c r="H125" i="4"/>
  <c r="L125" i="4"/>
  <c r="E126" i="4"/>
  <c r="I126" i="4"/>
  <c r="M126" i="4"/>
  <c r="F127" i="4"/>
  <c r="J127" i="4"/>
  <c r="C128" i="4"/>
  <c r="G128" i="4"/>
  <c r="K128" i="4"/>
  <c r="D129" i="4"/>
  <c r="H129" i="4"/>
  <c r="L129" i="4"/>
  <c r="E130" i="4"/>
  <c r="I130" i="4"/>
  <c r="M130" i="4"/>
  <c r="F131" i="4"/>
  <c r="J131" i="4"/>
  <c r="C132" i="4"/>
  <c r="G132" i="4"/>
  <c r="K132" i="4"/>
  <c r="D133" i="4"/>
  <c r="H133" i="4"/>
  <c r="L133" i="4"/>
  <c r="E134" i="4"/>
  <c r="I134" i="4"/>
  <c r="M134" i="4"/>
  <c r="F135" i="4"/>
  <c r="J135" i="4"/>
  <c r="C136" i="4"/>
  <c r="G136" i="4"/>
  <c r="K136" i="4"/>
  <c r="D137" i="4"/>
  <c r="H137" i="4"/>
  <c r="L137" i="4"/>
  <c r="E138" i="4"/>
  <c r="I138" i="4"/>
  <c r="M138" i="4"/>
  <c r="F139" i="4"/>
  <c r="J139" i="4"/>
  <c r="C140" i="4"/>
  <c r="G140" i="4"/>
  <c r="K140" i="4"/>
  <c r="D141" i="4"/>
  <c r="H141" i="4"/>
  <c r="L141" i="4"/>
  <c r="E142" i="4"/>
  <c r="I142" i="4"/>
  <c r="M142" i="4"/>
  <c r="F143" i="4"/>
  <c r="J143" i="4"/>
  <c r="C144" i="4"/>
  <c r="G144" i="4"/>
  <c r="K144" i="4"/>
  <c r="D145" i="4"/>
  <c r="H145" i="4"/>
  <c r="L145" i="4"/>
  <c r="E146" i="4"/>
  <c r="I146" i="4"/>
  <c r="M146" i="4"/>
  <c r="F147" i="4"/>
  <c r="J147" i="4"/>
  <c r="C148" i="4"/>
  <c r="G148" i="4"/>
  <c r="K148" i="4"/>
  <c r="D149" i="4"/>
  <c r="H149" i="4"/>
  <c r="L149" i="4"/>
  <c r="E150" i="4"/>
  <c r="I150" i="4"/>
  <c r="M150" i="4"/>
  <c r="F151" i="4"/>
  <c r="J151" i="4"/>
  <c r="C152" i="4"/>
  <c r="G152" i="4"/>
  <c r="K152" i="4"/>
  <c r="D153" i="4"/>
  <c r="H153" i="4"/>
  <c r="L153" i="4"/>
  <c r="E154" i="4"/>
  <c r="I154" i="4"/>
  <c r="M154" i="4"/>
  <c r="F155" i="4"/>
  <c r="J155" i="4"/>
  <c r="C156" i="4"/>
  <c r="G156" i="4"/>
  <c r="K156" i="4"/>
  <c r="D157" i="4"/>
  <c r="H157" i="4"/>
  <c r="L157" i="4"/>
  <c r="E158" i="4"/>
  <c r="I158" i="4"/>
  <c r="M158" i="4"/>
  <c r="F159" i="4"/>
  <c r="J159" i="4"/>
  <c r="C160" i="4"/>
  <c r="G160" i="4"/>
  <c r="K160" i="4"/>
  <c r="D161" i="4"/>
  <c r="H161" i="4"/>
  <c r="L161" i="4"/>
  <c r="E162" i="4"/>
  <c r="I162" i="4"/>
  <c r="M162" i="4"/>
  <c r="F163" i="4"/>
  <c r="J163" i="4"/>
  <c r="C164" i="4"/>
  <c r="G164" i="4"/>
  <c r="K164" i="4"/>
  <c r="D165" i="4"/>
  <c r="H165" i="4"/>
  <c r="L165" i="4"/>
  <c r="E166" i="4"/>
  <c r="I166" i="4"/>
  <c r="M166" i="4"/>
  <c r="F167" i="4"/>
  <c r="J167" i="4"/>
  <c r="C168" i="4"/>
  <c r="G168" i="4"/>
  <c r="K168" i="4"/>
  <c r="D169" i="4"/>
  <c r="H169" i="4"/>
  <c r="L169" i="4"/>
  <c r="E170" i="4"/>
  <c r="I170" i="4"/>
  <c r="M170" i="4"/>
  <c r="F171" i="4"/>
  <c r="J171" i="4"/>
  <c r="C172" i="4"/>
  <c r="G172" i="4"/>
  <c r="K172" i="4"/>
  <c r="D173" i="4"/>
  <c r="H173" i="4"/>
  <c r="L173" i="4"/>
  <c r="E174" i="4"/>
  <c r="I174" i="4"/>
  <c r="M174" i="4"/>
  <c r="F175" i="4"/>
  <c r="J175" i="4"/>
  <c r="C176" i="4"/>
  <c r="G176" i="4"/>
  <c r="K176" i="4"/>
  <c r="D177" i="4"/>
  <c r="H177" i="4"/>
  <c r="L177" i="4"/>
  <c r="E178" i="4"/>
  <c r="I178" i="4"/>
  <c r="M178" i="4"/>
  <c r="F179" i="4"/>
  <c r="J179" i="4"/>
  <c r="C180" i="4"/>
  <c r="G180" i="4"/>
  <c r="K180" i="4"/>
  <c r="D181" i="4"/>
  <c r="H181" i="4"/>
  <c r="L181" i="4"/>
  <c r="E182" i="4"/>
  <c r="I182" i="4"/>
  <c r="M182" i="4"/>
  <c r="F183" i="4"/>
  <c r="J183" i="4"/>
  <c r="C184" i="4"/>
  <c r="G184" i="4"/>
  <c r="K184" i="4"/>
  <c r="D185" i="4"/>
  <c r="H185" i="4"/>
  <c r="L185" i="4"/>
  <c r="E186" i="4"/>
  <c r="I186" i="4"/>
  <c r="M186" i="4"/>
  <c r="F187" i="4"/>
  <c r="J187" i="4"/>
  <c r="C188" i="4"/>
  <c r="G188" i="4"/>
  <c r="K188" i="4"/>
  <c r="D189" i="4"/>
  <c r="H189" i="4"/>
  <c r="L189" i="4"/>
  <c r="E190" i="4"/>
  <c r="I190" i="4"/>
  <c r="M190" i="4"/>
  <c r="F191" i="4"/>
  <c r="J191" i="4"/>
  <c r="C192" i="4"/>
  <c r="G192" i="4"/>
  <c r="K192" i="4"/>
  <c r="D193" i="4"/>
  <c r="H193" i="4"/>
  <c r="L193" i="4"/>
  <c r="E194" i="4"/>
  <c r="I194" i="4"/>
  <c r="M194" i="4"/>
  <c r="F195" i="4"/>
  <c r="J195" i="4"/>
  <c r="C196" i="4"/>
  <c r="G196" i="4"/>
  <c r="K196" i="4"/>
  <c r="D197" i="4"/>
  <c r="H197" i="4"/>
  <c r="L197" i="4"/>
  <c r="E198" i="4"/>
  <c r="I198" i="4"/>
  <c r="M198" i="4"/>
  <c r="F199" i="4"/>
  <c r="J199" i="4"/>
  <c r="C200" i="4"/>
  <c r="G200" i="4"/>
  <c r="K200" i="4"/>
  <c r="D201" i="4"/>
  <c r="H201" i="4"/>
  <c r="L201" i="4"/>
  <c r="E202" i="4"/>
  <c r="I202" i="4"/>
  <c r="M202" i="4"/>
  <c r="F203" i="4"/>
  <c r="J203" i="4"/>
  <c r="C204" i="4"/>
  <c r="G204" i="4"/>
  <c r="K204" i="4"/>
  <c r="D205" i="4"/>
  <c r="H205" i="4"/>
  <c r="L205" i="4"/>
  <c r="E206" i="4"/>
  <c r="I206" i="4"/>
  <c r="M206" i="4"/>
  <c r="F207" i="4"/>
  <c r="J207" i="4"/>
  <c r="C208" i="4"/>
  <c r="G208" i="4"/>
  <c r="K208" i="4"/>
  <c r="D209" i="4"/>
  <c r="H209" i="4"/>
  <c r="L209" i="4"/>
  <c r="E210" i="4"/>
  <c r="I210" i="4"/>
  <c r="M210" i="4"/>
  <c r="F211" i="4"/>
  <c r="J211" i="4"/>
  <c r="C212" i="4"/>
  <c r="G212" i="4"/>
  <c r="K212" i="4"/>
  <c r="D213" i="4"/>
  <c r="H213" i="4"/>
  <c r="L213" i="4"/>
  <c r="E214" i="4"/>
  <c r="I214" i="4"/>
  <c r="M214" i="4"/>
  <c r="F215" i="4"/>
  <c r="J215" i="4"/>
  <c r="C216" i="4"/>
  <c r="G216" i="4"/>
  <c r="K216" i="4"/>
  <c r="D217" i="4"/>
  <c r="H217" i="4"/>
  <c r="L217" i="4"/>
  <c r="E218" i="4"/>
  <c r="I218" i="4"/>
  <c r="M218" i="4"/>
  <c r="F219" i="4"/>
  <c r="J219" i="4"/>
  <c r="C220" i="4"/>
  <c r="G220" i="4"/>
  <c r="K220" i="4"/>
  <c r="D221" i="4"/>
  <c r="H221" i="4"/>
  <c r="L221" i="4"/>
  <c r="E222" i="4"/>
  <c r="I222" i="4"/>
  <c r="M222" i="4"/>
  <c r="F223" i="4"/>
  <c r="J223" i="4"/>
  <c r="C224" i="4"/>
  <c r="G224" i="4"/>
  <c r="K224" i="4"/>
  <c r="D225" i="4"/>
  <c r="H225" i="4"/>
  <c r="L225" i="4"/>
  <c r="E226" i="4"/>
  <c r="I226" i="4"/>
  <c r="M226" i="4"/>
  <c r="F227" i="4"/>
  <c r="J227" i="4"/>
  <c r="C228" i="4"/>
  <c r="G228" i="4"/>
  <c r="K228" i="4"/>
  <c r="D229" i="4"/>
  <c r="H229" i="4"/>
  <c r="L229" i="4"/>
  <c r="E230" i="4"/>
  <c r="I230" i="4"/>
  <c r="M230" i="4"/>
  <c r="F231" i="4"/>
  <c r="J231" i="4"/>
  <c r="C232" i="4"/>
  <c r="G232" i="4"/>
  <c r="K232" i="4"/>
  <c r="D233" i="4"/>
  <c r="H233" i="4"/>
  <c r="L233" i="4"/>
  <c r="E234" i="4"/>
  <c r="I234" i="4"/>
  <c r="M234" i="4"/>
  <c r="F235" i="4"/>
  <c r="J235" i="4"/>
  <c r="C236" i="4"/>
  <c r="G236" i="4"/>
  <c r="K236" i="4"/>
  <c r="D237" i="4"/>
  <c r="H237" i="4"/>
  <c r="L237" i="4"/>
  <c r="E238" i="4"/>
  <c r="I238" i="4"/>
  <c r="M238" i="4"/>
  <c r="F239" i="4"/>
  <c r="J239" i="4"/>
  <c r="C240" i="4"/>
  <c r="G240" i="4"/>
  <c r="K240" i="4"/>
  <c r="D241" i="4"/>
  <c r="H241" i="4"/>
  <c r="L241" i="4"/>
  <c r="E242" i="4"/>
  <c r="I242" i="4"/>
  <c r="M242" i="4"/>
  <c r="F243" i="4"/>
  <c r="J243" i="4"/>
  <c r="C244" i="4"/>
  <c r="G244" i="4"/>
  <c r="K244" i="4"/>
  <c r="D245" i="4"/>
  <c r="H245" i="4"/>
  <c r="L245" i="4"/>
  <c r="E246" i="4"/>
  <c r="O17" i="4"/>
  <c r="P38" i="4"/>
  <c r="N60" i="4"/>
  <c r="O81" i="4"/>
  <c r="P102" i="4"/>
  <c r="N124" i="4"/>
  <c r="O145" i="4"/>
  <c r="P166" i="4"/>
  <c r="N188" i="4"/>
  <c r="O209" i="4"/>
  <c r="P230" i="4"/>
  <c r="N252" i="4"/>
  <c r="O273" i="4"/>
  <c r="P294" i="4"/>
  <c r="N316" i="4"/>
  <c r="O337" i="4"/>
  <c r="P358" i="4"/>
  <c r="N380" i="4"/>
  <c r="O401" i="4"/>
  <c r="P422" i="4"/>
  <c r="F5" i="4"/>
  <c r="D11" i="4"/>
  <c r="K15" i="4"/>
  <c r="E17" i="4"/>
  <c r="J18" i="4"/>
  <c r="D20" i="4"/>
  <c r="I21" i="4"/>
  <c r="C23" i="4"/>
  <c r="H24" i="4"/>
  <c r="M25" i="4"/>
  <c r="G27" i="4"/>
  <c r="L28" i="4"/>
  <c r="F30" i="4"/>
  <c r="K31" i="4"/>
  <c r="E33" i="4"/>
  <c r="J34" i="4"/>
  <c r="D36" i="4"/>
  <c r="I37" i="4"/>
  <c r="C39" i="4"/>
  <c r="H40" i="4"/>
  <c r="M41" i="4"/>
  <c r="G43" i="4"/>
  <c r="L44" i="4"/>
  <c r="F46" i="4"/>
  <c r="K47" i="4"/>
  <c r="E49" i="4"/>
  <c r="J50" i="4"/>
  <c r="D52" i="4"/>
  <c r="I53" i="4"/>
  <c r="C55" i="4"/>
  <c r="H56" i="4"/>
  <c r="M57" i="4"/>
  <c r="G59" i="4"/>
  <c r="L60" i="4"/>
  <c r="F62" i="4"/>
  <c r="K63" i="4"/>
  <c r="E65" i="4"/>
  <c r="J66" i="4"/>
  <c r="D68" i="4"/>
  <c r="I69" i="4"/>
  <c r="C71" i="4"/>
  <c r="H72" i="4"/>
  <c r="M73" i="4"/>
  <c r="G75" i="4"/>
  <c r="L76" i="4"/>
  <c r="F78" i="4"/>
  <c r="K79" i="4"/>
  <c r="E81" i="4"/>
  <c r="J82" i="4"/>
  <c r="D84" i="4"/>
  <c r="I85" i="4"/>
  <c r="C87" i="4"/>
  <c r="H88" i="4"/>
  <c r="M89" i="4"/>
  <c r="G91" i="4"/>
  <c r="L92" i="4"/>
  <c r="F94" i="4"/>
  <c r="K95" i="4"/>
  <c r="E97" i="4"/>
  <c r="J98" i="4"/>
  <c r="D100" i="4"/>
  <c r="I101" i="4"/>
  <c r="C103" i="4"/>
  <c r="H104" i="4"/>
  <c r="M105" i="4"/>
  <c r="G107" i="4"/>
  <c r="L108" i="4"/>
  <c r="F110" i="4"/>
  <c r="K111" i="4"/>
  <c r="E113" i="4"/>
  <c r="J114" i="4"/>
  <c r="D116" i="4"/>
  <c r="I117" i="4"/>
  <c r="C119" i="4"/>
  <c r="H120" i="4"/>
  <c r="M121" i="4"/>
  <c r="G123" i="4"/>
  <c r="L124" i="4"/>
  <c r="F126" i="4"/>
  <c r="K127" i="4"/>
  <c r="E129" i="4"/>
  <c r="J130" i="4"/>
  <c r="D132" i="4"/>
  <c r="I133" i="4"/>
  <c r="C135" i="4"/>
  <c r="H136" i="4"/>
  <c r="M137" i="4"/>
  <c r="G139" i="4"/>
  <c r="L140" i="4"/>
  <c r="F142" i="4"/>
  <c r="K143" i="4"/>
  <c r="E145" i="4"/>
  <c r="J146" i="4"/>
  <c r="D148" i="4"/>
  <c r="I149" i="4"/>
  <c r="C151" i="4"/>
  <c r="H152" i="4"/>
  <c r="M153" i="4"/>
  <c r="G155" i="4"/>
  <c r="L156" i="4"/>
  <c r="F158" i="4"/>
  <c r="K159" i="4"/>
  <c r="E161" i="4"/>
  <c r="J162" i="4"/>
  <c r="D164" i="4"/>
  <c r="I165" i="4"/>
  <c r="C167" i="4"/>
  <c r="H168" i="4"/>
  <c r="M169" i="4"/>
  <c r="G171" i="4"/>
  <c r="L172" i="4"/>
  <c r="F174" i="4"/>
  <c r="K175" i="4"/>
  <c r="E177" i="4"/>
  <c r="J178" i="4"/>
  <c r="D180" i="4"/>
  <c r="I181" i="4"/>
  <c r="C183" i="4"/>
  <c r="H184" i="4"/>
  <c r="M185" i="4"/>
  <c r="G187" i="4"/>
  <c r="L188" i="4"/>
  <c r="F190" i="4"/>
  <c r="K191" i="4"/>
  <c r="E193" i="4"/>
  <c r="J194" i="4"/>
  <c r="D196" i="4"/>
  <c r="I197" i="4"/>
  <c r="C199" i="4"/>
  <c r="H200" i="4"/>
  <c r="J201" i="4"/>
  <c r="G202" i="4"/>
  <c r="D203" i="4"/>
  <c r="L203" i="4"/>
  <c r="I204" i="4"/>
  <c r="F205" i="4"/>
  <c r="C206" i="4"/>
  <c r="K206" i="4"/>
  <c r="H207" i="4"/>
  <c r="E208" i="4"/>
  <c r="M208" i="4"/>
  <c r="J209" i="4"/>
  <c r="G210" i="4"/>
  <c r="D211" i="4"/>
  <c r="L211" i="4"/>
  <c r="I212" i="4"/>
  <c r="F213" i="4"/>
  <c r="C214" i="4"/>
  <c r="K214" i="4"/>
  <c r="H215" i="4"/>
  <c r="E216" i="4"/>
  <c r="M216" i="4"/>
  <c r="J217" i="4"/>
  <c r="G218" i="4"/>
  <c r="D219" i="4"/>
  <c r="L219" i="4"/>
  <c r="I220" i="4"/>
  <c r="F221" i="4"/>
  <c r="C222" i="4"/>
  <c r="K222" i="4"/>
  <c r="H223" i="4"/>
  <c r="E224" i="4"/>
  <c r="M224" i="4"/>
  <c r="J225" i="4"/>
  <c r="G226" i="4"/>
  <c r="D227" i="4"/>
  <c r="L227" i="4"/>
  <c r="I228" i="4"/>
  <c r="F229" i="4"/>
  <c r="C230" i="4"/>
  <c r="K230" i="4"/>
  <c r="H231" i="4"/>
  <c r="E232" i="4"/>
  <c r="M232" i="4"/>
  <c r="J233" i="4"/>
  <c r="G234" i="4"/>
  <c r="D235" i="4"/>
  <c r="L235" i="4"/>
  <c r="I236" i="4"/>
  <c r="F237" i="4"/>
  <c r="C238" i="4"/>
  <c r="K238" i="4"/>
  <c r="H239" i="4"/>
  <c r="E240" i="4"/>
  <c r="M240" i="4"/>
  <c r="J241" i="4"/>
  <c r="G242" i="4"/>
  <c r="D243" i="4"/>
  <c r="L243" i="4"/>
  <c r="I244" i="4"/>
  <c r="F245" i="4"/>
  <c r="C246" i="4"/>
  <c r="J246" i="4"/>
  <c r="D247" i="4"/>
  <c r="H247" i="4"/>
  <c r="L247" i="4"/>
  <c r="E248" i="4"/>
  <c r="I248" i="4"/>
  <c r="M248" i="4"/>
  <c r="F249" i="4"/>
  <c r="J249" i="4"/>
  <c r="C250" i="4"/>
  <c r="G250" i="4"/>
  <c r="K250" i="4"/>
  <c r="D251" i="4"/>
  <c r="H251" i="4"/>
  <c r="L251" i="4"/>
  <c r="E252" i="4"/>
  <c r="I252" i="4"/>
  <c r="M252" i="4"/>
  <c r="F253" i="4"/>
  <c r="J253" i="4"/>
  <c r="C254" i="4"/>
  <c r="G254" i="4"/>
  <c r="K254" i="4"/>
  <c r="D255" i="4"/>
  <c r="H255" i="4"/>
  <c r="L255" i="4"/>
  <c r="E256" i="4"/>
  <c r="I256" i="4"/>
  <c r="M256" i="4"/>
  <c r="F257" i="4"/>
  <c r="J257" i="4"/>
  <c r="C258" i="4"/>
  <c r="G258" i="4"/>
  <c r="K258" i="4"/>
  <c r="D259" i="4"/>
  <c r="H259" i="4"/>
  <c r="L259" i="4"/>
  <c r="E260" i="4"/>
  <c r="I260" i="4"/>
  <c r="M260" i="4"/>
  <c r="F261" i="4"/>
  <c r="J261" i="4"/>
  <c r="C262" i="4"/>
  <c r="G262" i="4"/>
  <c r="K262" i="4"/>
  <c r="D263" i="4"/>
  <c r="H263" i="4"/>
  <c r="L263" i="4"/>
  <c r="E264" i="4"/>
  <c r="I264" i="4"/>
  <c r="M264" i="4"/>
  <c r="F265" i="4"/>
  <c r="J265" i="4"/>
  <c r="C266" i="4"/>
  <c r="G266" i="4"/>
  <c r="K266" i="4"/>
  <c r="D267" i="4"/>
  <c r="H267" i="4"/>
  <c r="L267" i="4"/>
  <c r="E268" i="4"/>
  <c r="I268" i="4"/>
  <c r="M268" i="4"/>
  <c r="F269" i="4"/>
  <c r="J269" i="4"/>
  <c r="C270" i="4"/>
  <c r="G270" i="4"/>
  <c r="K270" i="4"/>
  <c r="D271" i="4"/>
  <c r="H271" i="4"/>
  <c r="L271" i="4"/>
  <c r="E272" i="4"/>
  <c r="I272" i="4"/>
  <c r="M272" i="4"/>
  <c r="F273" i="4"/>
  <c r="J273" i="4"/>
  <c r="C274" i="4"/>
  <c r="G274" i="4"/>
  <c r="K274" i="4"/>
  <c r="D275" i="4"/>
  <c r="H275" i="4"/>
  <c r="L275" i="4"/>
  <c r="E276" i="4"/>
  <c r="I276" i="4"/>
  <c r="M276" i="4"/>
  <c r="F277" i="4"/>
  <c r="J277" i="4"/>
  <c r="C278" i="4"/>
  <c r="G278" i="4"/>
  <c r="K278" i="4"/>
  <c r="D279" i="4"/>
  <c r="H279" i="4"/>
  <c r="L279" i="4"/>
  <c r="E280" i="4"/>
  <c r="I280" i="4"/>
  <c r="M280" i="4"/>
  <c r="F281" i="4"/>
  <c r="J281" i="4"/>
  <c r="C282" i="4"/>
  <c r="G282" i="4"/>
  <c r="K282" i="4"/>
  <c r="D283" i="4"/>
  <c r="H283" i="4"/>
  <c r="L283" i="4"/>
  <c r="E284" i="4"/>
  <c r="I284" i="4"/>
  <c r="M284" i="4"/>
  <c r="F285" i="4"/>
  <c r="J285" i="4"/>
  <c r="C286" i="4"/>
  <c r="G286" i="4"/>
  <c r="K286" i="4"/>
  <c r="D287" i="4"/>
  <c r="H287" i="4"/>
  <c r="L287" i="4"/>
  <c r="E288" i="4"/>
  <c r="I288" i="4"/>
  <c r="M288" i="4"/>
  <c r="F289" i="4"/>
  <c r="J289" i="4"/>
  <c r="C290" i="4"/>
  <c r="G290" i="4"/>
  <c r="K290" i="4"/>
  <c r="D291" i="4"/>
  <c r="H291" i="4"/>
  <c r="L291" i="4"/>
  <c r="E292" i="4"/>
  <c r="I292" i="4"/>
  <c r="M292" i="4"/>
  <c r="F293" i="4"/>
  <c r="J293" i="4"/>
  <c r="C294" i="4"/>
  <c r="G294" i="4"/>
  <c r="K294" i="4"/>
  <c r="D295" i="4"/>
  <c r="H295" i="4"/>
  <c r="L295" i="4"/>
  <c r="E296" i="4"/>
  <c r="I296" i="4"/>
  <c r="M296" i="4"/>
  <c r="F297" i="4"/>
  <c r="J297" i="4"/>
  <c r="C298" i="4"/>
  <c r="G298" i="4"/>
  <c r="K298" i="4"/>
  <c r="D299" i="4"/>
  <c r="H299" i="4"/>
  <c r="L299" i="4"/>
  <c r="E300" i="4"/>
  <c r="I300" i="4"/>
  <c r="M300" i="4"/>
  <c r="F301" i="4"/>
  <c r="J301" i="4"/>
  <c r="C302" i="4"/>
  <c r="G302" i="4"/>
  <c r="K302" i="4"/>
  <c r="D303" i="4"/>
  <c r="H303" i="4"/>
  <c r="L303" i="4"/>
  <c r="E304" i="4"/>
  <c r="I304" i="4"/>
  <c r="M304" i="4"/>
  <c r="F305" i="4"/>
  <c r="J305" i="4"/>
  <c r="C306" i="4"/>
  <c r="G306" i="4"/>
  <c r="K306" i="4"/>
  <c r="D307" i="4"/>
  <c r="H307" i="4"/>
  <c r="L307" i="4"/>
  <c r="E308" i="4"/>
  <c r="I308" i="4"/>
  <c r="M308" i="4"/>
  <c r="F309" i="4"/>
  <c r="J309" i="4"/>
  <c r="C310" i="4"/>
  <c r="G310" i="4"/>
  <c r="K310" i="4"/>
  <c r="D311" i="4"/>
  <c r="H311" i="4"/>
  <c r="L311" i="4"/>
  <c r="E312" i="4"/>
  <c r="I312" i="4"/>
  <c r="M312" i="4"/>
  <c r="F313" i="4"/>
  <c r="J313" i="4"/>
  <c r="C314" i="4"/>
  <c r="G314" i="4"/>
  <c r="K314" i="4"/>
  <c r="D315" i="4"/>
  <c r="H315" i="4"/>
  <c r="L315" i="4"/>
  <c r="E316" i="4"/>
  <c r="I316" i="4"/>
  <c r="M316" i="4"/>
  <c r="F317" i="4"/>
  <c r="J317" i="4"/>
  <c r="C318" i="4"/>
  <c r="G318" i="4"/>
  <c r="K318" i="4"/>
  <c r="D319" i="4"/>
  <c r="H319" i="4"/>
  <c r="L319" i="4"/>
  <c r="E320" i="4"/>
  <c r="I320" i="4"/>
  <c r="M320" i="4"/>
  <c r="F321" i="4"/>
  <c r="J321" i="4"/>
  <c r="C322" i="4"/>
  <c r="G322" i="4"/>
  <c r="K322" i="4"/>
  <c r="D323" i="4"/>
  <c r="H323" i="4"/>
  <c r="L323" i="4"/>
  <c r="E324" i="4"/>
  <c r="I324" i="4"/>
  <c r="M324" i="4"/>
  <c r="F325" i="4"/>
  <c r="J325" i="4"/>
  <c r="C326" i="4"/>
  <c r="G326" i="4"/>
  <c r="K326" i="4"/>
  <c r="D327" i="4"/>
  <c r="H327" i="4"/>
  <c r="L327" i="4"/>
  <c r="E328" i="4"/>
  <c r="I328" i="4"/>
  <c r="M328" i="4"/>
  <c r="F329" i="4"/>
  <c r="J329" i="4"/>
  <c r="C330" i="4"/>
  <c r="G330" i="4"/>
  <c r="K330" i="4"/>
  <c r="D331" i="4"/>
  <c r="H331" i="4"/>
  <c r="L331" i="4"/>
  <c r="E332" i="4"/>
  <c r="I332" i="4"/>
  <c r="M332" i="4"/>
  <c r="F333" i="4"/>
  <c r="J333" i="4"/>
  <c r="C334" i="4"/>
  <c r="G334" i="4"/>
  <c r="K334" i="4"/>
  <c r="D335" i="4"/>
  <c r="H335" i="4"/>
  <c r="L335" i="4"/>
  <c r="E336" i="4"/>
  <c r="I336" i="4"/>
  <c r="M336" i="4"/>
  <c r="F337" i="4"/>
  <c r="J337" i="4"/>
  <c r="C338" i="4"/>
  <c r="G338" i="4"/>
  <c r="K338" i="4"/>
  <c r="D339" i="4"/>
  <c r="H339" i="4"/>
  <c r="L339" i="4"/>
  <c r="E340" i="4"/>
  <c r="I340" i="4"/>
  <c r="M340" i="4"/>
  <c r="F341" i="4"/>
  <c r="J341" i="4"/>
  <c r="C342" i="4"/>
  <c r="G342" i="4"/>
  <c r="K342" i="4"/>
  <c r="D343" i="4"/>
  <c r="H343" i="4"/>
  <c r="L343" i="4"/>
  <c r="E344" i="4"/>
  <c r="I344" i="4"/>
  <c r="M344" i="4"/>
  <c r="F345" i="4"/>
  <c r="J345" i="4"/>
  <c r="C346" i="4"/>
  <c r="G346" i="4"/>
  <c r="K346" i="4"/>
  <c r="D347" i="4"/>
  <c r="H347" i="4"/>
  <c r="L347" i="4"/>
  <c r="E348" i="4"/>
  <c r="I348" i="4"/>
  <c r="M348" i="4"/>
  <c r="F349" i="4"/>
  <c r="J349" i="4"/>
  <c r="C350" i="4"/>
  <c r="G350" i="4"/>
  <c r="K350" i="4"/>
  <c r="D351" i="4"/>
  <c r="H351" i="4"/>
  <c r="L351" i="4"/>
  <c r="E352" i="4"/>
  <c r="I352" i="4"/>
  <c r="M352" i="4"/>
  <c r="F353" i="4"/>
  <c r="J353" i="4"/>
  <c r="C354" i="4"/>
  <c r="G354" i="4"/>
  <c r="K354" i="4"/>
  <c r="D355" i="4"/>
  <c r="H355" i="4"/>
  <c r="L355" i="4"/>
  <c r="E356" i="4"/>
  <c r="I356" i="4"/>
  <c r="M356" i="4"/>
  <c r="F357" i="4"/>
  <c r="J357" i="4"/>
  <c r="C358" i="4"/>
  <c r="G358" i="4"/>
  <c r="K358" i="4"/>
  <c r="D359" i="4"/>
  <c r="H359" i="4"/>
  <c r="L359" i="4"/>
  <c r="E360" i="4"/>
  <c r="I360" i="4"/>
  <c r="M360" i="4"/>
  <c r="F361" i="4"/>
  <c r="J361" i="4"/>
  <c r="C362" i="4"/>
  <c r="G362" i="4"/>
  <c r="K362" i="4"/>
  <c r="D363" i="4"/>
  <c r="H363" i="4"/>
  <c r="L363" i="4"/>
  <c r="E364" i="4"/>
  <c r="I364" i="4"/>
  <c r="M364" i="4"/>
  <c r="F365" i="4"/>
  <c r="J365" i="4"/>
  <c r="C366" i="4"/>
  <c r="G366" i="4"/>
  <c r="K366" i="4"/>
  <c r="D367" i="4"/>
  <c r="H367" i="4"/>
  <c r="L367" i="4"/>
  <c r="E368" i="4"/>
  <c r="I368" i="4"/>
  <c r="M368" i="4"/>
  <c r="F369" i="4"/>
  <c r="J369" i="4"/>
  <c r="C370" i="4"/>
  <c r="G370" i="4"/>
  <c r="K370" i="4"/>
  <c r="D371" i="4"/>
  <c r="H371" i="4"/>
  <c r="L371" i="4"/>
  <c r="E372" i="4"/>
  <c r="I372" i="4"/>
  <c r="M372" i="4"/>
  <c r="F373" i="4"/>
  <c r="J373" i="4"/>
  <c r="C374" i="4"/>
  <c r="G374" i="4"/>
  <c r="K374" i="4"/>
  <c r="D375" i="4"/>
  <c r="H375" i="4"/>
  <c r="L375" i="4"/>
  <c r="E376" i="4"/>
  <c r="I376" i="4"/>
  <c r="M376" i="4"/>
  <c r="F377" i="4"/>
  <c r="J377" i="4"/>
  <c r="C378" i="4"/>
  <c r="G378" i="4"/>
  <c r="K378" i="4"/>
  <c r="D379" i="4"/>
  <c r="H379" i="4"/>
  <c r="L379" i="4"/>
  <c r="E380" i="4"/>
  <c r="I380" i="4"/>
  <c r="M380" i="4"/>
  <c r="F381" i="4"/>
  <c r="J381" i="4"/>
  <c r="C382" i="4"/>
  <c r="G382" i="4"/>
  <c r="K382" i="4"/>
  <c r="D383" i="4"/>
  <c r="H383" i="4"/>
  <c r="L383" i="4"/>
  <c r="E384" i="4"/>
  <c r="I384" i="4"/>
  <c r="M384" i="4"/>
  <c r="F385" i="4"/>
  <c r="J385" i="4"/>
  <c r="C386" i="4"/>
  <c r="G386" i="4"/>
  <c r="K386" i="4"/>
  <c r="D387" i="4"/>
  <c r="H387" i="4"/>
  <c r="L387" i="4"/>
  <c r="E388" i="4"/>
  <c r="I388" i="4"/>
  <c r="M388" i="4"/>
  <c r="F389" i="4"/>
  <c r="J389" i="4"/>
  <c r="C390" i="4"/>
  <c r="G390" i="4"/>
  <c r="K390" i="4"/>
  <c r="D391" i="4"/>
  <c r="H391" i="4"/>
  <c r="L391" i="4"/>
  <c r="E392" i="4"/>
  <c r="I392" i="4"/>
  <c r="M392" i="4"/>
  <c r="F393" i="4"/>
  <c r="J393" i="4"/>
  <c r="C394" i="4"/>
  <c r="G394" i="4"/>
  <c r="K394" i="4"/>
  <c r="D395" i="4"/>
  <c r="H395" i="4"/>
  <c r="L395" i="4"/>
  <c r="E396" i="4"/>
  <c r="I396" i="4"/>
  <c r="M396" i="4"/>
  <c r="F397" i="4"/>
  <c r="J397" i="4"/>
  <c r="C398" i="4"/>
  <c r="G398" i="4"/>
  <c r="K398" i="4"/>
  <c r="D399" i="4"/>
  <c r="H399" i="4"/>
  <c r="L399" i="4"/>
  <c r="E400" i="4"/>
  <c r="I400" i="4"/>
  <c r="M400" i="4"/>
  <c r="F401" i="4"/>
  <c r="J401" i="4"/>
  <c r="C402" i="4"/>
  <c r="G402" i="4"/>
  <c r="K402" i="4"/>
  <c r="D403" i="4"/>
  <c r="H403" i="4"/>
  <c r="L403" i="4"/>
  <c r="E404" i="4"/>
  <c r="I404" i="4"/>
  <c r="M404" i="4"/>
  <c r="F405" i="4"/>
  <c r="J405" i="4"/>
  <c r="C406" i="4"/>
  <c r="G406" i="4"/>
  <c r="K406" i="4"/>
  <c r="D407" i="4"/>
  <c r="H407" i="4"/>
  <c r="L407" i="4"/>
  <c r="E408" i="4"/>
  <c r="I408" i="4"/>
  <c r="M408" i="4"/>
  <c r="F409" i="4"/>
  <c r="J409" i="4"/>
  <c r="C410" i="4"/>
  <c r="G410" i="4"/>
  <c r="K410" i="4"/>
  <c r="D411" i="4"/>
  <c r="H411" i="4"/>
  <c r="L411" i="4"/>
  <c r="E412" i="4"/>
  <c r="I412" i="4"/>
  <c r="M412" i="4"/>
  <c r="F413" i="4"/>
  <c r="J413" i="4"/>
  <c r="C414" i="4"/>
  <c r="G414" i="4"/>
  <c r="K414" i="4"/>
  <c r="D415" i="4"/>
  <c r="H415" i="4"/>
  <c r="L415" i="4"/>
  <c r="E416" i="4"/>
  <c r="I416" i="4"/>
  <c r="M416" i="4"/>
  <c r="F417" i="4"/>
  <c r="J417" i="4"/>
  <c r="C418" i="4"/>
  <c r="G418" i="4"/>
  <c r="K418" i="4"/>
  <c r="D419" i="4"/>
  <c r="H419" i="4"/>
  <c r="L419" i="4"/>
  <c r="E420" i="4"/>
  <c r="I420" i="4"/>
  <c r="M420" i="4"/>
  <c r="F421" i="4"/>
  <c r="J421" i="4"/>
  <c r="C422" i="4"/>
  <c r="G422" i="4"/>
  <c r="K422" i="4"/>
  <c r="D423" i="4"/>
  <c r="H423" i="4"/>
  <c r="L423" i="4"/>
  <c r="E424" i="4"/>
  <c r="I424" i="4"/>
  <c r="M424" i="4"/>
  <c r="F425" i="4"/>
  <c r="J425" i="4"/>
  <c r="C426" i="4"/>
  <c r="G426" i="4"/>
  <c r="K426" i="4"/>
  <c r="D427" i="4"/>
  <c r="H427" i="4"/>
  <c r="L427" i="4"/>
  <c r="E428" i="4"/>
  <c r="I428" i="4"/>
  <c r="M428" i="4"/>
  <c r="F429" i="4"/>
  <c r="J429" i="4"/>
  <c r="C430" i="4"/>
  <c r="G430" i="4"/>
  <c r="K430" i="4"/>
  <c r="B4" i="4"/>
  <c r="B8" i="4"/>
  <c r="B12" i="4"/>
  <c r="B16" i="4"/>
  <c r="B20" i="4"/>
  <c r="B24" i="4"/>
  <c r="B28" i="4"/>
  <c r="B32" i="4"/>
  <c r="B36" i="4"/>
  <c r="B40" i="4"/>
  <c r="B44" i="4"/>
  <c r="B48" i="4"/>
  <c r="B52" i="4"/>
  <c r="B56" i="4"/>
  <c r="B60" i="4"/>
  <c r="B64" i="4"/>
  <c r="B68" i="4"/>
  <c r="B72" i="4"/>
  <c r="B76" i="4"/>
  <c r="B80" i="4"/>
  <c r="B84" i="4"/>
  <c r="B88" i="4"/>
  <c r="B92" i="4"/>
  <c r="B96" i="4"/>
  <c r="B100" i="4"/>
  <c r="B104" i="4"/>
  <c r="B108" i="4"/>
  <c r="B112" i="4"/>
  <c r="B116" i="4"/>
  <c r="B120" i="4"/>
  <c r="B124" i="4"/>
  <c r="B128" i="4"/>
  <c r="B132" i="4"/>
  <c r="B136" i="4"/>
  <c r="B140" i="4"/>
  <c r="B144" i="4"/>
  <c r="B148" i="4"/>
  <c r="B152" i="4"/>
  <c r="B156" i="4"/>
  <c r="B160" i="4"/>
  <c r="B164" i="4"/>
  <c r="B168" i="4"/>
  <c r="B172" i="4"/>
  <c r="B176" i="4"/>
  <c r="B180" i="4"/>
  <c r="B184" i="4"/>
  <c r="B188" i="4"/>
  <c r="B192" i="4"/>
  <c r="B196" i="4"/>
  <c r="B200" i="4"/>
  <c r="B204" i="4"/>
  <c r="B208" i="4"/>
  <c r="B212" i="4"/>
  <c r="B216" i="4"/>
  <c r="B220" i="4"/>
  <c r="B224" i="4"/>
  <c r="B228" i="4"/>
  <c r="B232" i="4"/>
  <c r="B236" i="4"/>
  <c r="B240" i="4"/>
  <c r="B244" i="4"/>
  <c r="B248" i="4"/>
  <c r="B252" i="4"/>
  <c r="B256" i="4"/>
  <c r="B260" i="4"/>
  <c r="B264" i="4"/>
  <c r="B268" i="4"/>
  <c r="B272" i="4"/>
  <c r="B276" i="4"/>
  <c r="B280" i="4"/>
  <c r="B284" i="4"/>
  <c r="B288" i="4"/>
  <c r="B292" i="4"/>
  <c r="B296" i="4"/>
  <c r="B300" i="4"/>
  <c r="B304" i="4"/>
  <c r="B308" i="4"/>
  <c r="B312" i="4"/>
  <c r="B316" i="4"/>
  <c r="B320" i="4"/>
  <c r="B324" i="4"/>
  <c r="B328" i="4"/>
  <c r="B332" i="4"/>
  <c r="B336" i="4"/>
  <c r="B340" i="4"/>
  <c r="B344" i="4"/>
  <c r="B348" i="4"/>
  <c r="B352" i="4"/>
  <c r="B356" i="4"/>
  <c r="B360" i="4"/>
  <c r="B364" i="4"/>
  <c r="B368" i="4"/>
  <c r="B372" i="4"/>
  <c r="B376" i="4"/>
  <c r="B380" i="4"/>
  <c r="B384" i="4"/>
  <c r="B388" i="4"/>
  <c r="B392" i="4"/>
  <c r="B396" i="4"/>
  <c r="B400" i="4"/>
  <c r="B404" i="4"/>
  <c r="B408" i="4"/>
  <c r="B412" i="4"/>
  <c r="B416" i="4"/>
  <c r="B420" i="4"/>
  <c r="B424" i="4"/>
  <c r="B428" i="4"/>
  <c r="P22" i="4"/>
  <c r="N44" i="4"/>
  <c r="O65" i="4"/>
  <c r="P86" i="4"/>
  <c r="N108" i="4"/>
  <c r="O129" i="4"/>
  <c r="P150" i="4"/>
  <c r="N172" i="4"/>
  <c r="O193" i="4"/>
  <c r="P214" i="4"/>
  <c r="N236" i="4"/>
  <c r="O257" i="4"/>
  <c r="P278" i="4"/>
  <c r="N300" i="4"/>
  <c r="O321" i="4"/>
  <c r="P342" i="4"/>
  <c r="N364" i="4"/>
  <c r="O385" i="4"/>
  <c r="P406" i="4"/>
  <c r="N428" i="4"/>
  <c r="K6" i="4"/>
  <c r="I12" i="4"/>
  <c r="D16" i="4"/>
  <c r="I17" i="4"/>
  <c r="C19" i="4"/>
  <c r="H20" i="4"/>
  <c r="M21" i="4"/>
  <c r="G23" i="4"/>
  <c r="L24" i="4"/>
  <c r="F26" i="4"/>
  <c r="K27" i="4"/>
  <c r="E29" i="4"/>
  <c r="J30" i="4"/>
  <c r="D32" i="4"/>
  <c r="I33" i="4"/>
  <c r="C35" i="4"/>
  <c r="H36" i="4"/>
  <c r="M37" i="4"/>
  <c r="G39" i="4"/>
  <c r="L40" i="4"/>
  <c r="F42" i="4"/>
  <c r="K43" i="4"/>
  <c r="E45" i="4"/>
  <c r="J46" i="4"/>
  <c r="D48" i="4"/>
  <c r="I49" i="4"/>
  <c r="C51" i="4"/>
  <c r="H52" i="4"/>
  <c r="M53" i="4"/>
  <c r="G55" i="4"/>
  <c r="L56" i="4"/>
  <c r="F58" i="4"/>
  <c r="K59" i="4"/>
  <c r="E61" i="4"/>
  <c r="J62" i="4"/>
  <c r="D64" i="4"/>
  <c r="I65" i="4"/>
  <c r="C67" i="4"/>
  <c r="H68" i="4"/>
  <c r="M69" i="4"/>
  <c r="G71" i="4"/>
  <c r="L72" i="4"/>
  <c r="F74" i="4"/>
  <c r="K75" i="4"/>
  <c r="E77" i="4"/>
  <c r="J78" i="4"/>
  <c r="D80" i="4"/>
  <c r="I81" i="4"/>
  <c r="C83" i="4"/>
  <c r="H84" i="4"/>
  <c r="M85" i="4"/>
  <c r="G87" i="4"/>
  <c r="L88" i="4"/>
  <c r="F90" i="4"/>
  <c r="K91" i="4"/>
  <c r="E93" i="4"/>
  <c r="J94" i="4"/>
  <c r="D96" i="4"/>
  <c r="I97" i="4"/>
  <c r="C99" i="4"/>
  <c r="H100" i="4"/>
  <c r="M101" i="4"/>
  <c r="G103" i="4"/>
  <c r="L104" i="4"/>
  <c r="F106" i="4"/>
  <c r="K107" i="4"/>
  <c r="E109" i="4"/>
  <c r="J110" i="4"/>
  <c r="D112" i="4"/>
  <c r="I113" i="4"/>
  <c r="C115" i="4"/>
  <c r="H116" i="4"/>
  <c r="M117" i="4"/>
  <c r="G119" i="4"/>
  <c r="L120" i="4"/>
  <c r="F122" i="4"/>
  <c r="K123" i="4"/>
  <c r="E125" i="4"/>
  <c r="J126" i="4"/>
  <c r="D128" i="4"/>
  <c r="I129" i="4"/>
  <c r="C131" i="4"/>
  <c r="H132" i="4"/>
  <c r="M133" i="4"/>
  <c r="G135" i="4"/>
  <c r="L136" i="4"/>
  <c r="F138" i="4"/>
  <c r="K139" i="4"/>
  <c r="E141" i="4"/>
  <c r="J142" i="4"/>
  <c r="D144" i="4"/>
  <c r="I145" i="4"/>
  <c r="C147" i="4"/>
  <c r="H148" i="4"/>
  <c r="M149" i="4"/>
  <c r="G151" i="4"/>
  <c r="L152" i="4"/>
  <c r="F154" i="4"/>
  <c r="K155" i="4"/>
  <c r="E157" i="4"/>
  <c r="J158" i="4"/>
  <c r="D160" i="4"/>
  <c r="I161" i="4"/>
  <c r="C163" i="4"/>
  <c r="H164" i="4"/>
  <c r="M165" i="4"/>
  <c r="G167" i="4"/>
  <c r="L168" i="4"/>
  <c r="F170" i="4"/>
  <c r="K171" i="4"/>
  <c r="E173" i="4"/>
  <c r="J174" i="4"/>
  <c r="D176" i="4"/>
  <c r="I177" i="4"/>
  <c r="C179" i="4"/>
  <c r="H180" i="4"/>
  <c r="M181" i="4"/>
  <c r="G183" i="4"/>
  <c r="L184" i="4"/>
  <c r="F186" i="4"/>
  <c r="K187" i="4"/>
  <c r="E189" i="4"/>
  <c r="J190" i="4"/>
  <c r="D192" i="4"/>
  <c r="I193" i="4"/>
  <c r="C195" i="4"/>
  <c r="H196" i="4"/>
  <c r="M197" i="4"/>
  <c r="G199" i="4"/>
  <c r="L200" i="4"/>
  <c r="M201" i="4"/>
  <c r="J202" i="4"/>
  <c r="G203" i="4"/>
  <c r="D204" i="4"/>
  <c r="L204" i="4"/>
  <c r="I205" i="4"/>
  <c r="F206" i="4"/>
  <c r="C207" i="4"/>
  <c r="K207" i="4"/>
  <c r="H208" i="4"/>
  <c r="E209" i="4"/>
  <c r="M209" i="4"/>
  <c r="J210" i="4"/>
  <c r="G211" i="4"/>
  <c r="D212" i="4"/>
  <c r="L212" i="4"/>
  <c r="I213" i="4"/>
  <c r="F214" i="4"/>
  <c r="C215" i="4"/>
  <c r="K215" i="4"/>
  <c r="H216" i="4"/>
  <c r="E217" i="4"/>
  <c r="M217" i="4"/>
  <c r="J218" i="4"/>
  <c r="G219" i="4"/>
  <c r="D220" i="4"/>
  <c r="L220" i="4"/>
  <c r="I221" i="4"/>
  <c r="F222" i="4"/>
  <c r="C223" i="4"/>
  <c r="K223" i="4"/>
  <c r="H224" i="4"/>
  <c r="E225" i="4"/>
  <c r="M225" i="4"/>
  <c r="J226" i="4"/>
  <c r="G227" i="4"/>
  <c r="D228" i="4"/>
  <c r="L228" i="4"/>
  <c r="I229" i="4"/>
  <c r="F230" i="4"/>
  <c r="C231" i="4"/>
  <c r="K231" i="4"/>
  <c r="H232" i="4"/>
  <c r="E233" i="4"/>
  <c r="M233" i="4"/>
  <c r="J234" i="4"/>
  <c r="G235" i="4"/>
  <c r="D236" i="4"/>
  <c r="L236" i="4"/>
  <c r="I237" i="4"/>
  <c r="F238" i="4"/>
  <c r="C239" i="4"/>
  <c r="K239" i="4"/>
  <c r="H240" i="4"/>
  <c r="E241" i="4"/>
  <c r="M241" i="4"/>
  <c r="J242" i="4"/>
  <c r="G243" i="4"/>
  <c r="D244" i="4"/>
  <c r="L244" i="4"/>
  <c r="I245" i="4"/>
  <c r="F246" i="4"/>
  <c r="K246" i="4"/>
  <c r="E247" i="4"/>
  <c r="I247" i="4"/>
  <c r="M247" i="4"/>
  <c r="F248" i="4"/>
  <c r="J248" i="4"/>
  <c r="C249" i="4"/>
  <c r="G249" i="4"/>
  <c r="K249" i="4"/>
  <c r="D250" i="4"/>
  <c r="H250" i="4"/>
  <c r="L250" i="4"/>
  <c r="E251" i="4"/>
  <c r="I251" i="4"/>
  <c r="M251" i="4"/>
  <c r="F252" i="4"/>
  <c r="J252" i="4"/>
  <c r="C253" i="4"/>
  <c r="G253" i="4"/>
  <c r="K253" i="4"/>
  <c r="D254" i="4"/>
  <c r="H254" i="4"/>
  <c r="L254" i="4"/>
  <c r="E255" i="4"/>
  <c r="I255" i="4"/>
  <c r="M255" i="4"/>
  <c r="F256" i="4"/>
  <c r="J256" i="4"/>
  <c r="C257" i="4"/>
  <c r="G257" i="4"/>
  <c r="K257" i="4"/>
  <c r="D258" i="4"/>
  <c r="H258" i="4"/>
  <c r="L258" i="4"/>
  <c r="E259" i="4"/>
  <c r="I259" i="4"/>
  <c r="M259" i="4"/>
  <c r="F260" i="4"/>
  <c r="J260" i="4"/>
  <c r="C261" i="4"/>
  <c r="G261" i="4"/>
  <c r="K261" i="4"/>
  <c r="D262" i="4"/>
  <c r="H262" i="4"/>
  <c r="L262" i="4"/>
  <c r="E263" i="4"/>
  <c r="I263" i="4"/>
  <c r="M263" i="4"/>
  <c r="F264" i="4"/>
  <c r="J264" i="4"/>
  <c r="C265" i="4"/>
  <c r="G265" i="4"/>
  <c r="K265" i="4"/>
  <c r="D266" i="4"/>
  <c r="H266" i="4"/>
  <c r="L266" i="4"/>
  <c r="E267" i="4"/>
  <c r="I267" i="4"/>
  <c r="M267" i="4"/>
  <c r="F268" i="4"/>
  <c r="J268" i="4"/>
  <c r="C269" i="4"/>
  <c r="G269" i="4"/>
  <c r="K269" i="4"/>
  <c r="D270" i="4"/>
  <c r="H270" i="4"/>
  <c r="L270" i="4"/>
  <c r="E271" i="4"/>
  <c r="I271" i="4"/>
  <c r="M271" i="4"/>
  <c r="F272" i="4"/>
  <c r="J272" i="4"/>
  <c r="C273" i="4"/>
  <c r="G273" i="4"/>
  <c r="K273" i="4"/>
  <c r="D274" i="4"/>
  <c r="H274" i="4"/>
  <c r="L274" i="4"/>
  <c r="E275" i="4"/>
  <c r="I275" i="4"/>
  <c r="M275" i="4"/>
  <c r="F276" i="4"/>
  <c r="J276" i="4"/>
  <c r="C277" i="4"/>
  <c r="G277" i="4"/>
  <c r="K277" i="4"/>
  <c r="D278" i="4"/>
  <c r="H278" i="4"/>
  <c r="L278" i="4"/>
  <c r="E279" i="4"/>
  <c r="I279" i="4"/>
  <c r="M279" i="4"/>
  <c r="F280" i="4"/>
  <c r="J280" i="4"/>
  <c r="C281" i="4"/>
  <c r="G281" i="4"/>
  <c r="K281" i="4"/>
  <c r="D282" i="4"/>
  <c r="H282" i="4"/>
  <c r="L282" i="4"/>
  <c r="E283" i="4"/>
  <c r="I283" i="4"/>
  <c r="M283" i="4"/>
  <c r="F284" i="4"/>
  <c r="J284" i="4"/>
  <c r="C285" i="4"/>
  <c r="G285" i="4"/>
  <c r="K285" i="4"/>
  <c r="D286" i="4"/>
  <c r="H286" i="4"/>
  <c r="L286" i="4"/>
  <c r="E287" i="4"/>
  <c r="I287" i="4"/>
  <c r="M287" i="4"/>
  <c r="F288" i="4"/>
  <c r="J288" i="4"/>
  <c r="C289" i="4"/>
  <c r="G289" i="4"/>
  <c r="K289" i="4"/>
  <c r="D290" i="4"/>
  <c r="H290" i="4"/>
  <c r="L290" i="4"/>
  <c r="E291" i="4"/>
  <c r="I291" i="4"/>
  <c r="M291" i="4"/>
  <c r="F292" i="4"/>
  <c r="J292" i="4"/>
  <c r="C293" i="4"/>
  <c r="G293" i="4"/>
  <c r="K293" i="4"/>
  <c r="D294" i="4"/>
  <c r="H294" i="4"/>
  <c r="L294" i="4"/>
  <c r="E295" i="4"/>
  <c r="I295" i="4"/>
  <c r="M295" i="4"/>
  <c r="F296" i="4"/>
  <c r="J296" i="4"/>
  <c r="C297" i="4"/>
  <c r="G297" i="4"/>
  <c r="K297" i="4"/>
  <c r="D298" i="4"/>
  <c r="H298" i="4"/>
  <c r="L298" i="4"/>
  <c r="E299" i="4"/>
  <c r="I299" i="4"/>
  <c r="M299" i="4"/>
  <c r="F300" i="4"/>
  <c r="J300" i="4"/>
  <c r="C301" i="4"/>
  <c r="G301" i="4"/>
  <c r="K301" i="4"/>
  <c r="D302" i="4"/>
  <c r="H302" i="4"/>
  <c r="L302" i="4"/>
  <c r="E303" i="4"/>
  <c r="I303" i="4"/>
  <c r="M303" i="4"/>
  <c r="F304" i="4"/>
  <c r="J304" i="4"/>
  <c r="C305" i="4"/>
  <c r="G305" i="4"/>
  <c r="K305" i="4"/>
  <c r="D306" i="4"/>
  <c r="H306" i="4"/>
  <c r="L306" i="4"/>
  <c r="E307" i="4"/>
  <c r="I307" i="4"/>
  <c r="M307" i="4"/>
  <c r="F308" i="4"/>
  <c r="J308" i="4"/>
  <c r="C309" i="4"/>
  <c r="G309" i="4"/>
  <c r="K309" i="4"/>
  <c r="D310" i="4"/>
  <c r="H310" i="4"/>
  <c r="L310" i="4"/>
  <c r="E311" i="4"/>
  <c r="I311" i="4"/>
  <c r="M311" i="4"/>
  <c r="F312" i="4"/>
  <c r="J312" i="4"/>
  <c r="C313" i="4"/>
  <c r="G313" i="4"/>
  <c r="K313" i="4"/>
  <c r="D314" i="4"/>
  <c r="H314" i="4"/>
  <c r="L314" i="4"/>
  <c r="E315" i="4"/>
  <c r="I315" i="4"/>
  <c r="M315" i="4"/>
  <c r="F316" i="4"/>
  <c r="J316" i="4"/>
  <c r="C317" i="4"/>
  <c r="G317" i="4"/>
  <c r="K317" i="4"/>
  <c r="D318" i="4"/>
  <c r="H318" i="4"/>
  <c r="L318" i="4"/>
  <c r="E319" i="4"/>
  <c r="I319" i="4"/>
  <c r="M319" i="4"/>
  <c r="F320" i="4"/>
  <c r="J320" i="4"/>
  <c r="C321" i="4"/>
  <c r="G321" i="4"/>
  <c r="K321" i="4"/>
  <c r="D322" i="4"/>
  <c r="H322" i="4"/>
  <c r="L322" i="4"/>
  <c r="E323" i="4"/>
  <c r="I323" i="4"/>
  <c r="M323" i="4"/>
  <c r="F324" i="4"/>
  <c r="J324" i="4"/>
  <c r="C325" i="4"/>
  <c r="G325" i="4"/>
  <c r="K325" i="4"/>
  <c r="D326" i="4"/>
  <c r="H326" i="4"/>
  <c r="L326" i="4"/>
  <c r="E327" i="4"/>
  <c r="I327" i="4"/>
  <c r="M327" i="4"/>
  <c r="F328" i="4"/>
  <c r="J328" i="4"/>
  <c r="C329" i="4"/>
  <c r="G329" i="4"/>
  <c r="K329" i="4"/>
  <c r="D330" i="4"/>
  <c r="H330" i="4"/>
  <c r="L330" i="4"/>
  <c r="E331" i="4"/>
  <c r="I331" i="4"/>
  <c r="M331" i="4"/>
  <c r="F332" i="4"/>
  <c r="J332" i="4"/>
  <c r="C333" i="4"/>
  <c r="G333" i="4"/>
  <c r="K333" i="4"/>
  <c r="D334" i="4"/>
  <c r="H334" i="4"/>
  <c r="L334" i="4"/>
  <c r="E335" i="4"/>
  <c r="I335" i="4"/>
  <c r="M335" i="4"/>
  <c r="F336" i="4"/>
  <c r="J336" i="4"/>
  <c r="C337" i="4"/>
  <c r="G337" i="4"/>
  <c r="K337" i="4"/>
  <c r="D338" i="4"/>
  <c r="H338" i="4"/>
  <c r="L338" i="4"/>
  <c r="E339" i="4"/>
  <c r="I339" i="4"/>
  <c r="M339" i="4"/>
  <c r="F340" i="4"/>
  <c r="J340" i="4"/>
  <c r="C341" i="4"/>
  <c r="G341" i="4"/>
  <c r="K341" i="4"/>
  <c r="D342" i="4"/>
  <c r="H342" i="4"/>
  <c r="L342" i="4"/>
  <c r="E343" i="4"/>
  <c r="I343" i="4"/>
  <c r="M343" i="4"/>
  <c r="F344" i="4"/>
  <c r="J344" i="4"/>
  <c r="C345" i="4"/>
  <c r="G345" i="4"/>
  <c r="K345" i="4"/>
  <c r="D346" i="4"/>
  <c r="H346" i="4"/>
  <c r="L346" i="4"/>
  <c r="E347" i="4"/>
  <c r="I347" i="4"/>
  <c r="M347" i="4"/>
  <c r="F348" i="4"/>
  <c r="J348" i="4"/>
  <c r="C349" i="4"/>
  <c r="G349" i="4"/>
  <c r="K349" i="4"/>
  <c r="D350" i="4"/>
  <c r="H350" i="4"/>
  <c r="L350" i="4"/>
  <c r="E351" i="4"/>
  <c r="I351" i="4"/>
  <c r="M351" i="4"/>
  <c r="F352" i="4"/>
  <c r="J352" i="4"/>
  <c r="C353" i="4"/>
  <c r="G353" i="4"/>
  <c r="K353" i="4"/>
  <c r="D354" i="4"/>
  <c r="H354" i="4"/>
  <c r="L354" i="4"/>
  <c r="E355" i="4"/>
  <c r="I355" i="4"/>
  <c r="M355" i="4"/>
  <c r="F356" i="4"/>
  <c r="J356" i="4"/>
  <c r="C357" i="4"/>
  <c r="G357" i="4"/>
  <c r="K357" i="4"/>
  <c r="D358" i="4"/>
  <c r="H358" i="4"/>
  <c r="L358" i="4"/>
  <c r="E359" i="4"/>
  <c r="I359" i="4"/>
  <c r="M359" i="4"/>
  <c r="F360" i="4"/>
  <c r="J360" i="4"/>
  <c r="C361" i="4"/>
  <c r="G361" i="4"/>
  <c r="K361" i="4"/>
  <c r="D362" i="4"/>
  <c r="H362" i="4"/>
  <c r="L362" i="4"/>
  <c r="E363" i="4"/>
  <c r="I363" i="4"/>
  <c r="M363" i="4"/>
  <c r="F364" i="4"/>
  <c r="J364" i="4"/>
  <c r="C365" i="4"/>
  <c r="G365" i="4"/>
  <c r="K365" i="4"/>
  <c r="D366" i="4"/>
  <c r="H366" i="4"/>
  <c r="L366" i="4"/>
  <c r="E367" i="4"/>
  <c r="I367" i="4"/>
  <c r="M367" i="4"/>
  <c r="F368" i="4"/>
  <c r="J368" i="4"/>
  <c r="C369" i="4"/>
  <c r="G369" i="4"/>
  <c r="K369" i="4"/>
  <c r="D370" i="4"/>
  <c r="H370" i="4"/>
  <c r="L370" i="4"/>
  <c r="E371" i="4"/>
  <c r="I371" i="4"/>
  <c r="M371" i="4"/>
  <c r="F372" i="4"/>
  <c r="J372" i="4"/>
  <c r="C373" i="4"/>
  <c r="G373" i="4"/>
  <c r="K373" i="4"/>
  <c r="D374" i="4"/>
  <c r="H374" i="4"/>
  <c r="L374" i="4"/>
  <c r="E375" i="4"/>
  <c r="I375" i="4"/>
  <c r="M375" i="4"/>
  <c r="F376" i="4"/>
  <c r="J376" i="4"/>
  <c r="C377" i="4"/>
  <c r="G377" i="4"/>
  <c r="K377" i="4"/>
  <c r="D378" i="4"/>
  <c r="H378" i="4"/>
  <c r="L378" i="4"/>
  <c r="E379" i="4"/>
  <c r="I379" i="4"/>
  <c r="M379" i="4"/>
  <c r="F380" i="4"/>
  <c r="J380" i="4"/>
  <c r="C381" i="4"/>
  <c r="G381" i="4"/>
  <c r="K381" i="4"/>
  <c r="D382" i="4"/>
  <c r="H382" i="4"/>
  <c r="L382" i="4"/>
  <c r="E383" i="4"/>
  <c r="I383" i="4"/>
  <c r="M383" i="4"/>
  <c r="F384" i="4"/>
  <c r="J384" i="4"/>
  <c r="C385" i="4"/>
  <c r="G385" i="4"/>
  <c r="K385" i="4"/>
  <c r="D386" i="4"/>
  <c r="H386" i="4"/>
  <c r="L386" i="4"/>
  <c r="E387" i="4"/>
  <c r="I387" i="4"/>
  <c r="M387" i="4"/>
  <c r="F388" i="4"/>
  <c r="J388" i="4"/>
  <c r="C389" i="4"/>
  <c r="G389" i="4"/>
  <c r="K389" i="4"/>
  <c r="D390" i="4"/>
  <c r="H390" i="4"/>
  <c r="L390" i="4"/>
  <c r="E391" i="4"/>
  <c r="I391" i="4"/>
  <c r="M391" i="4"/>
  <c r="F392" i="4"/>
  <c r="J392" i="4"/>
  <c r="C393" i="4"/>
  <c r="G393" i="4"/>
  <c r="K393" i="4"/>
  <c r="D394" i="4"/>
  <c r="H394" i="4"/>
  <c r="L394" i="4"/>
  <c r="E395" i="4"/>
  <c r="I395" i="4"/>
  <c r="M395" i="4"/>
  <c r="F396" i="4"/>
  <c r="J396" i="4"/>
  <c r="C397" i="4"/>
  <c r="G397" i="4"/>
  <c r="K397" i="4"/>
  <c r="D398" i="4"/>
  <c r="H398" i="4"/>
  <c r="L398" i="4"/>
  <c r="E399" i="4"/>
  <c r="I399" i="4"/>
  <c r="M399" i="4"/>
  <c r="F400" i="4"/>
  <c r="J400" i="4"/>
  <c r="C401" i="4"/>
  <c r="G401" i="4"/>
  <c r="K401" i="4"/>
  <c r="D402" i="4"/>
  <c r="H402" i="4"/>
  <c r="L402" i="4"/>
  <c r="E403" i="4"/>
  <c r="I403" i="4"/>
  <c r="M403" i="4"/>
  <c r="F404" i="4"/>
  <c r="J404" i="4"/>
  <c r="C405" i="4"/>
  <c r="G405" i="4"/>
  <c r="K405" i="4"/>
  <c r="D406" i="4"/>
  <c r="H406" i="4"/>
  <c r="L406" i="4"/>
  <c r="E407" i="4"/>
  <c r="I407" i="4"/>
  <c r="M407" i="4"/>
  <c r="F408" i="4"/>
  <c r="J408" i="4"/>
  <c r="C409" i="4"/>
  <c r="G409" i="4"/>
  <c r="K409" i="4"/>
  <c r="D410" i="4"/>
  <c r="H410" i="4"/>
  <c r="L410" i="4"/>
  <c r="E411" i="4"/>
  <c r="I411" i="4"/>
  <c r="M411" i="4"/>
  <c r="F412" i="4"/>
  <c r="J412" i="4"/>
  <c r="C413" i="4"/>
  <c r="G413" i="4"/>
  <c r="K413" i="4"/>
  <c r="D414" i="4"/>
  <c r="H414" i="4"/>
  <c r="L414" i="4"/>
  <c r="E415" i="4"/>
  <c r="I415" i="4"/>
  <c r="M415" i="4"/>
  <c r="F416" i="4"/>
  <c r="J416" i="4"/>
  <c r="C417" i="4"/>
  <c r="G417" i="4"/>
  <c r="K417" i="4"/>
  <c r="D418" i="4"/>
  <c r="H418" i="4"/>
  <c r="L418" i="4"/>
  <c r="E419" i="4"/>
  <c r="I419" i="4"/>
  <c r="M419" i="4"/>
  <c r="F420" i="4"/>
  <c r="J420" i="4"/>
  <c r="C421" i="4"/>
  <c r="G421" i="4"/>
  <c r="K421" i="4"/>
  <c r="D422" i="4"/>
  <c r="H422" i="4"/>
  <c r="L422" i="4"/>
  <c r="E423" i="4"/>
  <c r="I423" i="4"/>
  <c r="M423" i="4"/>
  <c r="F424" i="4"/>
  <c r="J424" i="4"/>
  <c r="C425" i="4"/>
  <c r="G425" i="4"/>
  <c r="K425" i="4"/>
  <c r="D426" i="4"/>
  <c r="H426" i="4"/>
  <c r="L426" i="4"/>
  <c r="E427" i="4"/>
  <c r="I427" i="4"/>
  <c r="M427" i="4"/>
  <c r="F428" i="4"/>
  <c r="J428" i="4"/>
  <c r="C429" i="4"/>
  <c r="G429" i="4"/>
  <c r="K429" i="4"/>
  <c r="D430" i="4"/>
  <c r="H430" i="4"/>
  <c r="L430" i="4"/>
  <c r="B5" i="4"/>
  <c r="B9" i="4"/>
  <c r="B13" i="4"/>
  <c r="B17" i="4"/>
  <c r="B21" i="4"/>
  <c r="B25" i="4"/>
  <c r="B29" i="4"/>
  <c r="B33" i="4"/>
  <c r="B37" i="4"/>
  <c r="B41" i="4"/>
  <c r="B45" i="4"/>
  <c r="B49" i="4"/>
  <c r="B53" i="4"/>
  <c r="B57" i="4"/>
  <c r="B61" i="4"/>
  <c r="B65" i="4"/>
  <c r="B69" i="4"/>
  <c r="B73" i="4"/>
  <c r="B77" i="4"/>
  <c r="B81" i="4"/>
  <c r="B85" i="4"/>
  <c r="B89" i="4"/>
  <c r="B93" i="4"/>
  <c r="B97" i="4"/>
  <c r="B101" i="4"/>
  <c r="B105" i="4"/>
  <c r="B109" i="4"/>
  <c r="B113" i="4"/>
  <c r="B117" i="4"/>
  <c r="B121" i="4"/>
  <c r="B125" i="4"/>
  <c r="B129" i="4"/>
  <c r="B133" i="4"/>
  <c r="B137" i="4"/>
  <c r="B141" i="4"/>
  <c r="B145" i="4"/>
  <c r="B149" i="4"/>
  <c r="B153" i="4"/>
  <c r="B157" i="4"/>
  <c r="B161" i="4"/>
  <c r="B165" i="4"/>
  <c r="B169" i="4"/>
  <c r="B173" i="4"/>
  <c r="B177" i="4"/>
  <c r="B181" i="4"/>
  <c r="B185" i="4"/>
  <c r="B189" i="4"/>
  <c r="B193" i="4"/>
  <c r="B197" i="4"/>
  <c r="B201" i="4"/>
  <c r="B205" i="4"/>
  <c r="B209" i="4"/>
  <c r="B213" i="4"/>
  <c r="B217" i="4"/>
  <c r="B221" i="4"/>
  <c r="B225" i="4"/>
  <c r="B229" i="4"/>
  <c r="B233" i="4"/>
  <c r="B237" i="4"/>
  <c r="B241" i="4"/>
  <c r="B245" i="4"/>
  <c r="B249" i="4"/>
  <c r="B253" i="4"/>
  <c r="B257" i="4"/>
  <c r="B261" i="4"/>
  <c r="B265" i="4"/>
  <c r="B269" i="4"/>
  <c r="B273" i="4"/>
  <c r="B277" i="4"/>
  <c r="B281" i="4"/>
  <c r="B285" i="4"/>
  <c r="B289" i="4"/>
  <c r="B293" i="4"/>
  <c r="B297" i="4"/>
  <c r="B301" i="4"/>
  <c r="B305" i="4"/>
  <c r="B309" i="4"/>
  <c r="B313" i="4"/>
  <c r="B317" i="4"/>
  <c r="B321" i="4"/>
  <c r="B325" i="4"/>
  <c r="B329" i="4"/>
  <c r="B333" i="4"/>
  <c r="B337" i="4"/>
  <c r="B341" i="4"/>
  <c r="B345" i="4"/>
  <c r="B349" i="4"/>
  <c r="B353" i="4"/>
  <c r="B357" i="4"/>
  <c r="B361" i="4"/>
  <c r="B365" i="4"/>
  <c r="B369" i="4"/>
  <c r="B373" i="4"/>
  <c r="B377" i="4"/>
  <c r="B381" i="4"/>
  <c r="B385" i="4"/>
  <c r="B389" i="4"/>
  <c r="B393" i="4"/>
  <c r="B397" i="4"/>
  <c r="B401" i="4"/>
  <c r="B405" i="4"/>
  <c r="B409" i="4"/>
  <c r="B413" i="4"/>
  <c r="B417" i="4"/>
  <c r="B421" i="4"/>
  <c r="B425" i="4"/>
  <c r="B429" i="4"/>
  <c r="N12" i="4"/>
  <c r="P54" i="4"/>
  <c r="O97" i="4"/>
  <c r="N140" i="4"/>
  <c r="O161" i="4"/>
  <c r="N204" i="4"/>
  <c r="P246" i="4"/>
  <c r="N268" i="4"/>
  <c r="P310" i="4"/>
  <c r="O353" i="4"/>
  <c r="N396" i="4"/>
  <c r="J9" i="4"/>
  <c r="L16" i="4"/>
  <c r="K19" i="4"/>
  <c r="J22" i="4"/>
  <c r="I25" i="4"/>
  <c r="H28" i="4"/>
  <c r="M29" i="4"/>
  <c r="L32" i="4"/>
  <c r="K35" i="4"/>
  <c r="J38" i="4"/>
  <c r="C43" i="4"/>
  <c r="H44" i="4"/>
  <c r="G47" i="4"/>
  <c r="F50" i="4"/>
  <c r="E53" i="4"/>
  <c r="I57" i="4"/>
  <c r="C59" i="4"/>
  <c r="M61" i="4"/>
  <c r="L64" i="4"/>
  <c r="K67" i="4"/>
  <c r="D72" i="4"/>
  <c r="C75" i="4"/>
  <c r="M77" i="4"/>
  <c r="L80" i="4"/>
  <c r="K83" i="4"/>
  <c r="J86" i="4"/>
  <c r="I89" i="4"/>
  <c r="H92" i="4"/>
  <c r="G95" i="4"/>
  <c r="F98" i="4"/>
  <c r="E101" i="4"/>
  <c r="D104" i="4"/>
  <c r="C107" i="4"/>
  <c r="M109" i="4"/>
  <c r="L112" i="4"/>
  <c r="K115" i="4"/>
  <c r="J118" i="4"/>
  <c r="D120" i="4"/>
  <c r="C123" i="4"/>
  <c r="G127" i="4"/>
  <c r="L128" i="4"/>
  <c r="K131" i="4"/>
  <c r="J134" i="4"/>
  <c r="I137" i="4"/>
  <c r="H140" i="4"/>
  <c r="G143" i="4"/>
  <c r="F146" i="4"/>
  <c r="E149" i="4"/>
  <c r="D152" i="4"/>
  <c r="C155" i="4"/>
  <c r="M157" i="4"/>
  <c r="L160" i="4"/>
  <c r="K163" i="4"/>
  <c r="J166" i="4"/>
  <c r="I169" i="4"/>
  <c r="H172" i="4"/>
  <c r="M173" i="4"/>
  <c r="L176" i="4"/>
  <c r="K179" i="4"/>
  <c r="D184" i="4"/>
  <c r="C187" i="4"/>
  <c r="M189" i="4"/>
  <c r="G191" i="4"/>
  <c r="K195" i="4"/>
  <c r="J198" i="4"/>
  <c r="D200" i="4"/>
  <c r="F202" i="4"/>
  <c r="K203" i="4"/>
  <c r="E205" i="4"/>
  <c r="J206" i="4"/>
  <c r="L208" i="4"/>
  <c r="I209" i="4"/>
  <c r="K211" i="4"/>
  <c r="E213" i="4"/>
  <c r="J214" i="4"/>
  <c r="D216" i="4"/>
  <c r="L216" i="4"/>
  <c r="F218" i="4"/>
  <c r="K219" i="4"/>
  <c r="E221" i="4"/>
  <c r="J222" i="4"/>
  <c r="D224" i="4"/>
  <c r="I225" i="4"/>
  <c r="C227" i="4"/>
  <c r="E229" i="4"/>
  <c r="M229" i="4"/>
  <c r="G231" i="4"/>
  <c r="L232" i="4"/>
  <c r="F234" i="4"/>
  <c r="K235" i="4"/>
  <c r="E237" i="4"/>
  <c r="G239" i="4"/>
  <c r="L240" i="4"/>
  <c r="I241" i="4"/>
  <c r="C243" i="4"/>
  <c r="E245" i="4"/>
  <c r="M245" i="4"/>
  <c r="C247" i="4"/>
  <c r="K247" i="4"/>
  <c r="H248" i="4"/>
  <c r="I249" i="4"/>
  <c r="F250" i="4"/>
  <c r="C251" i="4"/>
  <c r="K251" i="4"/>
  <c r="D252" i="4"/>
  <c r="L252" i="4"/>
  <c r="I253" i="4"/>
  <c r="F254" i="4"/>
  <c r="C255" i="4"/>
  <c r="K255" i="4"/>
  <c r="L256" i="4"/>
  <c r="E257" i="4"/>
  <c r="F258" i="4"/>
  <c r="J258" i="4"/>
  <c r="G259" i="4"/>
  <c r="D260" i="4"/>
  <c r="L260" i="4"/>
  <c r="I261" i="4"/>
  <c r="F262" i="4"/>
  <c r="C263" i="4"/>
  <c r="K263" i="4"/>
  <c r="L264" i="4"/>
  <c r="E265" i="4"/>
  <c r="M265" i="4"/>
  <c r="J266" i="4"/>
  <c r="G267" i="4"/>
  <c r="D268" i="4"/>
  <c r="L268" i="4"/>
  <c r="I269" i="4"/>
  <c r="F270" i="4"/>
  <c r="C271" i="4"/>
  <c r="K271" i="4"/>
  <c r="H272" i="4"/>
  <c r="E273" i="4"/>
  <c r="M273" i="4"/>
  <c r="J274" i="4"/>
  <c r="G275" i="4"/>
  <c r="D276" i="4"/>
  <c r="L276" i="4"/>
  <c r="I277" i="4"/>
  <c r="M277" i="4"/>
  <c r="J278" i="4"/>
  <c r="G279" i="4"/>
  <c r="D280" i="4"/>
  <c r="L280" i="4"/>
  <c r="I281" i="4"/>
  <c r="F282" i="4"/>
  <c r="C283" i="4"/>
  <c r="K283" i="4"/>
  <c r="H284" i="4"/>
  <c r="E285" i="4"/>
  <c r="M285" i="4"/>
  <c r="J286" i="4"/>
  <c r="G287" i="4"/>
  <c r="D288" i="4"/>
  <c r="L288" i="4"/>
  <c r="E289" i="4"/>
  <c r="M289" i="4"/>
  <c r="J290" i="4"/>
  <c r="G291" i="4"/>
  <c r="D292" i="4"/>
  <c r="L292" i="4"/>
  <c r="I293" i="4"/>
  <c r="F294" i="4"/>
  <c r="C295" i="4"/>
  <c r="K295" i="4"/>
  <c r="H296" i="4"/>
  <c r="E297" i="4"/>
  <c r="M297" i="4"/>
  <c r="C299" i="4"/>
  <c r="K299" i="4"/>
  <c r="H300" i="4"/>
  <c r="E301" i="4"/>
  <c r="M301" i="4"/>
  <c r="J302" i="4"/>
  <c r="G303" i="4"/>
  <c r="D304" i="4"/>
  <c r="L304" i="4"/>
  <c r="I305" i="4"/>
  <c r="F306" i="4"/>
  <c r="G307" i="4"/>
  <c r="D308" i="4"/>
  <c r="L308" i="4"/>
  <c r="I309" i="4"/>
  <c r="M309" i="4"/>
  <c r="J310" i="4"/>
  <c r="G311" i="4"/>
  <c r="D312" i="4"/>
  <c r="L312" i="4"/>
  <c r="I313" i="4"/>
  <c r="F314" i="4"/>
  <c r="C315" i="4"/>
  <c r="K315" i="4"/>
  <c r="H316" i="4"/>
  <c r="E317" i="4"/>
  <c r="M317" i="4"/>
  <c r="J318" i="4"/>
  <c r="G319" i="4"/>
  <c r="D320" i="4"/>
  <c r="L320" i="4"/>
  <c r="I321" i="4"/>
  <c r="F322" i="4"/>
  <c r="C323" i="4"/>
  <c r="K323" i="4"/>
  <c r="H324" i="4"/>
  <c r="I325" i="4"/>
  <c r="M325" i="4"/>
  <c r="J326" i="4"/>
  <c r="G327" i="4"/>
  <c r="D328" i="4"/>
  <c r="L328" i="4"/>
  <c r="I329" i="4"/>
  <c r="F330" i="4"/>
  <c r="C331" i="4"/>
  <c r="K331" i="4"/>
  <c r="H332" i="4"/>
  <c r="L332" i="4"/>
  <c r="I333" i="4"/>
  <c r="J334" i="4"/>
  <c r="G335" i="4"/>
  <c r="K335" i="4"/>
  <c r="L336" i="4"/>
  <c r="E337" i="4"/>
  <c r="M337" i="4"/>
  <c r="C339" i="4"/>
  <c r="K339" i="4"/>
  <c r="H340" i="4"/>
  <c r="L340" i="4"/>
  <c r="M341" i="4"/>
  <c r="J342" i="4"/>
  <c r="G343" i="4"/>
  <c r="D344" i="4"/>
  <c r="L344" i="4"/>
  <c r="I345" i="4"/>
  <c r="M345" i="4"/>
  <c r="C347" i="4"/>
  <c r="I349" i="4"/>
  <c r="M349" i="4"/>
  <c r="F350" i="4"/>
  <c r="J350" i="4"/>
  <c r="C351" i="4"/>
  <c r="G351" i="4"/>
  <c r="K351" i="4"/>
  <c r="D352" i="4"/>
  <c r="H352" i="4"/>
  <c r="L352" i="4"/>
  <c r="E353" i="4"/>
  <c r="I353" i="4"/>
  <c r="M353" i="4"/>
  <c r="F354" i="4"/>
  <c r="J354" i="4"/>
  <c r="C355" i="4"/>
  <c r="G355" i="4"/>
  <c r="K355" i="4"/>
  <c r="D356" i="4"/>
  <c r="H356" i="4"/>
  <c r="L356" i="4"/>
  <c r="E357" i="4"/>
  <c r="I357" i="4"/>
  <c r="M357" i="4"/>
  <c r="J358" i="4"/>
  <c r="C359" i="4"/>
  <c r="G359" i="4"/>
  <c r="D360" i="4"/>
  <c r="L360" i="4"/>
  <c r="I361" i="4"/>
  <c r="F362" i="4"/>
  <c r="C363" i="4"/>
  <c r="K363" i="4"/>
  <c r="H364" i="4"/>
  <c r="E365" i="4"/>
  <c r="M365" i="4"/>
  <c r="J366" i="4"/>
  <c r="G367" i="4"/>
  <c r="D368" i="4"/>
  <c r="H368" i="4"/>
  <c r="E369" i="4"/>
  <c r="M369" i="4"/>
  <c r="C371" i="4"/>
  <c r="K371" i="4"/>
  <c r="D372" i="4"/>
  <c r="E373" i="4"/>
  <c r="M373" i="4"/>
  <c r="J374" i="4"/>
  <c r="G375" i="4"/>
  <c r="P6" i="4"/>
  <c r="N28" i="4"/>
  <c r="O49" i="4"/>
  <c r="P70" i="4"/>
  <c r="N92" i="4"/>
  <c r="O113" i="4"/>
  <c r="P134" i="4"/>
  <c r="N156" i="4"/>
  <c r="O177" i="4"/>
  <c r="P198" i="4"/>
  <c r="N220" i="4"/>
  <c r="O241" i="4"/>
  <c r="P262" i="4"/>
  <c r="N284" i="4"/>
  <c r="O305" i="4"/>
  <c r="P326" i="4"/>
  <c r="N348" i="4"/>
  <c r="O369" i="4"/>
  <c r="P390" i="4"/>
  <c r="N412" i="4"/>
  <c r="H2" i="4"/>
  <c r="E8" i="4"/>
  <c r="C14" i="4"/>
  <c r="H16" i="4"/>
  <c r="M17" i="4"/>
  <c r="G19" i="4"/>
  <c r="L20" i="4"/>
  <c r="F22" i="4"/>
  <c r="K23" i="4"/>
  <c r="E25" i="4"/>
  <c r="J26" i="4"/>
  <c r="D28" i="4"/>
  <c r="I29" i="4"/>
  <c r="C31" i="4"/>
  <c r="H32" i="4"/>
  <c r="M33" i="4"/>
  <c r="G35" i="4"/>
  <c r="L36" i="4"/>
  <c r="F38" i="4"/>
  <c r="K39" i="4"/>
  <c r="E41" i="4"/>
  <c r="J42" i="4"/>
  <c r="D44" i="4"/>
  <c r="I45" i="4"/>
  <c r="C47" i="4"/>
  <c r="H48" i="4"/>
  <c r="M49" i="4"/>
  <c r="G51" i="4"/>
  <c r="L52" i="4"/>
  <c r="F54" i="4"/>
  <c r="K55" i="4"/>
  <c r="E57" i="4"/>
  <c r="J58" i="4"/>
  <c r="D60" i="4"/>
  <c r="I61" i="4"/>
  <c r="C63" i="4"/>
  <c r="H64" i="4"/>
  <c r="M65" i="4"/>
  <c r="G67" i="4"/>
  <c r="L68" i="4"/>
  <c r="F70" i="4"/>
  <c r="K71" i="4"/>
  <c r="E73" i="4"/>
  <c r="J74" i="4"/>
  <c r="D76" i="4"/>
  <c r="I77" i="4"/>
  <c r="C79" i="4"/>
  <c r="H80" i="4"/>
  <c r="M81" i="4"/>
  <c r="G83" i="4"/>
  <c r="L84" i="4"/>
  <c r="F86" i="4"/>
  <c r="K87" i="4"/>
  <c r="E89" i="4"/>
  <c r="J90" i="4"/>
  <c r="D92" i="4"/>
  <c r="I93" i="4"/>
  <c r="C95" i="4"/>
  <c r="H96" i="4"/>
  <c r="M97" i="4"/>
  <c r="G99" i="4"/>
  <c r="L100" i="4"/>
  <c r="F102" i="4"/>
  <c r="K103" i="4"/>
  <c r="E105" i="4"/>
  <c r="J106" i="4"/>
  <c r="D108" i="4"/>
  <c r="I109" i="4"/>
  <c r="C111" i="4"/>
  <c r="H112" i="4"/>
  <c r="M113" i="4"/>
  <c r="G115" i="4"/>
  <c r="L116" i="4"/>
  <c r="F118" i="4"/>
  <c r="K119" i="4"/>
  <c r="E121" i="4"/>
  <c r="J122" i="4"/>
  <c r="D124" i="4"/>
  <c r="I125" i="4"/>
  <c r="C127" i="4"/>
  <c r="H128" i="4"/>
  <c r="M129" i="4"/>
  <c r="G131" i="4"/>
  <c r="L132" i="4"/>
  <c r="F134" i="4"/>
  <c r="K135" i="4"/>
  <c r="E137" i="4"/>
  <c r="J138" i="4"/>
  <c r="D140" i="4"/>
  <c r="I141" i="4"/>
  <c r="C143" i="4"/>
  <c r="H144" i="4"/>
  <c r="M145" i="4"/>
  <c r="G147" i="4"/>
  <c r="L148" i="4"/>
  <c r="F150" i="4"/>
  <c r="K151" i="4"/>
  <c r="E153" i="4"/>
  <c r="J154" i="4"/>
  <c r="D156" i="4"/>
  <c r="I157" i="4"/>
  <c r="C159" i="4"/>
  <c r="H160" i="4"/>
  <c r="M161" i="4"/>
  <c r="G163" i="4"/>
  <c r="L164" i="4"/>
  <c r="F166" i="4"/>
  <c r="K167" i="4"/>
  <c r="E169" i="4"/>
  <c r="J170" i="4"/>
  <c r="D172" i="4"/>
  <c r="I173" i="4"/>
  <c r="C175" i="4"/>
  <c r="H176" i="4"/>
  <c r="M177" i="4"/>
  <c r="G179" i="4"/>
  <c r="L180" i="4"/>
  <c r="F182" i="4"/>
  <c r="K183" i="4"/>
  <c r="E185" i="4"/>
  <c r="J186" i="4"/>
  <c r="D188" i="4"/>
  <c r="I189" i="4"/>
  <c r="C191" i="4"/>
  <c r="H192" i="4"/>
  <c r="M193" i="4"/>
  <c r="G195" i="4"/>
  <c r="L196" i="4"/>
  <c r="F198" i="4"/>
  <c r="K199" i="4"/>
  <c r="E201" i="4"/>
  <c r="C202" i="4"/>
  <c r="K202" i="4"/>
  <c r="H203" i="4"/>
  <c r="E204" i="4"/>
  <c r="M204" i="4"/>
  <c r="J205" i="4"/>
  <c r="G206" i="4"/>
  <c r="D207" i="4"/>
  <c r="L207" i="4"/>
  <c r="I208" i="4"/>
  <c r="F209" i="4"/>
  <c r="C210" i="4"/>
  <c r="K210" i="4"/>
  <c r="H211" i="4"/>
  <c r="E212" i="4"/>
  <c r="M212" i="4"/>
  <c r="J213" i="4"/>
  <c r="G214" i="4"/>
  <c r="D215" i="4"/>
  <c r="L215" i="4"/>
  <c r="I216" i="4"/>
  <c r="F217" i="4"/>
  <c r="C218" i="4"/>
  <c r="K218" i="4"/>
  <c r="H219" i="4"/>
  <c r="E220" i="4"/>
  <c r="M220" i="4"/>
  <c r="J221" i="4"/>
  <c r="G222" i="4"/>
  <c r="D223" i="4"/>
  <c r="L223" i="4"/>
  <c r="I224" i="4"/>
  <c r="F225" i="4"/>
  <c r="C226" i="4"/>
  <c r="K226" i="4"/>
  <c r="H227" i="4"/>
  <c r="E228" i="4"/>
  <c r="M228" i="4"/>
  <c r="J229" i="4"/>
  <c r="G230" i="4"/>
  <c r="D231" i="4"/>
  <c r="L231" i="4"/>
  <c r="I232" i="4"/>
  <c r="F233" i="4"/>
  <c r="C234" i="4"/>
  <c r="K234" i="4"/>
  <c r="H235" i="4"/>
  <c r="E236" i="4"/>
  <c r="M236" i="4"/>
  <c r="J237" i="4"/>
  <c r="G238" i="4"/>
  <c r="D239" i="4"/>
  <c r="L239" i="4"/>
  <c r="I240" i="4"/>
  <c r="F241" i="4"/>
  <c r="C242" i="4"/>
  <c r="K242" i="4"/>
  <c r="H243" i="4"/>
  <c r="E244" i="4"/>
  <c r="M244" i="4"/>
  <c r="J245" i="4"/>
  <c r="G246" i="4"/>
  <c r="M246" i="4"/>
  <c r="F247" i="4"/>
  <c r="J247" i="4"/>
  <c r="C248" i="4"/>
  <c r="G248" i="4"/>
  <c r="K248" i="4"/>
  <c r="D249" i="4"/>
  <c r="H249" i="4"/>
  <c r="L249" i="4"/>
  <c r="E250" i="4"/>
  <c r="I250" i="4"/>
  <c r="M250" i="4"/>
  <c r="F251" i="4"/>
  <c r="J251" i="4"/>
  <c r="C252" i="4"/>
  <c r="G252" i="4"/>
  <c r="K252" i="4"/>
  <c r="D253" i="4"/>
  <c r="H253" i="4"/>
  <c r="L253" i="4"/>
  <c r="E254" i="4"/>
  <c r="I254" i="4"/>
  <c r="M254" i="4"/>
  <c r="F255" i="4"/>
  <c r="J255" i="4"/>
  <c r="C256" i="4"/>
  <c r="G256" i="4"/>
  <c r="K256" i="4"/>
  <c r="D257" i="4"/>
  <c r="H257" i="4"/>
  <c r="L257" i="4"/>
  <c r="E258" i="4"/>
  <c r="I258" i="4"/>
  <c r="M258" i="4"/>
  <c r="F259" i="4"/>
  <c r="J259" i="4"/>
  <c r="C260" i="4"/>
  <c r="G260" i="4"/>
  <c r="K260" i="4"/>
  <c r="D261" i="4"/>
  <c r="H261" i="4"/>
  <c r="L261" i="4"/>
  <c r="E262" i="4"/>
  <c r="I262" i="4"/>
  <c r="M262" i="4"/>
  <c r="F263" i="4"/>
  <c r="J263" i="4"/>
  <c r="C264" i="4"/>
  <c r="G264" i="4"/>
  <c r="K264" i="4"/>
  <c r="D265" i="4"/>
  <c r="H265" i="4"/>
  <c r="L265" i="4"/>
  <c r="E266" i="4"/>
  <c r="I266" i="4"/>
  <c r="M266" i="4"/>
  <c r="F267" i="4"/>
  <c r="J267" i="4"/>
  <c r="C268" i="4"/>
  <c r="G268" i="4"/>
  <c r="K268" i="4"/>
  <c r="D269" i="4"/>
  <c r="H269" i="4"/>
  <c r="L269" i="4"/>
  <c r="E270" i="4"/>
  <c r="I270" i="4"/>
  <c r="M270" i="4"/>
  <c r="F271" i="4"/>
  <c r="J271" i="4"/>
  <c r="C272" i="4"/>
  <c r="G272" i="4"/>
  <c r="K272" i="4"/>
  <c r="D273" i="4"/>
  <c r="H273" i="4"/>
  <c r="L273" i="4"/>
  <c r="E274" i="4"/>
  <c r="I274" i="4"/>
  <c r="M274" i="4"/>
  <c r="F275" i="4"/>
  <c r="J275" i="4"/>
  <c r="C276" i="4"/>
  <c r="G276" i="4"/>
  <c r="K276" i="4"/>
  <c r="D277" i="4"/>
  <c r="H277" i="4"/>
  <c r="L277" i="4"/>
  <c r="E278" i="4"/>
  <c r="I278" i="4"/>
  <c r="M278" i="4"/>
  <c r="F279" i="4"/>
  <c r="J279" i="4"/>
  <c r="C280" i="4"/>
  <c r="G280" i="4"/>
  <c r="K280" i="4"/>
  <c r="D281" i="4"/>
  <c r="H281" i="4"/>
  <c r="L281" i="4"/>
  <c r="E282" i="4"/>
  <c r="I282" i="4"/>
  <c r="M282" i="4"/>
  <c r="F283" i="4"/>
  <c r="J283" i="4"/>
  <c r="C284" i="4"/>
  <c r="G284" i="4"/>
  <c r="K284" i="4"/>
  <c r="D285" i="4"/>
  <c r="H285" i="4"/>
  <c r="L285" i="4"/>
  <c r="E286" i="4"/>
  <c r="I286" i="4"/>
  <c r="M286" i="4"/>
  <c r="F287" i="4"/>
  <c r="J287" i="4"/>
  <c r="C288" i="4"/>
  <c r="G288" i="4"/>
  <c r="K288" i="4"/>
  <c r="D289" i="4"/>
  <c r="H289" i="4"/>
  <c r="L289" i="4"/>
  <c r="E290" i="4"/>
  <c r="I290" i="4"/>
  <c r="M290" i="4"/>
  <c r="F291" i="4"/>
  <c r="J291" i="4"/>
  <c r="C292" i="4"/>
  <c r="G292" i="4"/>
  <c r="K292" i="4"/>
  <c r="D293" i="4"/>
  <c r="H293" i="4"/>
  <c r="L293" i="4"/>
  <c r="E294" i="4"/>
  <c r="I294" i="4"/>
  <c r="M294" i="4"/>
  <c r="F295" i="4"/>
  <c r="J295" i="4"/>
  <c r="C296" i="4"/>
  <c r="G296" i="4"/>
  <c r="K296" i="4"/>
  <c r="D297" i="4"/>
  <c r="H297" i="4"/>
  <c r="L297" i="4"/>
  <c r="E298" i="4"/>
  <c r="I298" i="4"/>
  <c r="M298" i="4"/>
  <c r="F299" i="4"/>
  <c r="J299" i="4"/>
  <c r="C300" i="4"/>
  <c r="G300" i="4"/>
  <c r="K300" i="4"/>
  <c r="D301" i="4"/>
  <c r="H301" i="4"/>
  <c r="L301" i="4"/>
  <c r="E302" i="4"/>
  <c r="I302" i="4"/>
  <c r="M302" i="4"/>
  <c r="F303" i="4"/>
  <c r="J303" i="4"/>
  <c r="C304" i="4"/>
  <c r="G304" i="4"/>
  <c r="K304" i="4"/>
  <c r="D305" i="4"/>
  <c r="H305" i="4"/>
  <c r="L305" i="4"/>
  <c r="E306" i="4"/>
  <c r="I306" i="4"/>
  <c r="M306" i="4"/>
  <c r="F307" i="4"/>
  <c r="J307" i="4"/>
  <c r="C308" i="4"/>
  <c r="G308" i="4"/>
  <c r="K308" i="4"/>
  <c r="D309" i="4"/>
  <c r="H309" i="4"/>
  <c r="L309" i="4"/>
  <c r="E310" i="4"/>
  <c r="I310" i="4"/>
  <c r="M310" i="4"/>
  <c r="F311" i="4"/>
  <c r="J311" i="4"/>
  <c r="C312" i="4"/>
  <c r="G312" i="4"/>
  <c r="K312" i="4"/>
  <c r="D313" i="4"/>
  <c r="H313" i="4"/>
  <c r="L313" i="4"/>
  <c r="E314" i="4"/>
  <c r="I314" i="4"/>
  <c r="M314" i="4"/>
  <c r="F315" i="4"/>
  <c r="J315" i="4"/>
  <c r="C316" i="4"/>
  <c r="G316" i="4"/>
  <c r="K316" i="4"/>
  <c r="D317" i="4"/>
  <c r="H317" i="4"/>
  <c r="L317" i="4"/>
  <c r="E318" i="4"/>
  <c r="I318" i="4"/>
  <c r="M318" i="4"/>
  <c r="F319" i="4"/>
  <c r="J319" i="4"/>
  <c r="C320" i="4"/>
  <c r="G320" i="4"/>
  <c r="K320" i="4"/>
  <c r="D321" i="4"/>
  <c r="H321" i="4"/>
  <c r="L321" i="4"/>
  <c r="E322" i="4"/>
  <c r="I322" i="4"/>
  <c r="M322" i="4"/>
  <c r="F323" i="4"/>
  <c r="J323" i="4"/>
  <c r="C324" i="4"/>
  <c r="G324" i="4"/>
  <c r="K324" i="4"/>
  <c r="D325" i="4"/>
  <c r="H325" i="4"/>
  <c r="L325" i="4"/>
  <c r="E326" i="4"/>
  <c r="I326" i="4"/>
  <c r="M326" i="4"/>
  <c r="F327" i="4"/>
  <c r="J327" i="4"/>
  <c r="C328" i="4"/>
  <c r="G328" i="4"/>
  <c r="K328" i="4"/>
  <c r="D329" i="4"/>
  <c r="H329" i="4"/>
  <c r="L329" i="4"/>
  <c r="E330" i="4"/>
  <c r="I330" i="4"/>
  <c r="M330" i="4"/>
  <c r="F331" i="4"/>
  <c r="J331" i="4"/>
  <c r="C332" i="4"/>
  <c r="G332" i="4"/>
  <c r="K332" i="4"/>
  <c r="D333" i="4"/>
  <c r="H333" i="4"/>
  <c r="L333" i="4"/>
  <c r="E334" i="4"/>
  <c r="I334" i="4"/>
  <c r="M334" i="4"/>
  <c r="F335" i="4"/>
  <c r="J335" i="4"/>
  <c r="C336" i="4"/>
  <c r="G336" i="4"/>
  <c r="K336" i="4"/>
  <c r="D337" i="4"/>
  <c r="H337" i="4"/>
  <c r="L337" i="4"/>
  <c r="E338" i="4"/>
  <c r="I338" i="4"/>
  <c r="M338" i="4"/>
  <c r="F339" i="4"/>
  <c r="J339" i="4"/>
  <c r="C340" i="4"/>
  <c r="G340" i="4"/>
  <c r="K340" i="4"/>
  <c r="D341" i="4"/>
  <c r="H341" i="4"/>
  <c r="L341" i="4"/>
  <c r="E342" i="4"/>
  <c r="I342" i="4"/>
  <c r="M342" i="4"/>
  <c r="F343" i="4"/>
  <c r="J343" i="4"/>
  <c r="C344" i="4"/>
  <c r="G344" i="4"/>
  <c r="K344" i="4"/>
  <c r="D345" i="4"/>
  <c r="H345" i="4"/>
  <c r="L345" i="4"/>
  <c r="E346" i="4"/>
  <c r="I346" i="4"/>
  <c r="M346" i="4"/>
  <c r="F347" i="4"/>
  <c r="J347" i="4"/>
  <c r="C348" i="4"/>
  <c r="G348" i="4"/>
  <c r="K348" i="4"/>
  <c r="D349" i="4"/>
  <c r="H349" i="4"/>
  <c r="L349" i="4"/>
  <c r="E350" i="4"/>
  <c r="I350" i="4"/>
  <c r="M350" i="4"/>
  <c r="F351" i="4"/>
  <c r="J351" i="4"/>
  <c r="C352" i="4"/>
  <c r="G352" i="4"/>
  <c r="K352" i="4"/>
  <c r="D353" i="4"/>
  <c r="H353" i="4"/>
  <c r="L353" i="4"/>
  <c r="E354" i="4"/>
  <c r="I354" i="4"/>
  <c r="M354" i="4"/>
  <c r="F355" i="4"/>
  <c r="J355" i="4"/>
  <c r="C356" i="4"/>
  <c r="G356" i="4"/>
  <c r="K356" i="4"/>
  <c r="D357" i="4"/>
  <c r="H357" i="4"/>
  <c r="L357" i="4"/>
  <c r="E358" i="4"/>
  <c r="I358" i="4"/>
  <c r="M358" i="4"/>
  <c r="F359" i="4"/>
  <c r="J359" i="4"/>
  <c r="C360" i="4"/>
  <c r="G360" i="4"/>
  <c r="K360" i="4"/>
  <c r="D361" i="4"/>
  <c r="H361" i="4"/>
  <c r="L361" i="4"/>
  <c r="E362" i="4"/>
  <c r="I362" i="4"/>
  <c r="M362" i="4"/>
  <c r="F363" i="4"/>
  <c r="J363" i="4"/>
  <c r="C364" i="4"/>
  <c r="G364" i="4"/>
  <c r="K364" i="4"/>
  <c r="D365" i="4"/>
  <c r="H365" i="4"/>
  <c r="L365" i="4"/>
  <c r="E366" i="4"/>
  <c r="I366" i="4"/>
  <c r="M366" i="4"/>
  <c r="F367" i="4"/>
  <c r="J367" i="4"/>
  <c r="C368" i="4"/>
  <c r="G368" i="4"/>
  <c r="K368" i="4"/>
  <c r="D369" i="4"/>
  <c r="H369" i="4"/>
  <c r="L369" i="4"/>
  <c r="E370" i="4"/>
  <c r="I370" i="4"/>
  <c r="M370" i="4"/>
  <c r="F371" i="4"/>
  <c r="J371" i="4"/>
  <c r="C372" i="4"/>
  <c r="G372" i="4"/>
  <c r="K372" i="4"/>
  <c r="D373" i="4"/>
  <c r="H373" i="4"/>
  <c r="L373" i="4"/>
  <c r="E374" i="4"/>
  <c r="I374" i="4"/>
  <c r="M374" i="4"/>
  <c r="F375" i="4"/>
  <c r="J375" i="4"/>
  <c r="C376" i="4"/>
  <c r="G376" i="4"/>
  <c r="K376" i="4"/>
  <c r="D377" i="4"/>
  <c r="H377" i="4"/>
  <c r="L377" i="4"/>
  <c r="E378" i="4"/>
  <c r="I378" i="4"/>
  <c r="M378" i="4"/>
  <c r="F379" i="4"/>
  <c r="J379" i="4"/>
  <c r="C380" i="4"/>
  <c r="G380" i="4"/>
  <c r="K380" i="4"/>
  <c r="D381" i="4"/>
  <c r="H381" i="4"/>
  <c r="L381" i="4"/>
  <c r="E382" i="4"/>
  <c r="I382" i="4"/>
  <c r="M382" i="4"/>
  <c r="F383" i="4"/>
  <c r="J383" i="4"/>
  <c r="C384" i="4"/>
  <c r="G384" i="4"/>
  <c r="K384" i="4"/>
  <c r="D385" i="4"/>
  <c r="H385" i="4"/>
  <c r="L385" i="4"/>
  <c r="E386" i="4"/>
  <c r="I386" i="4"/>
  <c r="M386" i="4"/>
  <c r="F387" i="4"/>
  <c r="J387" i="4"/>
  <c r="C388" i="4"/>
  <c r="G388" i="4"/>
  <c r="K388" i="4"/>
  <c r="D389" i="4"/>
  <c r="H389" i="4"/>
  <c r="L389" i="4"/>
  <c r="E390" i="4"/>
  <c r="I390" i="4"/>
  <c r="M390" i="4"/>
  <c r="F391" i="4"/>
  <c r="J391" i="4"/>
  <c r="C392" i="4"/>
  <c r="G392" i="4"/>
  <c r="K392" i="4"/>
  <c r="D393" i="4"/>
  <c r="H393" i="4"/>
  <c r="L393" i="4"/>
  <c r="E394" i="4"/>
  <c r="I394" i="4"/>
  <c r="M394" i="4"/>
  <c r="F395" i="4"/>
  <c r="J395" i="4"/>
  <c r="C396" i="4"/>
  <c r="G396" i="4"/>
  <c r="K396" i="4"/>
  <c r="D397" i="4"/>
  <c r="H397" i="4"/>
  <c r="L397" i="4"/>
  <c r="E398" i="4"/>
  <c r="I398" i="4"/>
  <c r="M398" i="4"/>
  <c r="F399" i="4"/>
  <c r="J399" i="4"/>
  <c r="C400" i="4"/>
  <c r="G400" i="4"/>
  <c r="K400" i="4"/>
  <c r="D401" i="4"/>
  <c r="H401" i="4"/>
  <c r="L401" i="4"/>
  <c r="E402" i="4"/>
  <c r="I402" i="4"/>
  <c r="M402" i="4"/>
  <c r="F403" i="4"/>
  <c r="J403" i="4"/>
  <c r="C404" i="4"/>
  <c r="G404" i="4"/>
  <c r="K404" i="4"/>
  <c r="D405" i="4"/>
  <c r="H405" i="4"/>
  <c r="L405" i="4"/>
  <c r="E406" i="4"/>
  <c r="I406" i="4"/>
  <c r="M406" i="4"/>
  <c r="F407" i="4"/>
  <c r="J407" i="4"/>
  <c r="C408" i="4"/>
  <c r="G408" i="4"/>
  <c r="K408" i="4"/>
  <c r="D409" i="4"/>
  <c r="H409" i="4"/>
  <c r="L409" i="4"/>
  <c r="E410" i="4"/>
  <c r="I410" i="4"/>
  <c r="M410" i="4"/>
  <c r="F411" i="4"/>
  <c r="J411" i="4"/>
  <c r="C412" i="4"/>
  <c r="G412" i="4"/>
  <c r="K412" i="4"/>
  <c r="D413" i="4"/>
  <c r="H413" i="4"/>
  <c r="L413" i="4"/>
  <c r="E414" i="4"/>
  <c r="I414" i="4"/>
  <c r="M414" i="4"/>
  <c r="F415" i="4"/>
  <c r="J415" i="4"/>
  <c r="C416" i="4"/>
  <c r="G416" i="4"/>
  <c r="K416" i="4"/>
  <c r="D417" i="4"/>
  <c r="H417" i="4"/>
  <c r="L417" i="4"/>
  <c r="E418" i="4"/>
  <c r="I418" i="4"/>
  <c r="M418" i="4"/>
  <c r="F419" i="4"/>
  <c r="J419" i="4"/>
  <c r="C420" i="4"/>
  <c r="G420" i="4"/>
  <c r="K420" i="4"/>
  <c r="D421" i="4"/>
  <c r="H421" i="4"/>
  <c r="L421" i="4"/>
  <c r="E422" i="4"/>
  <c r="I422" i="4"/>
  <c r="M422" i="4"/>
  <c r="F423" i="4"/>
  <c r="J423" i="4"/>
  <c r="C424" i="4"/>
  <c r="G424" i="4"/>
  <c r="K424" i="4"/>
  <c r="D425" i="4"/>
  <c r="H425" i="4"/>
  <c r="L425" i="4"/>
  <c r="E426" i="4"/>
  <c r="I426" i="4"/>
  <c r="M426" i="4"/>
  <c r="F427" i="4"/>
  <c r="J427" i="4"/>
  <c r="C428" i="4"/>
  <c r="G428" i="4"/>
  <c r="K428" i="4"/>
  <c r="D429" i="4"/>
  <c r="H429" i="4"/>
  <c r="L429" i="4"/>
  <c r="E430" i="4"/>
  <c r="I430" i="4"/>
  <c r="M430" i="4"/>
  <c r="B6" i="4"/>
  <c r="B10" i="4"/>
  <c r="B14" i="4"/>
  <c r="B18" i="4"/>
  <c r="B22" i="4"/>
  <c r="B26" i="4"/>
  <c r="B30" i="4"/>
  <c r="B34" i="4"/>
  <c r="B38" i="4"/>
  <c r="B42" i="4"/>
  <c r="B46" i="4"/>
  <c r="B50" i="4"/>
  <c r="B54" i="4"/>
  <c r="B58" i="4"/>
  <c r="B62" i="4"/>
  <c r="B66" i="4"/>
  <c r="B70" i="4"/>
  <c r="B74" i="4"/>
  <c r="B78" i="4"/>
  <c r="B82" i="4"/>
  <c r="B86" i="4"/>
  <c r="B90" i="4"/>
  <c r="B94" i="4"/>
  <c r="B98" i="4"/>
  <c r="B102" i="4"/>
  <c r="B106" i="4"/>
  <c r="B110" i="4"/>
  <c r="B114" i="4"/>
  <c r="B118" i="4"/>
  <c r="B122" i="4"/>
  <c r="B126" i="4"/>
  <c r="B130" i="4"/>
  <c r="B134" i="4"/>
  <c r="B138" i="4"/>
  <c r="B142" i="4"/>
  <c r="B146" i="4"/>
  <c r="B150" i="4"/>
  <c r="B154" i="4"/>
  <c r="B158" i="4"/>
  <c r="B162" i="4"/>
  <c r="B166" i="4"/>
  <c r="B170" i="4"/>
  <c r="B174" i="4"/>
  <c r="B178" i="4"/>
  <c r="B182" i="4"/>
  <c r="B186" i="4"/>
  <c r="B190" i="4"/>
  <c r="B194" i="4"/>
  <c r="B198" i="4"/>
  <c r="B202" i="4"/>
  <c r="B206" i="4"/>
  <c r="B210" i="4"/>
  <c r="B214" i="4"/>
  <c r="B218" i="4"/>
  <c r="B222" i="4"/>
  <c r="B226" i="4"/>
  <c r="B230" i="4"/>
  <c r="B234" i="4"/>
  <c r="B238" i="4"/>
  <c r="B242" i="4"/>
  <c r="B246" i="4"/>
  <c r="B250" i="4"/>
  <c r="B254" i="4"/>
  <c r="B258" i="4"/>
  <c r="B262" i="4"/>
  <c r="B266" i="4"/>
  <c r="B270" i="4"/>
  <c r="B274" i="4"/>
  <c r="B278" i="4"/>
  <c r="B282" i="4"/>
  <c r="B286" i="4"/>
  <c r="B290" i="4"/>
  <c r="B294" i="4"/>
  <c r="B298" i="4"/>
  <c r="B302" i="4"/>
  <c r="B306" i="4"/>
  <c r="B310" i="4"/>
  <c r="B314" i="4"/>
  <c r="B318" i="4"/>
  <c r="B322" i="4"/>
  <c r="B326" i="4"/>
  <c r="B330" i="4"/>
  <c r="B334" i="4"/>
  <c r="B338" i="4"/>
  <c r="B342" i="4"/>
  <c r="B346" i="4"/>
  <c r="B350" i="4"/>
  <c r="B354" i="4"/>
  <c r="B358" i="4"/>
  <c r="B362" i="4"/>
  <c r="B366" i="4"/>
  <c r="B370" i="4"/>
  <c r="B374" i="4"/>
  <c r="B378" i="4"/>
  <c r="B382" i="4"/>
  <c r="B386" i="4"/>
  <c r="B390" i="4"/>
  <c r="B394" i="4"/>
  <c r="B398" i="4"/>
  <c r="B402" i="4"/>
  <c r="B406" i="4"/>
  <c r="B410" i="4"/>
  <c r="B414" i="4"/>
  <c r="B418" i="4"/>
  <c r="B422" i="4"/>
  <c r="B426" i="4"/>
  <c r="B430" i="4"/>
  <c r="O33" i="4"/>
  <c r="N76" i="4"/>
  <c r="P118" i="4"/>
  <c r="P182" i="4"/>
  <c r="O225" i="4"/>
  <c r="O289" i="4"/>
  <c r="N332" i="4"/>
  <c r="P374" i="4"/>
  <c r="O417" i="4"/>
  <c r="L3" i="4"/>
  <c r="G15" i="4"/>
  <c r="F18" i="4"/>
  <c r="E21" i="4"/>
  <c r="D24" i="4"/>
  <c r="C27" i="4"/>
  <c r="G31" i="4"/>
  <c r="F34" i="4"/>
  <c r="E37" i="4"/>
  <c r="D40" i="4"/>
  <c r="I41" i="4"/>
  <c r="M45" i="4"/>
  <c r="L48" i="4"/>
  <c r="K51" i="4"/>
  <c r="J54" i="4"/>
  <c r="D56" i="4"/>
  <c r="H60" i="4"/>
  <c r="G63" i="4"/>
  <c r="F66" i="4"/>
  <c r="E69" i="4"/>
  <c r="J70" i="4"/>
  <c r="I73" i="4"/>
  <c r="H76" i="4"/>
  <c r="G79" i="4"/>
  <c r="F82" i="4"/>
  <c r="E85" i="4"/>
  <c r="D88" i="4"/>
  <c r="C91" i="4"/>
  <c r="M93" i="4"/>
  <c r="L96" i="4"/>
  <c r="K99" i="4"/>
  <c r="J102" i="4"/>
  <c r="I105" i="4"/>
  <c r="H108" i="4"/>
  <c r="G111" i="4"/>
  <c r="F114" i="4"/>
  <c r="E117" i="4"/>
  <c r="I121" i="4"/>
  <c r="H124" i="4"/>
  <c r="M125" i="4"/>
  <c r="F130" i="4"/>
  <c r="E133" i="4"/>
  <c r="D136" i="4"/>
  <c r="C139" i="4"/>
  <c r="M141" i="4"/>
  <c r="L144" i="4"/>
  <c r="K147" i="4"/>
  <c r="J150" i="4"/>
  <c r="I153" i="4"/>
  <c r="H156" i="4"/>
  <c r="G159" i="4"/>
  <c r="F162" i="4"/>
  <c r="E165" i="4"/>
  <c r="D168" i="4"/>
  <c r="C171" i="4"/>
  <c r="G175" i="4"/>
  <c r="F178" i="4"/>
  <c r="E181" i="4"/>
  <c r="J182" i="4"/>
  <c r="I185" i="4"/>
  <c r="H188" i="4"/>
  <c r="L192" i="4"/>
  <c r="F194" i="4"/>
  <c r="E197" i="4"/>
  <c r="I201" i="4"/>
  <c r="C203" i="4"/>
  <c r="H204" i="4"/>
  <c r="M205" i="4"/>
  <c r="G207" i="4"/>
  <c r="D208" i="4"/>
  <c r="F210" i="4"/>
  <c r="C211" i="4"/>
  <c r="H212" i="4"/>
  <c r="M213" i="4"/>
  <c r="G215" i="4"/>
  <c r="I217" i="4"/>
  <c r="C219" i="4"/>
  <c r="H220" i="4"/>
  <c r="M221" i="4"/>
  <c r="G223" i="4"/>
  <c r="L224" i="4"/>
  <c r="F226" i="4"/>
  <c r="K227" i="4"/>
  <c r="H228" i="4"/>
  <c r="J230" i="4"/>
  <c r="D232" i="4"/>
  <c r="I233" i="4"/>
  <c r="C235" i="4"/>
  <c r="H236" i="4"/>
  <c r="M237" i="4"/>
  <c r="J238" i="4"/>
  <c r="D240" i="4"/>
  <c r="F242" i="4"/>
  <c r="K243" i="4"/>
  <c r="H244" i="4"/>
  <c r="I246" i="4"/>
  <c r="G247" i="4"/>
  <c r="D248" i="4"/>
  <c r="L248" i="4"/>
  <c r="E249" i="4"/>
  <c r="M249" i="4"/>
  <c r="J250" i="4"/>
  <c r="G251" i="4"/>
  <c r="H252" i="4"/>
  <c r="E253" i="4"/>
  <c r="M253" i="4"/>
  <c r="J254" i="4"/>
  <c r="G255" i="4"/>
  <c r="D256" i="4"/>
  <c r="H256" i="4"/>
  <c r="I257" i="4"/>
  <c r="M257" i="4"/>
  <c r="C259" i="4"/>
  <c r="K259" i="4"/>
  <c r="H260" i="4"/>
  <c r="E261" i="4"/>
  <c r="M261" i="4"/>
  <c r="J262" i="4"/>
  <c r="G263" i="4"/>
  <c r="D264" i="4"/>
  <c r="H264" i="4"/>
  <c r="I265" i="4"/>
  <c r="F266" i="4"/>
  <c r="C267" i="4"/>
  <c r="K267" i="4"/>
  <c r="H268" i="4"/>
  <c r="E269" i="4"/>
  <c r="M269" i="4"/>
  <c r="J270" i="4"/>
  <c r="G271" i="4"/>
  <c r="D272" i="4"/>
  <c r="L272" i="4"/>
  <c r="I273" i="4"/>
  <c r="F274" i="4"/>
  <c r="C275" i="4"/>
  <c r="K275" i="4"/>
  <c r="H276" i="4"/>
  <c r="E277" i="4"/>
  <c r="F278" i="4"/>
  <c r="C279" i="4"/>
  <c r="K279" i="4"/>
  <c r="H280" i="4"/>
  <c r="E281" i="4"/>
  <c r="M281" i="4"/>
  <c r="J282" i="4"/>
  <c r="G283" i="4"/>
  <c r="D284" i="4"/>
  <c r="L284" i="4"/>
  <c r="I285" i="4"/>
  <c r="F286" i="4"/>
  <c r="C287" i="4"/>
  <c r="K287" i="4"/>
  <c r="H288" i="4"/>
  <c r="I289" i="4"/>
  <c r="F290" i="4"/>
  <c r="C291" i="4"/>
  <c r="K291" i="4"/>
  <c r="H292" i="4"/>
  <c r="E293" i="4"/>
  <c r="M293" i="4"/>
  <c r="J294" i="4"/>
  <c r="G295" i="4"/>
  <c r="D296" i="4"/>
  <c r="L296" i="4"/>
  <c r="I297" i="4"/>
  <c r="F298" i="4"/>
  <c r="J298" i="4"/>
  <c r="G299" i="4"/>
  <c r="D300" i="4"/>
  <c r="L300" i="4"/>
  <c r="I301" i="4"/>
  <c r="F302" i="4"/>
  <c r="C303" i="4"/>
  <c r="K303" i="4"/>
  <c r="H304" i="4"/>
  <c r="E305" i="4"/>
  <c r="M305" i="4"/>
  <c r="J306" i="4"/>
  <c r="C307" i="4"/>
  <c r="K307" i="4"/>
  <c r="H308" i="4"/>
  <c r="E309" i="4"/>
  <c r="F310" i="4"/>
  <c r="C311" i="4"/>
  <c r="K311" i="4"/>
  <c r="H312" i="4"/>
  <c r="E313" i="4"/>
  <c r="M313" i="4"/>
  <c r="J314" i="4"/>
  <c r="G315" i="4"/>
  <c r="D316" i="4"/>
  <c r="L316" i="4"/>
  <c r="I317" i="4"/>
  <c r="F318" i="4"/>
  <c r="C319" i="4"/>
  <c r="K319" i="4"/>
  <c r="H320" i="4"/>
  <c r="E321" i="4"/>
  <c r="M321" i="4"/>
  <c r="J322" i="4"/>
  <c r="G323" i="4"/>
  <c r="D324" i="4"/>
  <c r="L324" i="4"/>
  <c r="E325" i="4"/>
  <c r="F326" i="4"/>
  <c r="C327" i="4"/>
  <c r="K327" i="4"/>
  <c r="H328" i="4"/>
  <c r="E329" i="4"/>
  <c r="M329" i="4"/>
  <c r="J330" i="4"/>
  <c r="G331" i="4"/>
  <c r="D332" i="4"/>
  <c r="E333" i="4"/>
  <c r="M333" i="4"/>
  <c r="F334" i="4"/>
  <c r="C335" i="4"/>
  <c r="D336" i="4"/>
  <c r="H336" i="4"/>
  <c r="I337" i="4"/>
  <c r="F338" i="4"/>
  <c r="J338" i="4"/>
  <c r="G339" i="4"/>
  <c r="D340" i="4"/>
  <c r="E341" i="4"/>
  <c r="I341" i="4"/>
  <c r="F342" i="4"/>
  <c r="C343" i="4"/>
  <c r="K343" i="4"/>
  <c r="H344" i="4"/>
  <c r="E345" i="4"/>
  <c r="F346" i="4"/>
  <c r="J346" i="4"/>
  <c r="G347" i="4"/>
  <c r="K347" i="4"/>
  <c r="D348" i="4"/>
  <c r="H348" i="4"/>
  <c r="L348" i="4"/>
  <c r="E349" i="4"/>
  <c r="F358" i="4"/>
  <c r="K359" i="4"/>
  <c r="H360" i="4"/>
  <c r="E361" i="4"/>
  <c r="M361" i="4"/>
  <c r="J362" i="4"/>
  <c r="G363" i="4"/>
  <c r="D364" i="4"/>
  <c r="L364" i="4"/>
  <c r="I365" i="4"/>
  <c r="F366" i="4"/>
  <c r="C367" i="4"/>
  <c r="K367" i="4"/>
  <c r="L368" i="4"/>
  <c r="I369" i="4"/>
  <c r="F370" i="4"/>
  <c r="J370" i="4"/>
  <c r="G371" i="4"/>
  <c r="H372" i="4"/>
  <c r="L372" i="4"/>
  <c r="I373" i="4"/>
  <c r="F374" i="4"/>
  <c r="C375" i="4"/>
  <c r="K375" i="4"/>
  <c r="K435" i="8"/>
  <c r="G435" i="8"/>
  <c r="N435" i="8"/>
  <c r="J435" i="8"/>
  <c r="F435" i="8"/>
  <c r="C435" i="8"/>
  <c r="H435" i="8"/>
  <c r="M435" i="8"/>
  <c r="E435" i="8"/>
  <c r="B3" i="7"/>
  <c r="F3" i="7"/>
  <c r="J3" i="7"/>
  <c r="N3" i="7"/>
  <c r="C4" i="7"/>
  <c r="G4" i="7"/>
  <c r="K4" i="7"/>
  <c r="O4" i="7"/>
  <c r="D5" i="7"/>
  <c r="H5" i="7"/>
  <c r="L5" i="7"/>
  <c r="P5" i="7"/>
  <c r="E6" i="7"/>
  <c r="I6" i="7"/>
  <c r="M6" i="7"/>
  <c r="B7" i="7"/>
  <c r="F7" i="7"/>
  <c r="J7" i="7"/>
  <c r="N7" i="7"/>
  <c r="C8" i="7"/>
  <c r="G8" i="7"/>
  <c r="K8" i="7"/>
  <c r="O8" i="7"/>
  <c r="D9" i="7"/>
  <c r="H9" i="7"/>
  <c r="L9" i="7"/>
  <c r="P9" i="7"/>
  <c r="E10" i="7"/>
  <c r="I10" i="7"/>
  <c r="M10" i="7"/>
  <c r="B11" i="7"/>
  <c r="F11" i="7"/>
  <c r="J11" i="7"/>
  <c r="N11" i="7"/>
  <c r="C12" i="7"/>
  <c r="G12" i="7"/>
  <c r="K12" i="7"/>
  <c r="O12" i="7"/>
  <c r="D13" i="7"/>
  <c r="H13" i="7"/>
  <c r="L13" i="7"/>
  <c r="P13" i="7"/>
  <c r="E14" i="7"/>
  <c r="I14" i="7"/>
  <c r="M14" i="7"/>
  <c r="B15" i="7"/>
  <c r="F15" i="7"/>
  <c r="J15" i="7"/>
  <c r="N15" i="7"/>
  <c r="C16" i="7"/>
  <c r="G16" i="7"/>
  <c r="K16" i="7"/>
  <c r="O16" i="7"/>
  <c r="D17" i="7"/>
  <c r="H17" i="7"/>
  <c r="L17" i="7"/>
  <c r="P17" i="7"/>
  <c r="E18" i="7"/>
  <c r="I18" i="7"/>
  <c r="M18" i="7"/>
  <c r="B19" i="7"/>
  <c r="F19" i="7"/>
  <c r="J19" i="7"/>
  <c r="N19" i="7"/>
  <c r="C20" i="7"/>
  <c r="G20" i="7"/>
  <c r="K20" i="7"/>
  <c r="O20" i="7"/>
  <c r="D21" i="7"/>
  <c r="H21" i="7"/>
  <c r="L21" i="7"/>
  <c r="P21" i="7"/>
  <c r="E22" i="7"/>
  <c r="I22" i="7"/>
  <c r="M22" i="7"/>
  <c r="I435" i="8"/>
  <c r="G3" i="7"/>
  <c r="L3" i="7"/>
  <c r="B4" i="7"/>
  <c r="H4" i="7"/>
  <c r="M4" i="7"/>
  <c r="C5" i="7"/>
  <c r="I5" i="7"/>
  <c r="N5" i="7"/>
  <c r="D6" i="7"/>
  <c r="J6" i="7"/>
  <c r="O6" i="7"/>
  <c r="E7" i="7"/>
  <c r="K7" i="7"/>
  <c r="P7" i="7"/>
  <c r="F8" i="7"/>
  <c r="L8" i="7"/>
  <c r="B9" i="7"/>
  <c r="G9" i="7"/>
  <c r="M9" i="7"/>
  <c r="C10" i="7"/>
  <c r="H10" i="7"/>
  <c r="N10" i="7"/>
  <c r="D11" i="7"/>
  <c r="I11" i="7"/>
  <c r="O11" i="7"/>
  <c r="E12" i="7"/>
  <c r="J12" i="7"/>
  <c r="P12" i="7"/>
  <c r="F13" i="7"/>
  <c r="K13" i="7"/>
  <c r="B14" i="7"/>
  <c r="G14" i="7"/>
  <c r="L14" i="7"/>
  <c r="C15" i="7"/>
  <c r="H15" i="7"/>
  <c r="M15" i="7"/>
  <c r="D16" i="7"/>
  <c r="I16" i="7"/>
  <c r="N16" i="7"/>
  <c r="E17" i="7"/>
  <c r="J17" i="7"/>
  <c r="O17" i="7"/>
  <c r="F18" i="7"/>
  <c r="K18" i="7"/>
  <c r="P18" i="7"/>
  <c r="G19" i="7"/>
  <c r="L19" i="7"/>
  <c r="B20" i="7"/>
  <c r="H20" i="7"/>
  <c r="M20" i="7"/>
  <c r="C21" i="7"/>
  <c r="I21" i="7"/>
  <c r="N21" i="7"/>
  <c r="D22" i="7"/>
  <c r="J22" i="7"/>
  <c r="O22" i="7"/>
  <c r="D23" i="7"/>
  <c r="H23" i="7"/>
  <c r="L23" i="7"/>
  <c r="P23" i="7"/>
  <c r="E24" i="7"/>
  <c r="I24" i="7"/>
  <c r="M24" i="7"/>
  <c r="B25" i="7"/>
  <c r="F25" i="7"/>
  <c r="J25" i="7"/>
  <c r="N25" i="7"/>
  <c r="C26" i="7"/>
  <c r="G26" i="7"/>
  <c r="K26" i="7"/>
  <c r="O26" i="7"/>
  <c r="D27" i="7"/>
  <c r="H27" i="7"/>
  <c r="L27" i="7"/>
  <c r="P27" i="7"/>
  <c r="E28" i="7"/>
  <c r="I28" i="7"/>
  <c r="M28" i="7"/>
  <c r="B29" i="7"/>
  <c r="F29" i="7"/>
  <c r="J29" i="7"/>
  <c r="N29" i="7"/>
  <c r="C30" i="7"/>
  <c r="G30" i="7"/>
  <c r="K30" i="7"/>
  <c r="O30" i="7"/>
  <c r="D31" i="7"/>
  <c r="H31" i="7"/>
  <c r="L31" i="7"/>
  <c r="P31" i="7"/>
  <c r="E32" i="7"/>
  <c r="I32" i="7"/>
  <c r="M32" i="7"/>
  <c r="B33" i="7"/>
  <c r="F33" i="7"/>
  <c r="J33" i="7"/>
  <c r="N33" i="7"/>
  <c r="C34" i="7"/>
  <c r="G34" i="7"/>
  <c r="K34" i="7"/>
  <c r="O34" i="7"/>
  <c r="D35" i="7"/>
  <c r="H35" i="7"/>
  <c r="L35" i="7"/>
  <c r="P35" i="7"/>
  <c r="E36" i="7"/>
  <c r="I36" i="7"/>
  <c r="M36" i="7"/>
  <c r="B37" i="7"/>
  <c r="F37" i="7"/>
  <c r="J37" i="7"/>
  <c r="N37" i="7"/>
  <c r="C38" i="7"/>
  <c r="G38" i="7"/>
  <c r="K38" i="7"/>
  <c r="O38" i="7"/>
  <c r="D39" i="7"/>
  <c r="H39" i="7"/>
  <c r="L39" i="7"/>
  <c r="P39" i="7"/>
  <c r="E40" i="7"/>
  <c r="I40" i="7"/>
  <c r="M40" i="7"/>
  <c r="B41" i="7"/>
  <c r="F41" i="7"/>
  <c r="J41" i="7"/>
  <c r="N41" i="7"/>
  <c r="C42" i="7"/>
  <c r="G42" i="7"/>
  <c r="K42" i="7"/>
  <c r="O42" i="7"/>
  <c r="D43" i="7"/>
  <c r="H43" i="7"/>
  <c r="L43" i="7"/>
  <c r="P43" i="7"/>
  <c r="E44" i="7"/>
  <c r="I44" i="7"/>
  <c r="M44" i="7"/>
  <c r="B45" i="7"/>
  <c r="F45" i="7"/>
  <c r="J45" i="7"/>
  <c r="N45" i="7"/>
  <c r="C46" i="7"/>
  <c r="G46" i="7"/>
  <c r="K46" i="7"/>
  <c r="O46" i="7"/>
  <c r="D47" i="7"/>
  <c r="H47" i="7"/>
  <c r="L47" i="7"/>
  <c r="P47" i="7"/>
  <c r="E48" i="7"/>
  <c r="I48" i="7"/>
  <c r="M48" i="7"/>
  <c r="B49" i="7"/>
  <c r="F49" i="7"/>
  <c r="J49" i="7"/>
  <c r="N49" i="7"/>
  <c r="C50" i="7"/>
  <c r="G50" i="7"/>
  <c r="K50" i="7"/>
  <c r="O50" i="7"/>
  <c r="D51" i="7"/>
  <c r="H51" i="7"/>
  <c r="L51" i="7"/>
  <c r="P51" i="7"/>
  <c r="E52" i="7"/>
  <c r="I52" i="7"/>
  <c r="M52" i="7"/>
  <c r="B53" i="7"/>
  <c r="F53" i="7"/>
  <c r="J53" i="7"/>
  <c r="N53" i="7"/>
  <c r="C54" i="7"/>
  <c r="G54" i="7"/>
  <c r="K54" i="7"/>
  <c r="O54" i="7"/>
  <c r="D55" i="7"/>
  <c r="H55" i="7"/>
  <c r="L55" i="7"/>
  <c r="P55" i="7"/>
  <c r="E56" i="7"/>
  <c r="I56" i="7"/>
  <c r="M56" i="7"/>
  <c r="B57" i="7"/>
  <c r="F57" i="7"/>
  <c r="J57" i="7"/>
  <c r="N57" i="7"/>
  <c r="C58" i="7"/>
  <c r="G58" i="7"/>
  <c r="K58" i="7"/>
  <c r="O58" i="7"/>
  <c r="D59" i="7"/>
  <c r="H59" i="7"/>
  <c r="L59" i="7"/>
  <c r="P59" i="7"/>
  <c r="E60" i="7"/>
  <c r="I60" i="7"/>
  <c r="M60" i="7"/>
  <c r="B61" i="7"/>
  <c r="F61" i="7"/>
  <c r="J61" i="7"/>
  <c r="N61" i="7"/>
  <c r="C62" i="7"/>
  <c r="G62" i="7"/>
  <c r="K62" i="7"/>
  <c r="O62" i="7"/>
  <c r="D63" i="7"/>
  <c r="H63" i="7"/>
  <c r="L63" i="7"/>
  <c r="P63" i="7"/>
  <c r="E64" i="7"/>
  <c r="I64" i="7"/>
  <c r="M64" i="7"/>
  <c r="B65" i="7"/>
  <c r="F65" i="7"/>
  <c r="J65" i="7"/>
  <c r="N65" i="7"/>
  <c r="C66" i="7"/>
  <c r="G66" i="7"/>
  <c r="K66" i="7"/>
  <c r="O66" i="7"/>
  <c r="D67" i="7"/>
  <c r="H67" i="7"/>
  <c r="L67" i="7"/>
  <c r="P67" i="7"/>
  <c r="E68" i="7"/>
  <c r="I68" i="7"/>
  <c r="M68" i="7"/>
  <c r="B69" i="7"/>
  <c r="F69" i="7"/>
  <c r="J69" i="7"/>
  <c r="N69" i="7"/>
  <c r="C70" i="7"/>
  <c r="G70" i="7"/>
  <c r="K70" i="7"/>
  <c r="O70" i="7"/>
  <c r="D71" i="7"/>
  <c r="H71" i="7"/>
  <c r="L71" i="7"/>
  <c r="P71" i="7"/>
  <c r="E72" i="7"/>
  <c r="I72" i="7"/>
  <c r="M72" i="7"/>
  <c r="B73" i="7"/>
  <c r="F73" i="7"/>
  <c r="J73" i="7"/>
  <c r="N73" i="7"/>
  <c r="C74" i="7"/>
  <c r="G74" i="7"/>
  <c r="K74" i="7"/>
  <c r="O74" i="7"/>
  <c r="D75" i="7"/>
  <c r="H75" i="7"/>
  <c r="L75" i="7"/>
  <c r="P75" i="7"/>
  <c r="E76" i="7"/>
  <c r="I76" i="7"/>
  <c r="M76" i="7"/>
  <c r="B77" i="7"/>
  <c r="F77" i="7"/>
  <c r="J77" i="7"/>
  <c r="N77" i="7"/>
  <c r="C78" i="7"/>
  <c r="G78" i="7"/>
  <c r="K78" i="7"/>
  <c r="O78" i="7"/>
  <c r="D79" i="7"/>
  <c r="H79" i="7"/>
  <c r="L79" i="7"/>
  <c r="P79" i="7"/>
  <c r="E80" i="7"/>
  <c r="I80" i="7"/>
  <c r="M80" i="7"/>
  <c r="B81" i="7"/>
  <c r="F81" i="7"/>
  <c r="J81" i="7"/>
  <c r="N81" i="7"/>
  <c r="C82" i="7"/>
  <c r="G82" i="7"/>
  <c r="K82" i="7"/>
  <c r="O82" i="7"/>
  <c r="D83" i="7"/>
  <c r="H83" i="7"/>
  <c r="L83" i="7"/>
  <c r="P83" i="7"/>
  <c r="E84" i="7"/>
  <c r="I84" i="7"/>
  <c r="M84" i="7"/>
  <c r="B85" i="7"/>
  <c r="F85" i="7"/>
  <c r="J85" i="7"/>
  <c r="N85" i="7"/>
  <c r="C86" i="7"/>
  <c r="C3" i="7"/>
  <c r="H3" i="7"/>
  <c r="M3" i="7"/>
  <c r="D4" i="7"/>
  <c r="I4" i="7"/>
  <c r="N4" i="7"/>
  <c r="E5" i="7"/>
  <c r="J5" i="7"/>
  <c r="O5" i="7"/>
  <c r="F6" i="7"/>
  <c r="K6" i="7"/>
  <c r="P6" i="7"/>
  <c r="G7" i="7"/>
  <c r="L7" i="7"/>
  <c r="B8" i="7"/>
  <c r="H8" i="7"/>
  <c r="M8" i="7"/>
  <c r="C9" i="7"/>
  <c r="I9" i="7"/>
  <c r="N9" i="7"/>
  <c r="D10" i="7"/>
  <c r="J10" i="7"/>
  <c r="O10" i="7"/>
  <c r="E11" i="7"/>
  <c r="K11" i="7"/>
  <c r="P11" i="7"/>
  <c r="F12" i="7"/>
  <c r="L12" i="7"/>
  <c r="B13" i="7"/>
  <c r="G13" i="7"/>
  <c r="M13" i="7"/>
  <c r="C14" i="7"/>
  <c r="H14" i="7"/>
  <c r="N14" i="7"/>
  <c r="D15" i="7"/>
  <c r="I15" i="7"/>
  <c r="O15" i="7"/>
  <c r="E16" i="7"/>
  <c r="J16" i="7"/>
  <c r="P16" i="7"/>
  <c r="F17" i="7"/>
  <c r="K17" i="7"/>
  <c r="B18" i="7"/>
  <c r="G18" i="7"/>
  <c r="L18" i="7"/>
  <c r="C19" i="7"/>
  <c r="H19" i="7"/>
  <c r="M19" i="7"/>
  <c r="D20" i="7"/>
  <c r="I20" i="7"/>
  <c r="N20" i="7"/>
  <c r="E21" i="7"/>
  <c r="J21" i="7"/>
  <c r="O21" i="7"/>
  <c r="F22" i="7"/>
  <c r="K22" i="7"/>
  <c r="P22" i="7"/>
  <c r="E23" i="7"/>
  <c r="I23" i="7"/>
  <c r="M23" i="7"/>
  <c r="B24" i="7"/>
  <c r="F24" i="7"/>
  <c r="J24" i="7"/>
  <c r="N24" i="7"/>
  <c r="C25" i="7"/>
  <c r="G25" i="7"/>
  <c r="K25" i="7"/>
  <c r="O25" i="7"/>
  <c r="D26" i="7"/>
  <c r="H26" i="7"/>
  <c r="L26" i="7"/>
  <c r="P26" i="7"/>
  <c r="E27" i="7"/>
  <c r="I27" i="7"/>
  <c r="M27" i="7"/>
  <c r="B28" i="7"/>
  <c r="F28" i="7"/>
  <c r="J28" i="7"/>
  <c r="N28" i="7"/>
  <c r="C29" i="7"/>
  <c r="G29" i="7"/>
  <c r="K29" i="7"/>
  <c r="O29" i="7"/>
  <c r="D30" i="7"/>
  <c r="H30" i="7"/>
  <c r="L30" i="7"/>
  <c r="P30" i="7"/>
  <c r="E31" i="7"/>
  <c r="I31" i="7"/>
  <c r="M31" i="7"/>
  <c r="B32" i="7"/>
  <c r="F32" i="7"/>
  <c r="J32" i="7"/>
  <c r="N32" i="7"/>
  <c r="C33" i="7"/>
  <c r="G33" i="7"/>
  <c r="K33" i="7"/>
  <c r="O33" i="7"/>
  <c r="D34" i="7"/>
  <c r="H34" i="7"/>
  <c r="L34" i="7"/>
  <c r="P34" i="7"/>
  <c r="E35" i="7"/>
  <c r="I35" i="7"/>
  <c r="M35" i="7"/>
  <c r="B36" i="7"/>
  <c r="F36" i="7"/>
  <c r="J36" i="7"/>
  <c r="N36" i="7"/>
  <c r="C37" i="7"/>
  <c r="G37" i="7"/>
  <c r="K37" i="7"/>
  <c r="O37" i="7"/>
  <c r="D38" i="7"/>
  <c r="H38" i="7"/>
  <c r="L38" i="7"/>
  <c r="P38" i="7"/>
  <c r="E39" i="7"/>
  <c r="I39" i="7"/>
  <c r="M39" i="7"/>
  <c r="B40" i="7"/>
  <c r="F40" i="7"/>
  <c r="J40" i="7"/>
  <c r="N40" i="7"/>
  <c r="C41" i="7"/>
  <c r="G41" i="7"/>
  <c r="K41" i="7"/>
  <c r="O41" i="7"/>
  <c r="D42" i="7"/>
  <c r="H42" i="7"/>
  <c r="L42" i="7"/>
  <c r="P42" i="7"/>
  <c r="E43" i="7"/>
  <c r="I43" i="7"/>
  <c r="M43" i="7"/>
  <c r="B44" i="7"/>
  <c r="F44" i="7"/>
  <c r="J44" i="7"/>
  <c r="N44" i="7"/>
  <c r="C45" i="7"/>
  <c r="G45" i="7"/>
  <c r="K45" i="7"/>
  <c r="O45" i="7"/>
  <c r="D46" i="7"/>
  <c r="H46" i="7"/>
  <c r="L46" i="7"/>
  <c r="P46" i="7"/>
  <c r="E47" i="7"/>
  <c r="I47" i="7"/>
  <c r="M47" i="7"/>
  <c r="B48" i="7"/>
  <c r="F48" i="7"/>
  <c r="J48" i="7"/>
  <c r="N48" i="7"/>
  <c r="C49" i="7"/>
  <c r="G49" i="7"/>
  <c r="K49" i="7"/>
  <c r="O49" i="7"/>
  <c r="D50" i="7"/>
  <c r="H50" i="7"/>
  <c r="L50" i="7"/>
  <c r="P50" i="7"/>
  <c r="E51" i="7"/>
  <c r="I51" i="7"/>
  <c r="M51" i="7"/>
  <c r="B52" i="7"/>
  <c r="F52" i="7"/>
  <c r="J52" i="7"/>
  <c r="N52" i="7"/>
  <c r="C53" i="7"/>
  <c r="G53" i="7"/>
  <c r="K53" i="7"/>
  <c r="O53" i="7"/>
  <c r="D54" i="7"/>
  <c r="H54" i="7"/>
  <c r="L54" i="7"/>
  <c r="P54" i="7"/>
  <c r="E55" i="7"/>
  <c r="I55" i="7"/>
  <c r="M55" i="7"/>
  <c r="B56" i="7"/>
  <c r="F56" i="7"/>
  <c r="J56" i="7"/>
  <c r="N56" i="7"/>
  <c r="C57" i="7"/>
  <c r="G57" i="7"/>
  <c r="K57" i="7"/>
  <c r="O57" i="7"/>
  <c r="D58" i="7"/>
  <c r="H58" i="7"/>
  <c r="L58" i="7"/>
  <c r="P58" i="7"/>
  <c r="E59" i="7"/>
  <c r="I59" i="7"/>
  <c r="M59" i="7"/>
  <c r="B60" i="7"/>
  <c r="F60" i="7"/>
  <c r="J60" i="7"/>
  <c r="N60" i="7"/>
  <c r="C61" i="7"/>
  <c r="G61" i="7"/>
  <c r="K61" i="7"/>
  <c r="O61" i="7"/>
  <c r="D62" i="7"/>
  <c r="H62" i="7"/>
  <c r="L62" i="7"/>
  <c r="P62" i="7"/>
  <c r="E63" i="7"/>
  <c r="I63" i="7"/>
  <c r="M63" i="7"/>
  <c r="B64" i="7"/>
  <c r="F64" i="7"/>
  <c r="J64" i="7"/>
  <c r="N64" i="7"/>
  <c r="C65" i="7"/>
  <c r="G65" i="7"/>
  <c r="K65" i="7"/>
  <c r="O65" i="7"/>
  <c r="D66" i="7"/>
  <c r="H66" i="7"/>
  <c r="L66" i="7"/>
  <c r="P66" i="7"/>
  <c r="E67" i="7"/>
  <c r="I67" i="7"/>
  <c r="M67" i="7"/>
  <c r="B68" i="7"/>
  <c r="F68" i="7"/>
  <c r="J68" i="7"/>
  <c r="N68" i="7"/>
  <c r="C69" i="7"/>
  <c r="G69" i="7"/>
  <c r="K69" i="7"/>
  <c r="O69" i="7"/>
  <c r="D70" i="7"/>
  <c r="H70" i="7"/>
  <c r="L70" i="7"/>
  <c r="P70" i="7"/>
  <c r="E71" i="7"/>
  <c r="I71" i="7"/>
  <c r="M71" i="7"/>
  <c r="B72" i="7"/>
  <c r="F72" i="7"/>
  <c r="J72" i="7"/>
  <c r="N72" i="7"/>
  <c r="C73" i="7"/>
  <c r="G73" i="7"/>
  <c r="K73" i="7"/>
  <c r="O73" i="7"/>
  <c r="D74" i="7"/>
  <c r="H74" i="7"/>
  <c r="L74" i="7"/>
  <c r="P74" i="7"/>
  <c r="E75" i="7"/>
  <c r="I75" i="7"/>
  <c r="M75" i="7"/>
  <c r="B76" i="7"/>
  <c r="F76" i="7"/>
  <c r="J76" i="7"/>
  <c r="N76" i="7"/>
  <c r="C77" i="7"/>
  <c r="G77" i="7"/>
  <c r="K77" i="7"/>
  <c r="O77" i="7"/>
  <c r="D78" i="7"/>
  <c r="H78" i="7"/>
  <c r="L78" i="7"/>
  <c r="P78" i="7"/>
  <c r="E79" i="7"/>
  <c r="I79" i="7"/>
  <c r="M79" i="7"/>
  <c r="B80" i="7"/>
  <c r="F80" i="7"/>
  <c r="J80" i="7"/>
  <c r="N80" i="7"/>
  <c r="C81" i="7"/>
  <c r="G81" i="7"/>
  <c r="K81" i="7"/>
  <c r="O81" i="7"/>
  <c r="D82" i="7"/>
  <c r="L435" i="8"/>
  <c r="K3" i="7"/>
  <c r="F4" i="7"/>
  <c r="B5" i="7"/>
  <c r="M5" i="7"/>
  <c r="H6" i="7"/>
  <c r="D7" i="7"/>
  <c r="O7" i="7"/>
  <c r="J8" i="7"/>
  <c r="F9" i="7"/>
  <c r="B10" i="7"/>
  <c r="L10" i="7"/>
  <c r="H11" i="7"/>
  <c r="D12" i="7"/>
  <c r="N12" i="7"/>
  <c r="J13" i="7"/>
  <c r="F14" i="7"/>
  <c r="P14" i="7"/>
  <c r="L15" i="7"/>
  <c r="H16" i="7"/>
  <c r="C17" i="7"/>
  <c r="N17" i="7"/>
  <c r="J18" i="7"/>
  <c r="E19" i="7"/>
  <c r="P19" i="7"/>
  <c r="L20" i="7"/>
  <c r="G21" i="7"/>
  <c r="C22" i="7"/>
  <c r="N22" i="7"/>
  <c r="G23" i="7"/>
  <c r="O23" i="7"/>
  <c r="H24" i="7"/>
  <c r="P24" i="7"/>
  <c r="I25" i="7"/>
  <c r="B26" i="7"/>
  <c r="J26" i="7"/>
  <c r="C27" i="7"/>
  <c r="K27" i="7"/>
  <c r="D28" i="7"/>
  <c r="L28" i="7"/>
  <c r="E29" i="7"/>
  <c r="M29" i="7"/>
  <c r="F30" i="7"/>
  <c r="N30" i="7"/>
  <c r="G31" i="7"/>
  <c r="O31" i="7"/>
  <c r="H32" i="7"/>
  <c r="P32" i="7"/>
  <c r="I33" i="7"/>
  <c r="B34" i="7"/>
  <c r="J34" i="7"/>
  <c r="C35" i="7"/>
  <c r="K35" i="7"/>
  <c r="D36" i="7"/>
  <c r="L36" i="7"/>
  <c r="E37" i="7"/>
  <c r="M37" i="7"/>
  <c r="F38" i="7"/>
  <c r="N38" i="7"/>
  <c r="G39" i="7"/>
  <c r="O39" i="7"/>
  <c r="H40" i="7"/>
  <c r="P40" i="7"/>
  <c r="I41" i="7"/>
  <c r="B42" i="7"/>
  <c r="J42" i="7"/>
  <c r="C43" i="7"/>
  <c r="K43" i="7"/>
  <c r="D44" i="7"/>
  <c r="L44" i="7"/>
  <c r="E45" i="7"/>
  <c r="M45" i="7"/>
  <c r="F46" i="7"/>
  <c r="N46" i="7"/>
  <c r="G47" i="7"/>
  <c r="O47" i="7"/>
  <c r="H48" i="7"/>
  <c r="P48" i="7"/>
  <c r="I49" i="7"/>
  <c r="B50" i="7"/>
  <c r="J50" i="7"/>
  <c r="C51" i="7"/>
  <c r="K51" i="7"/>
  <c r="D52" i="7"/>
  <c r="L52" i="7"/>
  <c r="E53" i="7"/>
  <c r="M53" i="7"/>
  <c r="F54" i="7"/>
  <c r="N54" i="7"/>
  <c r="G55" i="7"/>
  <c r="O55" i="7"/>
  <c r="H56" i="7"/>
  <c r="P56" i="7"/>
  <c r="I57" i="7"/>
  <c r="B58" i="7"/>
  <c r="J58" i="7"/>
  <c r="C59" i="7"/>
  <c r="K59" i="7"/>
  <c r="D60" i="7"/>
  <c r="L60" i="7"/>
  <c r="E61" i="7"/>
  <c r="M61" i="7"/>
  <c r="F62" i="7"/>
  <c r="N62" i="7"/>
  <c r="G63" i="7"/>
  <c r="O63" i="7"/>
  <c r="H64" i="7"/>
  <c r="P64" i="7"/>
  <c r="I65" i="7"/>
  <c r="B66" i="7"/>
  <c r="J66" i="7"/>
  <c r="C67" i="7"/>
  <c r="K67" i="7"/>
  <c r="D68" i="7"/>
  <c r="L68" i="7"/>
  <c r="E69" i="7"/>
  <c r="M69" i="7"/>
  <c r="F70" i="7"/>
  <c r="N70" i="7"/>
  <c r="G71" i="7"/>
  <c r="O71" i="7"/>
  <c r="H72" i="7"/>
  <c r="P72" i="7"/>
  <c r="I73" i="7"/>
  <c r="B74" i="7"/>
  <c r="J74" i="7"/>
  <c r="C75" i="7"/>
  <c r="K75" i="7"/>
  <c r="D76" i="7"/>
  <c r="L76" i="7"/>
  <c r="E77" i="7"/>
  <c r="M77" i="7"/>
  <c r="F78" i="7"/>
  <c r="N78" i="7"/>
  <c r="G79" i="7"/>
  <c r="O79" i="7"/>
  <c r="H80" i="7"/>
  <c r="P80" i="7"/>
  <c r="I81" i="7"/>
  <c r="B82" i="7"/>
  <c r="I82" i="7"/>
  <c r="N82" i="7"/>
  <c r="E83" i="7"/>
  <c r="J83" i="7"/>
  <c r="O83" i="7"/>
  <c r="F84" i="7"/>
  <c r="K84" i="7"/>
  <c r="P84" i="7"/>
  <c r="G85" i="7"/>
  <c r="L85" i="7"/>
  <c r="B86" i="7"/>
  <c r="G86" i="7"/>
  <c r="K86" i="7"/>
  <c r="O86" i="7"/>
  <c r="D87" i="7"/>
  <c r="H87" i="7"/>
  <c r="L87" i="7"/>
  <c r="P87" i="7"/>
  <c r="E88" i="7"/>
  <c r="I88" i="7"/>
  <c r="M88" i="7"/>
  <c r="B89" i="7"/>
  <c r="F89" i="7"/>
  <c r="J89" i="7"/>
  <c r="N89" i="7"/>
  <c r="C90" i="7"/>
  <c r="G90" i="7"/>
  <c r="K90" i="7"/>
  <c r="O90" i="7"/>
  <c r="D91" i="7"/>
  <c r="H91" i="7"/>
  <c r="L91" i="7"/>
  <c r="P91" i="7"/>
  <c r="E92" i="7"/>
  <c r="I92" i="7"/>
  <c r="M92" i="7"/>
  <c r="B93" i="7"/>
  <c r="F93" i="7"/>
  <c r="J93" i="7"/>
  <c r="N93" i="7"/>
  <c r="C94" i="7"/>
  <c r="G94" i="7"/>
  <c r="K94" i="7"/>
  <c r="O94" i="7"/>
  <c r="D95" i="7"/>
  <c r="H95" i="7"/>
  <c r="L95" i="7"/>
  <c r="P95" i="7"/>
  <c r="E96" i="7"/>
  <c r="I96" i="7"/>
  <c r="M96" i="7"/>
  <c r="B97" i="7"/>
  <c r="F97" i="7"/>
  <c r="J97" i="7"/>
  <c r="N97" i="7"/>
  <c r="C98" i="7"/>
  <c r="G98" i="7"/>
  <c r="K98" i="7"/>
  <c r="O98" i="7"/>
  <c r="D99" i="7"/>
  <c r="H99" i="7"/>
  <c r="L99" i="7"/>
  <c r="P99" i="7"/>
  <c r="E100" i="7"/>
  <c r="I100" i="7"/>
  <c r="M100" i="7"/>
  <c r="B101" i="7"/>
  <c r="F101" i="7"/>
  <c r="J101" i="7"/>
  <c r="N101" i="7"/>
  <c r="C102" i="7"/>
  <c r="G102" i="7"/>
  <c r="K102" i="7"/>
  <c r="O102" i="7"/>
  <c r="D103" i="7"/>
  <c r="H103" i="7"/>
  <c r="L103" i="7"/>
  <c r="P103" i="7"/>
  <c r="E104" i="7"/>
  <c r="I104" i="7"/>
  <c r="M104" i="7"/>
  <c r="B105" i="7"/>
  <c r="F105" i="7"/>
  <c r="J105" i="7"/>
  <c r="N105" i="7"/>
  <c r="C106" i="7"/>
  <c r="G106" i="7"/>
  <c r="K106" i="7"/>
  <c r="O106" i="7"/>
  <c r="D107" i="7"/>
  <c r="H107" i="7"/>
  <c r="L107" i="7"/>
  <c r="P107" i="7"/>
  <c r="E108" i="7"/>
  <c r="I108" i="7"/>
  <c r="M108" i="7"/>
  <c r="B109" i="7"/>
  <c r="F109" i="7"/>
  <c r="J109" i="7"/>
  <c r="N109" i="7"/>
  <c r="C110" i="7"/>
  <c r="G110" i="7"/>
  <c r="K110" i="7"/>
  <c r="O110" i="7"/>
  <c r="D111" i="7"/>
  <c r="H111" i="7"/>
  <c r="L111" i="7"/>
  <c r="P111" i="7"/>
  <c r="E112" i="7"/>
  <c r="I112" i="7"/>
  <c r="M112" i="7"/>
  <c r="B113" i="7"/>
  <c r="F113" i="7"/>
  <c r="J113" i="7"/>
  <c r="N113" i="7"/>
  <c r="C114" i="7"/>
  <c r="G114" i="7"/>
  <c r="K114" i="7"/>
  <c r="O114" i="7"/>
  <c r="D115" i="7"/>
  <c r="H115" i="7"/>
  <c r="L115" i="7"/>
  <c r="P115" i="7"/>
  <c r="E116" i="7"/>
  <c r="I116" i="7"/>
  <c r="M116" i="7"/>
  <c r="B117" i="7"/>
  <c r="F117" i="7"/>
  <c r="J117" i="7"/>
  <c r="N117" i="7"/>
  <c r="C118" i="7"/>
  <c r="G118" i="7"/>
  <c r="K118" i="7"/>
  <c r="O118" i="7"/>
  <c r="D119" i="7"/>
  <c r="H119" i="7"/>
  <c r="L119" i="7"/>
  <c r="P119" i="7"/>
  <c r="E120" i="7"/>
  <c r="I120" i="7"/>
  <c r="M120" i="7"/>
  <c r="B121" i="7"/>
  <c r="F121" i="7"/>
  <c r="J121" i="7"/>
  <c r="N121" i="7"/>
  <c r="C122" i="7"/>
  <c r="G122" i="7"/>
  <c r="K122" i="7"/>
  <c r="O122" i="7"/>
  <c r="D123" i="7"/>
  <c r="H123" i="7"/>
  <c r="L123" i="7"/>
  <c r="P123" i="7"/>
  <c r="E124" i="7"/>
  <c r="I124" i="7"/>
  <c r="M124" i="7"/>
  <c r="B125" i="7"/>
  <c r="F125" i="7"/>
  <c r="J125" i="7"/>
  <c r="N125" i="7"/>
  <c r="C126" i="7"/>
  <c r="G126" i="7"/>
  <c r="K126" i="7"/>
  <c r="O126" i="7"/>
  <c r="D127" i="7"/>
  <c r="H127" i="7"/>
  <c r="L127" i="7"/>
  <c r="P127" i="7"/>
  <c r="E128" i="7"/>
  <c r="I128" i="7"/>
  <c r="M128" i="7"/>
  <c r="B129" i="7"/>
  <c r="F129" i="7"/>
  <c r="J129" i="7"/>
  <c r="N129" i="7"/>
  <c r="C130" i="7"/>
  <c r="G130" i="7"/>
  <c r="K130" i="7"/>
  <c r="O130" i="7"/>
  <c r="D131" i="7"/>
  <c r="H131" i="7"/>
  <c r="L131" i="7"/>
  <c r="P131" i="7"/>
  <c r="E132" i="7"/>
  <c r="I132" i="7"/>
  <c r="M132" i="7"/>
  <c r="B133" i="7"/>
  <c r="F133" i="7"/>
  <c r="J133" i="7"/>
  <c r="N133" i="7"/>
  <c r="C134" i="7"/>
  <c r="G134" i="7"/>
  <c r="K134" i="7"/>
  <c r="O134" i="7"/>
  <c r="D135" i="7"/>
  <c r="H135" i="7"/>
  <c r="L135" i="7"/>
  <c r="P135" i="7"/>
  <c r="E136" i="7"/>
  <c r="I136" i="7"/>
  <c r="M136" i="7"/>
  <c r="B137" i="7"/>
  <c r="F137" i="7"/>
  <c r="J137" i="7"/>
  <c r="N137" i="7"/>
  <c r="C138" i="7"/>
  <c r="G138" i="7"/>
  <c r="K138" i="7"/>
  <c r="O138" i="7"/>
  <c r="D139" i="7"/>
  <c r="H139" i="7"/>
  <c r="B435" i="8"/>
  <c r="D3" i="7"/>
  <c r="O3" i="7"/>
  <c r="J4" i="7"/>
  <c r="F5" i="7"/>
  <c r="B6" i="7"/>
  <c r="L6" i="7"/>
  <c r="H7" i="7"/>
  <c r="D8" i="7"/>
  <c r="N8" i="7"/>
  <c r="J9" i="7"/>
  <c r="F10" i="7"/>
  <c r="P10" i="7"/>
  <c r="L11" i="7"/>
  <c r="H12" i="7"/>
  <c r="C13" i="7"/>
  <c r="N13" i="7"/>
  <c r="J14" i="7"/>
  <c r="E15" i="7"/>
  <c r="P15" i="7"/>
  <c r="L16" i="7"/>
  <c r="G17" i="7"/>
  <c r="C18" i="7"/>
  <c r="N18" i="7"/>
  <c r="I19" i="7"/>
  <c r="E20" i="7"/>
  <c r="P20" i="7"/>
  <c r="K21" i="7"/>
  <c r="G22" i="7"/>
  <c r="B23" i="7"/>
  <c r="J23" i="7"/>
  <c r="C24" i="7"/>
  <c r="K24" i="7"/>
  <c r="D25" i="7"/>
  <c r="L25" i="7"/>
  <c r="E26" i="7"/>
  <c r="M26" i="7"/>
  <c r="F27" i="7"/>
  <c r="N27" i="7"/>
  <c r="G28" i="7"/>
  <c r="O28" i="7"/>
  <c r="H29" i="7"/>
  <c r="P29" i="7"/>
  <c r="I30" i="7"/>
  <c r="B31" i="7"/>
  <c r="J31" i="7"/>
  <c r="C32" i="7"/>
  <c r="K32" i="7"/>
  <c r="D33" i="7"/>
  <c r="L33" i="7"/>
  <c r="E34" i="7"/>
  <c r="M34" i="7"/>
  <c r="F35" i="7"/>
  <c r="N35" i="7"/>
  <c r="G36" i="7"/>
  <c r="O36" i="7"/>
  <c r="H37" i="7"/>
  <c r="P37" i="7"/>
  <c r="I38" i="7"/>
  <c r="B39" i="7"/>
  <c r="J39" i="7"/>
  <c r="C40" i="7"/>
  <c r="K40" i="7"/>
  <c r="D41" i="7"/>
  <c r="L41" i="7"/>
  <c r="E42" i="7"/>
  <c r="M42" i="7"/>
  <c r="F43" i="7"/>
  <c r="N43" i="7"/>
  <c r="G44" i="7"/>
  <c r="O44" i="7"/>
  <c r="H45" i="7"/>
  <c r="P45" i="7"/>
  <c r="I46" i="7"/>
  <c r="B47" i="7"/>
  <c r="J47" i="7"/>
  <c r="C48" i="7"/>
  <c r="K48" i="7"/>
  <c r="D49" i="7"/>
  <c r="L49" i="7"/>
  <c r="E50" i="7"/>
  <c r="M50" i="7"/>
  <c r="F51" i="7"/>
  <c r="N51" i="7"/>
  <c r="G52" i="7"/>
  <c r="O52" i="7"/>
  <c r="H53" i="7"/>
  <c r="P53" i="7"/>
  <c r="I54" i="7"/>
  <c r="B55" i="7"/>
  <c r="J55" i="7"/>
  <c r="C56" i="7"/>
  <c r="K56" i="7"/>
  <c r="D57" i="7"/>
  <c r="L57" i="7"/>
  <c r="E58" i="7"/>
  <c r="M58" i="7"/>
  <c r="F59" i="7"/>
  <c r="N59" i="7"/>
  <c r="G60" i="7"/>
  <c r="O60" i="7"/>
  <c r="H61" i="7"/>
  <c r="P61" i="7"/>
  <c r="I62" i="7"/>
  <c r="B63" i="7"/>
  <c r="J63" i="7"/>
  <c r="C64" i="7"/>
  <c r="K64" i="7"/>
  <c r="D65" i="7"/>
  <c r="L65" i="7"/>
  <c r="E66" i="7"/>
  <c r="M66" i="7"/>
  <c r="F67" i="7"/>
  <c r="N67" i="7"/>
  <c r="G68" i="7"/>
  <c r="O68" i="7"/>
  <c r="H69" i="7"/>
  <c r="P69" i="7"/>
  <c r="I70" i="7"/>
  <c r="B71" i="7"/>
  <c r="J71" i="7"/>
  <c r="C72" i="7"/>
  <c r="K72" i="7"/>
  <c r="D73" i="7"/>
  <c r="L73" i="7"/>
  <c r="E74" i="7"/>
  <c r="M74" i="7"/>
  <c r="F75" i="7"/>
  <c r="N75" i="7"/>
  <c r="G76" i="7"/>
  <c r="O76" i="7"/>
  <c r="H77" i="7"/>
  <c r="P77" i="7"/>
  <c r="I78" i="7"/>
  <c r="B79" i="7"/>
  <c r="J79" i="7"/>
  <c r="C80" i="7"/>
  <c r="K80" i="7"/>
  <c r="D81" i="7"/>
  <c r="L81" i="7"/>
  <c r="E82" i="7"/>
  <c r="J82" i="7"/>
  <c r="P82" i="7"/>
  <c r="F83" i="7"/>
  <c r="K83" i="7"/>
  <c r="B84" i="7"/>
  <c r="G84" i="7"/>
  <c r="L84" i="7"/>
  <c r="C85" i="7"/>
  <c r="H85" i="7"/>
  <c r="M85" i="7"/>
  <c r="D86" i="7"/>
  <c r="H86" i="7"/>
  <c r="L86" i="7"/>
  <c r="P86" i="7"/>
  <c r="E87" i="7"/>
  <c r="I87" i="7"/>
  <c r="M87" i="7"/>
  <c r="B88" i="7"/>
  <c r="F88" i="7"/>
  <c r="J88" i="7"/>
  <c r="N88" i="7"/>
  <c r="C89" i="7"/>
  <c r="G89" i="7"/>
  <c r="K89" i="7"/>
  <c r="O89" i="7"/>
  <c r="D90" i="7"/>
  <c r="H90" i="7"/>
  <c r="L90" i="7"/>
  <c r="P90" i="7"/>
  <c r="E91" i="7"/>
  <c r="I91" i="7"/>
  <c r="M91" i="7"/>
  <c r="B92" i="7"/>
  <c r="F92" i="7"/>
  <c r="J92" i="7"/>
  <c r="N92" i="7"/>
  <c r="C93" i="7"/>
  <c r="G93" i="7"/>
  <c r="K93" i="7"/>
  <c r="O93" i="7"/>
  <c r="D94" i="7"/>
  <c r="H94" i="7"/>
  <c r="L94" i="7"/>
  <c r="P94" i="7"/>
  <c r="E95" i="7"/>
  <c r="I95" i="7"/>
  <c r="M95" i="7"/>
  <c r="B96" i="7"/>
  <c r="F96" i="7"/>
  <c r="J96" i="7"/>
  <c r="N96" i="7"/>
  <c r="C97" i="7"/>
  <c r="G97" i="7"/>
  <c r="K97" i="7"/>
  <c r="O97" i="7"/>
  <c r="D98" i="7"/>
  <c r="H98" i="7"/>
  <c r="L98" i="7"/>
  <c r="P98" i="7"/>
  <c r="E99" i="7"/>
  <c r="I99" i="7"/>
  <c r="M99" i="7"/>
  <c r="B100" i="7"/>
  <c r="F100" i="7"/>
  <c r="J100" i="7"/>
  <c r="N100" i="7"/>
  <c r="C101" i="7"/>
  <c r="G101" i="7"/>
  <c r="K101" i="7"/>
  <c r="O101" i="7"/>
  <c r="D102" i="7"/>
  <c r="H102" i="7"/>
  <c r="L102" i="7"/>
  <c r="P102" i="7"/>
  <c r="E103" i="7"/>
  <c r="I103" i="7"/>
  <c r="M103" i="7"/>
  <c r="B104" i="7"/>
  <c r="F104" i="7"/>
  <c r="J104" i="7"/>
  <c r="N104" i="7"/>
  <c r="C105" i="7"/>
  <c r="G105" i="7"/>
  <c r="K105" i="7"/>
  <c r="O105" i="7"/>
  <c r="D106" i="7"/>
  <c r="H106" i="7"/>
  <c r="L106" i="7"/>
  <c r="P106" i="7"/>
  <c r="E107" i="7"/>
  <c r="I107" i="7"/>
  <c r="M107" i="7"/>
  <c r="B108" i="7"/>
  <c r="F108" i="7"/>
  <c r="J108" i="7"/>
  <c r="N108" i="7"/>
  <c r="C109" i="7"/>
  <c r="G109" i="7"/>
  <c r="K109" i="7"/>
  <c r="O109" i="7"/>
  <c r="D110" i="7"/>
  <c r="H110" i="7"/>
  <c r="L110" i="7"/>
  <c r="P110" i="7"/>
  <c r="E111" i="7"/>
  <c r="I111" i="7"/>
  <c r="M111" i="7"/>
  <c r="B112" i="7"/>
  <c r="F112" i="7"/>
  <c r="J112" i="7"/>
  <c r="N112" i="7"/>
  <c r="C113" i="7"/>
  <c r="G113" i="7"/>
  <c r="K113" i="7"/>
  <c r="O113" i="7"/>
  <c r="D114" i="7"/>
  <c r="H114" i="7"/>
  <c r="L114" i="7"/>
  <c r="P114" i="7"/>
  <c r="E115" i="7"/>
  <c r="I115" i="7"/>
  <c r="M115" i="7"/>
  <c r="B116" i="7"/>
  <c r="F116" i="7"/>
  <c r="J116" i="7"/>
  <c r="N116" i="7"/>
  <c r="C117" i="7"/>
  <c r="G117" i="7"/>
  <c r="K117" i="7"/>
  <c r="O117" i="7"/>
  <c r="D118" i="7"/>
  <c r="H118" i="7"/>
  <c r="L118" i="7"/>
  <c r="P118" i="7"/>
  <c r="E119" i="7"/>
  <c r="I119" i="7"/>
  <c r="M119" i="7"/>
  <c r="B120" i="7"/>
  <c r="F120" i="7"/>
  <c r="J120" i="7"/>
  <c r="N120" i="7"/>
  <c r="C121" i="7"/>
  <c r="G121" i="7"/>
  <c r="K121" i="7"/>
  <c r="O121" i="7"/>
  <c r="D122" i="7"/>
  <c r="H122" i="7"/>
  <c r="L122" i="7"/>
  <c r="P122" i="7"/>
  <c r="E123" i="7"/>
  <c r="I123" i="7"/>
  <c r="M123" i="7"/>
  <c r="B124" i="7"/>
  <c r="F124" i="7"/>
  <c r="J124" i="7"/>
  <c r="N124" i="7"/>
  <c r="C125" i="7"/>
  <c r="G125" i="7"/>
  <c r="K125" i="7"/>
  <c r="O125" i="7"/>
  <c r="D126" i="7"/>
  <c r="H126" i="7"/>
  <c r="L126" i="7"/>
  <c r="P126" i="7"/>
  <c r="E127" i="7"/>
  <c r="I127" i="7"/>
  <c r="M127" i="7"/>
  <c r="B128" i="7"/>
  <c r="F128" i="7"/>
  <c r="J128" i="7"/>
  <c r="N128" i="7"/>
  <c r="C129" i="7"/>
  <c r="G129" i="7"/>
  <c r="K129" i="7"/>
  <c r="O129" i="7"/>
  <c r="D130" i="7"/>
  <c r="H130" i="7"/>
  <c r="E4" i="7"/>
  <c r="K5" i="7"/>
  <c r="C7" i="7"/>
  <c r="I8" i="7"/>
  <c r="O9" i="7"/>
  <c r="G11" i="7"/>
  <c r="M12" i="7"/>
  <c r="D14" i="7"/>
  <c r="K15" i="7"/>
  <c r="B17" i="7"/>
  <c r="H18" i="7"/>
  <c r="O19" i="7"/>
  <c r="F21" i="7"/>
  <c r="L22" i="7"/>
  <c r="N23" i="7"/>
  <c r="O24" i="7"/>
  <c r="P25" i="7"/>
  <c r="B27" i="7"/>
  <c r="C28" i="7"/>
  <c r="D29" i="7"/>
  <c r="E30" i="7"/>
  <c r="F31" i="7"/>
  <c r="G32" i="7"/>
  <c r="H33" i="7"/>
  <c r="I34" i="7"/>
  <c r="J35" i="7"/>
  <c r="K36" i="7"/>
  <c r="L37" i="7"/>
  <c r="M38" i="7"/>
  <c r="N39" i="7"/>
  <c r="O40" i="7"/>
  <c r="P41" i="7"/>
  <c r="B43" i="7"/>
  <c r="C44" i="7"/>
  <c r="D45" i="7"/>
  <c r="E46" i="7"/>
  <c r="F47" i="7"/>
  <c r="G48" i="7"/>
  <c r="H49" i="7"/>
  <c r="I50" i="7"/>
  <c r="J51" i="7"/>
  <c r="K52" i="7"/>
  <c r="L53" i="7"/>
  <c r="M54" i="7"/>
  <c r="N55" i="7"/>
  <c r="O56" i="7"/>
  <c r="P57" i="7"/>
  <c r="B59" i="7"/>
  <c r="C60" i="7"/>
  <c r="D61" i="7"/>
  <c r="E62" i="7"/>
  <c r="F63" i="7"/>
  <c r="G64" i="7"/>
  <c r="H65" i="7"/>
  <c r="I66" i="7"/>
  <c r="J67" i="7"/>
  <c r="K68" i="7"/>
  <c r="L69" i="7"/>
  <c r="M70" i="7"/>
  <c r="N71" i="7"/>
  <c r="O72" i="7"/>
  <c r="P73" i="7"/>
  <c r="B75" i="7"/>
  <c r="C76" i="7"/>
  <c r="D77" i="7"/>
  <c r="E78" i="7"/>
  <c r="F79" i="7"/>
  <c r="G80" i="7"/>
  <c r="H81" i="7"/>
  <c r="H82" i="7"/>
  <c r="C83" i="7"/>
  <c r="N83" i="7"/>
  <c r="J84" i="7"/>
  <c r="E85" i="7"/>
  <c r="P85" i="7"/>
  <c r="J86" i="7"/>
  <c r="C87" i="7"/>
  <c r="K87" i="7"/>
  <c r="D88" i="7"/>
  <c r="L88" i="7"/>
  <c r="E89" i="7"/>
  <c r="M89" i="7"/>
  <c r="F90" i="7"/>
  <c r="N90" i="7"/>
  <c r="G91" i="7"/>
  <c r="O91" i="7"/>
  <c r="H92" i="7"/>
  <c r="P92" i="7"/>
  <c r="I93" i="7"/>
  <c r="B94" i="7"/>
  <c r="J94" i="7"/>
  <c r="C95" i="7"/>
  <c r="K95" i="7"/>
  <c r="D96" i="7"/>
  <c r="L96" i="7"/>
  <c r="E97" i="7"/>
  <c r="M97" i="7"/>
  <c r="F98" i="7"/>
  <c r="N98" i="7"/>
  <c r="G99" i="7"/>
  <c r="O99" i="7"/>
  <c r="H100" i="7"/>
  <c r="P100" i="7"/>
  <c r="I101" i="7"/>
  <c r="B102" i="7"/>
  <c r="J102" i="7"/>
  <c r="C103" i="7"/>
  <c r="K103" i="7"/>
  <c r="D104" i="7"/>
  <c r="L104" i="7"/>
  <c r="E105" i="7"/>
  <c r="M105" i="7"/>
  <c r="F106" i="7"/>
  <c r="N106" i="7"/>
  <c r="G107" i="7"/>
  <c r="O107" i="7"/>
  <c r="H108" i="7"/>
  <c r="P108" i="7"/>
  <c r="I109" i="7"/>
  <c r="B110" i="7"/>
  <c r="J110" i="7"/>
  <c r="C111" i="7"/>
  <c r="K111" i="7"/>
  <c r="D112" i="7"/>
  <c r="L112" i="7"/>
  <c r="E113" i="7"/>
  <c r="M113" i="7"/>
  <c r="F114" i="7"/>
  <c r="N114" i="7"/>
  <c r="G115" i="7"/>
  <c r="O115" i="7"/>
  <c r="H116" i="7"/>
  <c r="P116" i="7"/>
  <c r="I117" i="7"/>
  <c r="B118" i="7"/>
  <c r="J118" i="7"/>
  <c r="C119" i="7"/>
  <c r="K119" i="7"/>
  <c r="D120" i="7"/>
  <c r="L120" i="7"/>
  <c r="E121" i="7"/>
  <c r="M121" i="7"/>
  <c r="F122" i="7"/>
  <c r="N122" i="7"/>
  <c r="G123" i="7"/>
  <c r="O123" i="7"/>
  <c r="H124" i="7"/>
  <c r="P124" i="7"/>
  <c r="I125" i="7"/>
  <c r="B126" i="7"/>
  <c r="J126" i="7"/>
  <c r="C127" i="7"/>
  <c r="K127" i="7"/>
  <c r="D128" i="7"/>
  <c r="L128" i="7"/>
  <c r="E129" i="7"/>
  <c r="M129" i="7"/>
  <c r="F130" i="7"/>
  <c r="M130" i="7"/>
  <c r="C131" i="7"/>
  <c r="I131" i="7"/>
  <c r="N131" i="7"/>
  <c r="D132" i="7"/>
  <c r="J132" i="7"/>
  <c r="O132" i="7"/>
  <c r="E133" i="7"/>
  <c r="K133" i="7"/>
  <c r="P133" i="7"/>
  <c r="F134" i="7"/>
  <c r="L134" i="7"/>
  <c r="B135" i="7"/>
  <c r="G135" i="7"/>
  <c r="M135" i="7"/>
  <c r="C136" i="7"/>
  <c r="H136" i="7"/>
  <c r="N136" i="7"/>
  <c r="D137" i="7"/>
  <c r="I137" i="7"/>
  <c r="O137" i="7"/>
  <c r="E138" i="7"/>
  <c r="J138" i="7"/>
  <c r="P138" i="7"/>
  <c r="F139" i="7"/>
  <c r="K139" i="7"/>
  <c r="O139" i="7"/>
  <c r="D140" i="7"/>
  <c r="H140" i="7"/>
  <c r="L140" i="7"/>
  <c r="P140" i="7"/>
  <c r="E141" i="7"/>
  <c r="I141" i="7"/>
  <c r="M141" i="7"/>
  <c r="B142" i="7"/>
  <c r="F142" i="7"/>
  <c r="J142" i="7"/>
  <c r="N142" i="7"/>
  <c r="C143" i="7"/>
  <c r="G143" i="7"/>
  <c r="K143" i="7"/>
  <c r="O143" i="7"/>
  <c r="D144" i="7"/>
  <c r="H144" i="7"/>
  <c r="L144" i="7"/>
  <c r="P144" i="7"/>
  <c r="E145" i="7"/>
  <c r="I145" i="7"/>
  <c r="M145" i="7"/>
  <c r="B146" i="7"/>
  <c r="F146" i="7"/>
  <c r="J146" i="7"/>
  <c r="N146" i="7"/>
  <c r="C147" i="7"/>
  <c r="G147" i="7"/>
  <c r="K147" i="7"/>
  <c r="O147" i="7"/>
  <c r="D148" i="7"/>
  <c r="H148" i="7"/>
  <c r="L148" i="7"/>
  <c r="P148" i="7"/>
  <c r="E149" i="7"/>
  <c r="I149" i="7"/>
  <c r="M149" i="7"/>
  <c r="B150" i="7"/>
  <c r="F150" i="7"/>
  <c r="J150" i="7"/>
  <c r="N150" i="7"/>
  <c r="C151" i="7"/>
  <c r="G151" i="7"/>
  <c r="K151" i="7"/>
  <c r="O151" i="7"/>
  <c r="D152" i="7"/>
  <c r="H152" i="7"/>
  <c r="L152" i="7"/>
  <c r="P152" i="7"/>
  <c r="E153" i="7"/>
  <c r="I153" i="7"/>
  <c r="M153" i="7"/>
  <c r="B154" i="7"/>
  <c r="F154" i="7"/>
  <c r="J154" i="7"/>
  <c r="N154" i="7"/>
  <c r="C155" i="7"/>
  <c r="G155" i="7"/>
  <c r="K155" i="7"/>
  <c r="O155" i="7"/>
  <c r="D156" i="7"/>
  <c r="H156" i="7"/>
  <c r="L156" i="7"/>
  <c r="P156" i="7"/>
  <c r="E157" i="7"/>
  <c r="I157" i="7"/>
  <c r="M157" i="7"/>
  <c r="B158" i="7"/>
  <c r="F158" i="7"/>
  <c r="J158" i="7"/>
  <c r="N158" i="7"/>
  <c r="C159" i="7"/>
  <c r="G159" i="7"/>
  <c r="K159" i="7"/>
  <c r="O159" i="7"/>
  <c r="D160" i="7"/>
  <c r="H160" i="7"/>
  <c r="L160" i="7"/>
  <c r="P160" i="7"/>
  <c r="E161" i="7"/>
  <c r="I161" i="7"/>
  <c r="M161" i="7"/>
  <c r="B162" i="7"/>
  <c r="F162" i="7"/>
  <c r="J162" i="7"/>
  <c r="N162" i="7"/>
  <c r="C163" i="7"/>
  <c r="G163" i="7"/>
  <c r="K163" i="7"/>
  <c r="O163" i="7"/>
  <c r="D164" i="7"/>
  <c r="H164" i="7"/>
  <c r="L164" i="7"/>
  <c r="P164" i="7"/>
  <c r="E165" i="7"/>
  <c r="I165" i="7"/>
  <c r="M165" i="7"/>
  <c r="B166" i="7"/>
  <c r="F166" i="7"/>
  <c r="J166" i="7"/>
  <c r="N166" i="7"/>
  <c r="C167" i="7"/>
  <c r="G167" i="7"/>
  <c r="K167" i="7"/>
  <c r="O167" i="7"/>
  <c r="D168" i="7"/>
  <c r="H168" i="7"/>
  <c r="L168" i="7"/>
  <c r="P168" i="7"/>
  <c r="E169" i="7"/>
  <c r="I169" i="7"/>
  <c r="M169" i="7"/>
  <c r="B170" i="7"/>
  <c r="F170" i="7"/>
  <c r="J170" i="7"/>
  <c r="N170" i="7"/>
  <c r="C171" i="7"/>
  <c r="G171" i="7"/>
  <c r="K171" i="7"/>
  <c r="O171" i="7"/>
  <c r="D172" i="7"/>
  <c r="H172" i="7"/>
  <c r="L172" i="7"/>
  <c r="P172" i="7"/>
  <c r="E173" i="7"/>
  <c r="I173" i="7"/>
  <c r="M173" i="7"/>
  <c r="B174" i="7"/>
  <c r="F174" i="7"/>
  <c r="J174" i="7"/>
  <c r="N174" i="7"/>
  <c r="C175" i="7"/>
  <c r="G175" i="7"/>
  <c r="K175" i="7"/>
  <c r="O175" i="7"/>
  <c r="D176" i="7"/>
  <c r="H176" i="7"/>
  <c r="L176" i="7"/>
  <c r="P176" i="7"/>
  <c r="E177" i="7"/>
  <c r="I177" i="7"/>
  <c r="M177" i="7"/>
  <c r="B178" i="7"/>
  <c r="F178" i="7"/>
  <c r="J178" i="7"/>
  <c r="N178" i="7"/>
  <c r="C179" i="7"/>
  <c r="G179" i="7"/>
  <c r="K179" i="7"/>
  <c r="O179" i="7"/>
  <c r="D180" i="7"/>
  <c r="H180" i="7"/>
  <c r="L180" i="7"/>
  <c r="P180" i="7"/>
  <c r="E181" i="7"/>
  <c r="I181" i="7"/>
  <c r="M181" i="7"/>
  <c r="B182" i="7"/>
  <c r="F182" i="7"/>
  <c r="J182" i="7"/>
  <c r="N182" i="7"/>
  <c r="C183" i="7"/>
  <c r="G183" i="7"/>
  <c r="K183" i="7"/>
  <c r="O183" i="7"/>
  <c r="D184" i="7"/>
  <c r="H184" i="7"/>
  <c r="L184" i="7"/>
  <c r="P184" i="7"/>
  <c r="E185" i="7"/>
  <c r="I185" i="7"/>
  <c r="M185" i="7"/>
  <c r="B186" i="7"/>
  <c r="F186" i="7"/>
  <c r="J186" i="7"/>
  <c r="N186" i="7"/>
  <c r="C187" i="7"/>
  <c r="G187" i="7"/>
  <c r="K187" i="7"/>
  <c r="O187" i="7"/>
  <c r="D188" i="7"/>
  <c r="H188" i="7"/>
  <c r="L188" i="7"/>
  <c r="P188" i="7"/>
  <c r="E189" i="7"/>
  <c r="I189" i="7"/>
  <c r="M189" i="7"/>
  <c r="B190" i="7"/>
  <c r="F190" i="7"/>
  <c r="J190" i="7"/>
  <c r="N190" i="7"/>
  <c r="C191" i="7"/>
  <c r="G191" i="7"/>
  <c r="K191" i="7"/>
  <c r="O191" i="7"/>
  <c r="D192" i="7"/>
  <c r="H192" i="7"/>
  <c r="L192" i="7"/>
  <c r="P192" i="7"/>
  <c r="E193" i="7"/>
  <c r="I193" i="7"/>
  <c r="M193" i="7"/>
  <c r="B194" i="7"/>
  <c r="F194" i="7"/>
  <c r="J194" i="7"/>
  <c r="N194" i="7"/>
  <c r="C195" i="7"/>
  <c r="G195" i="7"/>
  <c r="K195" i="7"/>
  <c r="O195" i="7"/>
  <c r="D196" i="7"/>
  <c r="H196" i="7"/>
  <c r="L196" i="7"/>
  <c r="P196" i="7"/>
  <c r="E197" i="7"/>
  <c r="I197" i="7"/>
  <c r="M197" i="7"/>
  <c r="B198" i="7"/>
  <c r="F198" i="7"/>
  <c r="J198" i="7"/>
  <c r="N198" i="7"/>
  <c r="C199" i="7"/>
  <c r="G199" i="7"/>
  <c r="K199" i="7"/>
  <c r="O199" i="7"/>
  <c r="D200" i="7"/>
  <c r="H200" i="7"/>
  <c r="L200" i="7"/>
  <c r="P200" i="7"/>
  <c r="E201" i="7"/>
  <c r="I201" i="7"/>
  <c r="M201" i="7"/>
  <c r="B202" i="7"/>
  <c r="F202" i="7"/>
  <c r="J202" i="7"/>
  <c r="N202" i="7"/>
  <c r="C203" i="7"/>
  <c r="G203" i="7"/>
  <c r="K203" i="7"/>
  <c r="O203" i="7"/>
  <c r="D204" i="7"/>
  <c r="H204" i="7"/>
  <c r="L204" i="7"/>
  <c r="P204" i="7"/>
  <c r="E205" i="7"/>
  <c r="I205" i="7"/>
  <c r="M205" i="7"/>
  <c r="B206" i="7"/>
  <c r="F206" i="7"/>
  <c r="J206" i="7"/>
  <c r="N206" i="7"/>
  <c r="C207" i="7"/>
  <c r="G207" i="7"/>
  <c r="K207" i="7"/>
  <c r="O207" i="7"/>
  <c r="D208" i="7"/>
  <c r="H208" i="7"/>
  <c r="L208" i="7"/>
  <c r="P208" i="7"/>
  <c r="E209" i="7"/>
  <c r="I209" i="7"/>
  <c r="M209" i="7"/>
  <c r="B210" i="7"/>
  <c r="F210" i="7"/>
  <c r="J210" i="7"/>
  <c r="N210" i="7"/>
  <c r="C211" i="7"/>
  <c r="G211" i="7"/>
  <c r="K211" i="7"/>
  <c r="O211" i="7"/>
  <c r="D212" i="7"/>
  <c r="H212" i="7"/>
  <c r="L212" i="7"/>
  <c r="P212" i="7"/>
  <c r="E213" i="7"/>
  <c r="I213" i="7"/>
  <c r="M213" i="7"/>
  <c r="B214" i="7"/>
  <c r="F214" i="7"/>
  <c r="J214" i="7"/>
  <c r="N214" i="7"/>
  <c r="C215" i="7"/>
  <c r="G215" i="7"/>
  <c r="K215" i="7"/>
  <c r="O215" i="7"/>
  <c r="D216" i="7"/>
  <c r="H216" i="7"/>
  <c r="L216" i="7"/>
  <c r="P216" i="7"/>
  <c r="E217" i="7"/>
  <c r="I217" i="7"/>
  <c r="M217" i="7"/>
  <c r="B218" i="7"/>
  <c r="F218" i="7"/>
  <c r="J218" i="7"/>
  <c r="N218" i="7"/>
  <c r="C219" i="7"/>
  <c r="G219" i="7"/>
  <c r="K219" i="7"/>
  <c r="O219" i="7"/>
  <c r="D220" i="7"/>
  <c r="H220" i="7"/>
  <c r="L220" i="7"/>
  <c r="P220" i="7"/>
  <c r="E221" i="7"/>
  <c r="I221" i="7"/>
  <c r="M221" i="7"/>
  <c r="B222" i="7"/>
  <c r="F222" i="7"/>
  <c r="J222" i="7"/>
  <c r="N222" i="7"/>
  <c r="C223" i="7"/>
  <c r="G223" i="7"/>
  <c r="K223" i="7"/>
  <c r="O223" i="7"/>
  <c r="D224" i="7"/>
  <c r="H224" i="7"/>
  <c r="L224" i="7"/>
  <c r="P224" i="7"/>
  <c r="E225" i="7"/>
  <c r="I225" i="7"/>
  <c r="M225" i="7"/>
  <c r="B226" i="7"/>
  <c r="F226" i="7"/>
  <c r="J226" i="7"/>
  <c r="N226" i="7"/>
  <c r="C227" i="7"/>
  <c r="G227" i="7"/>
  <c r="K227" i="7"/>
  <c r="O227" i="7"/>
  <c r="D228" i="7"/>
  <c r="H228" i="7"/>
  <c r="L228" i="7"/>
  <c r="P228" i="7"/>
  <c r="E229" i="7"/>
  <c r="I229" i="7"/>
  <c r="M229" i="7"/>
  <c r="B230" i="7"/>
  <c r="F230" i="7"/>
  <c r="J230" i="7"/>
  <c r="N230" i="7"/>
  <c r="C231" i="7"/>
  <c r="G231" i="7"/>
  <c r="K231" i="7"/>
  <c r="O231" i="7"/>
  <c r="D232" i="7"/>
  <c r="H232" i="7"/>
  <c r="L232" i="7"/>
  <c r="P232" i="7"/>
  <c r="E233" i="7"/>
  <c r="I233" i="7"/>
  <c r="M233" i="7"/>
  <c r="B234" i="7"/>
  <c r="F234" i="7"/>
  <c r="J234" i="7"/>
  <c r="N234" i="7"/>
  <c r="C235" i="7"/>
  <c r="G235" i="7"/>
  <c r="K235" i="7"/>
  <c r="O235" i="7"/>
  <c r="D236" i="7"/>
  <c r="H236" i="7"/>
  <c r="L236" i="7"/>
  <c r="P236" i="7"/>
  <c r="E237" i="7"/>
  <c r="I237" i="7"/>
  <c r="M237" i="7"/>
  <c r="B238" i="7"/>
  <c r="F238" i="7"/>
  <c r="J238" i="7"/>
  <c r="N238" i="7"/>
  <c r="C239" i="7"/>
  <c r="G239" i="7"/>
  <c r="K239" i="7"/>
  <c r="O239" i="7"/>
  <c r="D240" i="7"/>
  <c r="H240" i="7"/>
  <c r="L240" i="7"/>
  <c r="P240" i="7"/>
  <c r="E241" i="7"/>
  <c r="I241" i="7"/>
  <c r="M241" i="7"/>
  <c r="B242" i="7"/>
  <c r="F242" i="7"/>
  <c r="J242" i="7"/>
  <c r="N242" i="7"/>
  <c r="C243" i="7"/>
  <c r="G243" i="7"/>
  <c r="K243" i="7"/>
  <c r="O243" i="7"/>
  <c r="D244" i="7"/>
  <c r="H244" i="7"/>
  <c r="L244" i="7"/>
  <c r="P244" i="7"/>
  <c r="E245" i="7"/>
  <c r="I245" i="7"/>
  <c r="M245" i="7"/>
  <c r="B246" i="7"/>
  <c r="F246" i="7"/>
  <c r="J246" i="7"/>
  <c r="N246" i="7"/>
  <c r="C247" i="7"/>
  <c r="G247" i="7"/>
  <c r="K247" i="7"/>
  <c r="O247" i="7"/>
  <c r="D248" i="7"/>
  <c r="H248" i="7"/>
  <c r="L248" i="7"/>
  <c r="P248" i="7"/>
  <c r="E249" i="7"/>
  <c r="I249" i="7"/>
  <c r="M249" i="7"/>
  <c r="B250" i="7"/>
  <c r="F250" i="7"/>
  <c r="J250" i="7"/>
  <c r="N250" i="7"/>
  <c r="C251" i="7"/>
  <c r="G251" i="7"/>
  <c r="K251" i="7"/>
  <c r="O251" i="7"/>
  <c r="D252" i="7"/>
  <c r="H252" i="7"/>
  <c r="L252" i="7"/>
  <c r="P252" i="7"/>
  <c r="E253" i="7"/>
  <c r="I253" i="7"/>
  <c r="M253" i="7"/>
  <c r="B254" i="7"/>
  <c r="F254" i="7"/>
  <c r="J254" i="7"/>
  <c r="N254" i="7"/>
  <c r="C255" i="7"/>
  <c r="G255" i="7"/>
  <c r="K255" i="7"/>
  <c r="O255" i="7"/>
  <c r="D256" i="7"/>
  <c r="H256" i="7"/>
  <c r="L256" i="7"/>
  <c r="P256" i="7"/>
  <c r="E257" i="7"/>
  <c r="I257" i="7"/>
  <c r="M257" i="7"/>
  <c r="B258" i="7"/>
  <c r="F258" i="7"/>
  <c r="J258" i="7"/>
  <c r="N258" i="7"/>
  <c r="C259" i="7"/>
  <c r="G259" i="7"/>
  <c r="K259" i="7"/>
  <c r="O259" i="7"/>
  <c r="D260" i="7"/>
  <c r="H260" i="7"/>
  <c r="L260" i="7"/>
  <c r="P260" i="7"/>
  <c r="E261" i="7"/>
  <c r="I261" i="7"/>
  <c r="M261" i="7"/>
  <c r="B262" i="7"/>
  <c r="F262" i="7"/>
  <c r="E3" i="7"/>
  <c r="L4" i="7"/>
  <c r="C6" i="7"/>
  <c r="I7" i="7"/>
  <c r="P8" i="7"/>
  <c r="G10" i="7"/>
  <c r="M11" i="7"/>
  <c r="E13" i="7"/>
  <c r="K14" i="7"/>
  <c r="B16" i="7"/>
  <c r="I17" i="7"/>
  <c r="O18" i="7"/>
  <c r="F20" i="7"/>
  <c r="M21" i="7"/>
  <c r="C23" i="7"/>
  <c r="D24" i="7"/>
  <c r="E25" i="7"/>
  <c r="F26" i="7"/>
  <c r="G27" i="7"/>
  <c r="H28" i="7"/>
  <c r="I29" i="7"/>
  <c r="J30" i="7"/>
  <c r="K31" i="7"/>
  <c r="L32" i="7"/>
  <c r="M33" i="7"/>
  <c r="N34" i="7"/>
  <c r="O35" i="7"/>
  <c r="P36" i="7"/>
  <c r="B38" i="7"/>
  <c r="C39" i="7"/>
  <c r="D40" i="7"/>
  <c r="E41" i="7"/>
  <c r="F42" i="7"/>
  <c r="G43" i="7"/>
  <c r="H44" i="7"/>
  <c r="I45" i="7"/>
  <c r="J46" i="7"/>
  <c r="K47" i="7"/>
  <c r="L48" i="7"/>
  <c r="M49" i="7"/>
  <c r="N50" i="7"/>
  <c r="O51" i="7"/>
  <c r="P52" i="7"/>
  <c r="B54" i="7"/>
  <c r="C55" i="7"/>
  <c r="D56" i="7"/>
  <c r="E57" i="7"/>
  <c r="F58" i="7"/>
  <c r="G59" i="7"/>
  <c r="H60" i="7"/>
  <c r="I61" i="7"/>
  <c r="J62" i="7"/>
  <c r="K63" i="7"/>
  <c r="L64" i="7"/>
  <c r="M65" i="7"/>
  <c r="N66" i="7"/>
  <c r="O67" i="7"/>
  <c r="P68" i="7"/>
  <c r="B70" i="7"/>
  <c r="C71" i="7"/>
  <c r="D72" i="7"/>
  <c r="E73" i="7"/>
  <c r="F74" i="7"/>
  <c r="G75" i="7"/>
  <c r="H76" i="7"/>
  <c r="I77" i="7"/>
  <c r="J78" i="7"/>
  <c r="K79" i="7"/>
  <c r="L80" i="7"/>
  <c r="M81" i="7"/>
  <c r="L82" i="7"/>
  <c r="G83" i="7"/>
  <c r="C84" i="7"/>
  <c r="N84" i="7"/>
  <c r="I85" i="7"/>
  <c r="E86" i="7"/>
  <c r="M86" i="7"/>
  <c r="F87" i="7"/>
  <c r="N87" i="7"/>
  <c r="G88" i="7"/>
  <c r="O88" i="7"/>
  <c r="H89" i="7"/>
  <c r="P89" i="7"/>
  <c r="I90" i="7"/>
  <c r="B91" i="7"/>
  <c r="J91" i="7"/>
  <c r="C92" i="7"/>
  <c r="K92" i="7"/>
  <c r="D93" i="7"/>
  <c r="L93" i="7"/>
  <c r="E94" i="7"/>
  <c r="M94" i="7"/>
  <c r="F95" i="7"/>
  <c r="N95" i="7"/>
  <c r="G96" i="7"/>
  <c r="O96" i="7"/>
  <c r="H97" i="7"/>
  <c r="P97" i="7"/>
  <c r="I98" i="7"/>
  <c r="B99" i="7"/>
  <c r="J99" i="7"/>
  <c r="C100" i="7"/>
  <c r="K100" i="7"/>
  <c r="D101" i="7"/>
  <c r="L101" i="7"/>
  <c r="E102" i="7"/>
  <c r="M102" i="7"/>
  <c r="F103" i="7"/>
  <c r="N103" i="7"/>
  <c r="G104" i="7"/>
  <c r="O104" i="7"/>
  <c r="H105" i="7"/>
  <c r="P105" i="7"/>
  <c r="I106" i="7"/>
  <c r="B107" i="7"/>
  <c r="J107" i="7"/>
  <c r="C108" i="7"/>
  <c r="K108" i="7"/>
  <c r="D109" i="7"/>
  <c r="L109" i="7"/>
  <c r="E110" i="7"/>
  <c r="M110" i="7"/>
  <c r="F111" i="7"/>
  <c r="N111" i="7"/>
  <c r="G112" i="7"/>
  <c r="O112" i="7"/>
  <c r="H113" i="7"/>
  <c r="P113" i="7"/>
  <c r="I114" i="7"/>
  <c r="B115" i="7"/>
  <c r="J115" i="7"/>
  <c r="C116" i="7"/>
  <c r="K116" i="7"/>
  <c r="D117" i="7"/>
  <c r="L117" i="7"/>
  <c r="E118" i="7"/>
  <c r="M118" i="7"/>
  <c r="F119" i="7"/>
  <c r="N119" i="7"/>
  <c r="G120" i="7"/>
  <c r="O120" i="7"/>
  <c r="H121" i="7"/>
  <c r="P121" i="7"/>
  <c r="I122" i="7"/>
  <c r="B123" i="7"/>
  <c r="J123" i="7"/>
  <c r="C124" i="7"/>
  <c r="K124" i="7"/>
  <c r="D125" i="7"/>
  <c r="L125" i="7"/>
  <c r="E126" i="7"/>
  <c r="M126" i="7"/>
  <c r="F127" i="7"/>
  <c r="N127" i="7"/>
  <c r="G128" i="7"/>
  <c r="O128" i="7"/>
  <c r="H129" i="7"/>
  <c r="P129" i="7"/>
  <c r="I130" i="7"/>
  <c r="N130" i="7"/>
  <c r="E131" i="7"/>
  <c r="J131" i="7"/>
  <c r="O131" i="7"/>
  <c r="F132" i="7"/>
  <c r="K132" i="7"/>
  <c r="P132" i="7"/>
  <c r="G133" i="7"/>
  <c r="L133" i="7"/>
  <c r="B134" i="7"/>
  <c r="H134" i="7"/>
  <c r="M134" i="7"/>
  <c r="C135" i="7"/>
  <c r="I135" i="7"/>
  <c r="N135" i="7"/>
  <c r="D136" i="7"/>
  <c r="J136" i="7"/>
  <c r="O136" i="7"/>
  <c r="E137" i="7"/>
  <c r="K137" i="7"/>
  <c r="P137" i="7"/>
  <c r="F138" i="7"/>
  <c r="L138" i="7"/>
  <c r="B139" i="7"/>
  <c r="G139" i="7"/>
  <c r="L139" i="7"/>
  <c r="P139" i="7"/>
  <c r="E140" i="7"/>
  <c r="I140" i="7"/>
  <c r="M140" i="7"/>
  <c r="B141" i="7"/>
  <c r="F141" i="7"/>
  <c r="J141" i="7"/>
  <c r="N141" i="7"/>
  <c r="C142" i="7"/>
  <c r="G142" i="7"/>
  <c r="K142" i="7"/>
  <c r="O142" i="7"/>
  <c r="D143" i="7"/>
  <c r="H143" i="7"/>
  <c r="L143" i="7"/>
  <c r="P143" i="7"/>
  <c r="E144" i="7"/>
  <c r="I144" i="7"/>
  <c r="M144" i="7"/>
  <c r="B145" i="7"/>
  <c r="F145" i="7"/>
  <c r="J145" i="7"/>
  <c r="N145" i="7"/>
  <c r="C146" i="7"/>
  <c r="G146" i="7"/>
  <c r="K146" i="7"/>
  <c r="O146" i="7"/>
  <c r="D147" i="7"/>
  <c r="H147" i="7"/>
  <c r="L147" i="7"/>
  <c r="P147" i="7"/>
  <c r="E148" i="7"/>
  <c r="I148" i="7"/>
  <c r="M148" i="7"/>
  <c r="B149" i="7"/>
  <c r="F149" i="7"/>
  <c r="J149" i="7"/>
  <c r="N149" i="7"/>
  <c r="C150" i="7"/>
  <c r="G150" i="7"/>
  <c r="K150" i="7"/>
  <c r="O150" i="7"/>
  <c r="D151" i="7"/>
  <c r="H151" i="7"/>
  <c r="L151" i="7"/>
  <c r="P151" i="7"/>
  <c r="E152" i="7"/>
  <c r="I152" i="7"/>
  <c r="M152" i="7"/>
  <c r="B153" i="7"/>
  <c r="F153" i="7"/>
  <c r="J153" i="7"/>
  <c r="N153" i="7"/>
  <c r="C154" i="7"/>
  <c r="G154" i="7"/>
  <c r="K154" i="7"/>
  <c r="O154" i="7"/>
  <c r="D155" i="7"/>
  <c r="H155" i="7"/>
  <c r="L155" i="7"/>
  <c r="P155" i="7"/>
  <c r="E156" i="7"/>
  <c r="I156" i="7"/>
  <c r="M156" i="7"/>
  <c r="B157" i="7"/>
  <c r="F157" i="7"/>
  <c r="J157" i="7"/>
  <c r="N157" i="7"/>
  <c r="C158" i="7"/>
  <c r="G158" i="7"/>
  <c r="K158" i="7"/>
  <c r="O158" i="7"/>
  <c r="D159" i="7"/>
  <c r="H159" i="7"/>
  <c r="L159" i="7"/>
  <c r="P159" i="7"/>
  <c r="E160" i="7"/>
  <c r="I160" i="7"/>
  <c r="M160" i="7"/>
  <c r="B161" i="7"/>
  <c r="F161" i="7"/>
  <c r="J161" i="7"/>
  <c r="N161" i="7"/>
  <c r="C162" i="7"/>
  <c r="G162" i="7"/>
  <c r="K162" i="7"/>
  <c r="O162" i="7"/>
  <c r="D163" i="7"/>
  <c r="H163" i="7"/>
  <c r="L163" i="7"/>
  <c r="P163" i="7"/>
  <c r="E164" i="7"/>
  <c r="I164" i="7"/>
  <c r="M164" i="7"/>
  <c r="B165" i="7"/>
  <c r="F165" i="7"/>
  <c r="J165" i="7"/>
  <c r="N165" i="7"/>
  <c r="C166" i="7"/>
  <c r="G166" i="7"/>
  <c r="K166" i="7"/>
  <c r="O166" i="7"/>
  <c r="D167" i="7"/>
  <c r="H167" i="7"/>
  <c r="L167" i="7"/>
  <c r="P167" i="7"/>
  <c r="E168" i="7"/>
  <c r="I168" i="7"/>
  <c r="M168" i="7"/>
  <c r="B169" i="7"/>
  <c r="F169" i="7"/>
  <c r="J169" i="7"/>
  <c r="N169" i="7"/>
  <c r="C170" i="7"/>
  <c r="G170" i="7"/>
  <c r="K170" i="7"/>
  <c r="O170" i="7"/>
  <c r="D171" i="7"/>
  <c r="H171" i="7"/>
  <c r="L171" i="7"/>
  <c r="P171" i="7"/>
  <c r="E172" i="7"/>
  <c r="I172" i="7"/>
  <c r="M172" i="7"/>
  <c r="B173" i="7"/>
  <c r="F173" i="7"/>
  <c r="J173" i="7"/>
  <c r="N173" i="7"/>
  <c r="C174" i="7"/>
  <c r="G174" i="7"/>
  <c r="K174" i="7"/>
  <c r="O174" i="7"/>
  <c r="D175" i="7"/>
  <c r="H175" i="7"/>
  <c r="L175" i="7"/>
  <c r="P175" i="7"/>
  <c r="E176" i="7"/>
  <c r="I176" i="7"/>
  <c r="M176" i="7"/>
  <c r="B177" i="7"/>
  <c r="F177" i="7"/>
  <c r="J177" i="7"/>
  <c r="N177" i="7"/>
  <c r="C178" i="7"/>
  <c r="G178" i="7"/>
  <c r="K178" i="7"/>
  <c r="O178" i="7"/>
  <c r="D179" i="7"/>
  <c r="H179" i="7"/>
  <c r="L179" i="7"/>
  <c r="P179" i="7"/>
  <c r="E180" i="7"/>
  <c r="I180" i="7"/>
  <c r="M180" i="7"/>
  <c r="B181" i="7"/>
  <c r="F181" i="7"/>
  <c r="J181" i="7"/>
  <c r="N181" i="7"/>
  <c r="C182" i="7"/>
  <c r="G182" i="7"/>
  <c r="K182" i="7"/>
  <c r="O182" i="7"/>
  <c r="D183" i="7"/>
  <c r="H183" i="7"/>
  <c r="L183" i="7"/>
  <c r="P183" i="7"/>
  <c r="E184" i="7"/>
  <c r="I184" i="7"/>
  <c r="M184" i="7"/>
  <c r="B185" i="7"/>
  <c r="F185" i="7"/>
  <c r="J185" i="7"/>
  <c r="N185" i="7"/>
  <c r="C186" i="7"/>
  <c r="G186" i="7"/>
  <c r="K186" i="7"/>
  <c r="O186" i="7"/>
  <c r="D187" i="7"/>
  <c r="H187" i="7"/>
  <c r="L187" i="7"/>
  <c r="P187" i="7"/>
  <c r="E188" i="7"/>
  <c r="I188" i="7"/>
  <c r="M188" i="7"/>
  <c r="B189" i="7"/>
  <c r="F189" i="7"/>
  <c r="J189" i="7"/>
  <c r="N189" i="7"/>
  <c r="C190" i="7"/>
  <c r="G190" i="7"/>
  <c r="K190" i="7"/>
  <c r="O190" i="7"/>
  <c r="D191" i="7"/>
  <c r="H191" i="7"/>
  <c r="L191" i="7"/>
  <c r="P191" i="7"/>
  <c r="E192" i="7"/>
  <c r="I192" i="7"/>
  <c r="M192" i="7"/>
  <c r="B193" i="7"/>
  <c r="F193" i="7"/>
  <c r="J193" i="7"/>
  <c r="N193" i="7"/>
  <c r="C194" i="7"/>
  <c r="G194" i="7"/>
  <c r="K194" i="7"/>
  <c r="O194" i="7"/>
  <c r="D195" i="7"/>
  <c r="H195" i="7"/>
  <c r="L195" i="7"/>
  <c r="P195" i="7"/>
  <c r="E196" i="7"/>
  <c r="I196" i="7"/>
  <c r="M196" i="7"/>
  <c r="B197" i="7"/>
  <c r="F197" i="7"/>
  <c r="J197" i="7"/>
  <c r="N197" i="7"/>
  <c r="C198" i="7"/>
  <c r="G198" i="7"/>
  <c r="K198" i="7"/>
  <c r="O198" i="7"/>
  <c r="D199" i="7"/>
  <c r="H199" i="7"/>
  <c r="L199" i="7"/>
  <c r="P199" i="7"/>
  <c r="E200" i="7"/>
  <c r="I200" i="7"/>
  <c r="M200" i="7"/>
  <c r="B201" i="7"/>
  <c r="F201" i="7"/>
  <c r="J201" i="7"/>
  <c r="N201" i="7"/>
  <c r="C202" i="7"/>
  <c r="G202" i="7"/>
  <c r="K202" i="7"/>
  <c r="O202" i="7"/>
  <c r="D203" i="7"/>
  <c r="H203" i="7"/>
  <c r="L203" i="7"/>
  <c r="P203" i="7"/>
  <c r="E204" i="7"/>
  <c r="I204" i="7"/>
  <c r="M204" i="7"/>
  <c r="B205" i="7"/>
  <c r="F205" i="7"/>
  <c r="J205" i="7"/>
  <c r="N205" i="7"/>
  <c r="C206" i="7"/>
  <c r="G206" i="7"/>
  <c r="K206" i="7"/>
  <c r="O206" i="7"/>
  <c r="D207" i="7"/>
  <c r="H207" i="7"/>
  <c r="L207" i="7"/>
  <c r="P207" i="7"/>
  <c r="E208" i="7"/>
  <c r="I208" i="7"/>
  <c r="M208" i="7"/>
  <c r="B209" i="7"/>
  <c r="F209" i="7"/>
  <c r="J209" i="7"/>
  <c r="N209" i="7"/>
  <c r="C210" i="7"/>
  <c r="G210" i="7"/>
  <c r="K210" i="7"/>
  <c r="O210" i="7"/>
  <c r="D211" i="7"/>
  <c r="H211" i="7"/>
  <c r="L211" i="7"/>
  <c r="P211" i="7"/>
  <c r="E212" i="7"/>
  <c r="I212" i="7"/>
  <c r="M212" i="7"/>
  <c r="B213" i="7"/>
  <c r="F213" i="7"/>
  <c r="J213" i="7"/>
  <c r="N213" i="7"/>
  <c r="C214" i="7"/>
  <c r="G214" i="7"/>
  <c r="K214" i="7"/>
  <c r="O214" i="7"/>
  <c r="D215" i="7"/>
  <c r="H215" i="7"/>
  <c r="L215" i="7"/>
  <c r="P215" i="7"/>
  <c r="E216" i="7"/>
  <c r="I216" i="7"/>
  <c r="M216" i="7"/>
  <c r="B217" i="7"/>
  <c r="F217" i="7"/>
  <c r="J217" i="7"/>
  <c r="N217" i="7"/>
  <c r="C218" i="7"/>
  <c r="G218" i="7"/>
  <c r="K218" i="7"/>
  <c r="O218" i="7"/>
  <c r="D219" i="7"/>
  <c r="H219" i="7"/>
  <c r="L219" i="7"/>
  <c r="P219" i="7"/>
  <c r="E220" i="7"/>
  <c r="I220" i="7"/>
  <c r="M220" i="7"/>
  <c r="B221" i="7"/>
  <c r="F221" i="7"/>
  <c r="J221" i="7"/>
  <c r="N221" i="7"/>
  <c r="C222" i="7"/>
  <c r="G222" i="7"/>
  <c r="K222" i="7"/>
  <c r="O222" i="7"/>
  <c r="D223" i="7"/>
  <c r="H223" i="7"/>
  <c r="L223" i="7"/>
  <c r="P223" i="7"/>
  <c r="E224" i="7"/>
  <c r="I224" i="7"/>
  <c r="M224" i="7"/>
  <c r="B225" i="7"/>
  <c r="F225" i="7"/>
  <c r="J225" i="7"/>
  <c r="N225" i="7"/>
  <c r="C226" i="7"/>
  <c r="G226" i="7"/>
  <c r="K226" i="7"/>
  <c r="O226" i="7"/>
  <c r="D227" i="7"/>
  <c r="H227" i="7"/>
  <c r="L227" i="7"/>
  <c r="P227" i="7"/>
  <c r="E228" i="7"/>
  <c r="I228" i="7"/>
  <c r="M228" i="7"/>
  <c r="B229" i="7"/>
  <c r="F229" i="7"/>
  <c r="J229" i="7"/>
  <c r="N229" i="7"/>
  <c r="C230" i="7"/>
  <c r="G230" i="7"/>
  <c r="K230" i="7"/>
  <c r="O230" i="7"/>
  <c r="D231" i="7"/>
  <c r="H231" i="7"/>
  <c r="L231" i="7"/>
  <c r="P231" i="7"/>
  <c r="E232" i="7"/>
  <c r="I232" i="7"/>
  <c r="M232" i="7"/>
  <c r="B233" i="7"/>
  <c r="F233" i="7"/>
  <c r="J233" i="7"/>
  <c r="N233" i="7"/>
  <c r="C234" i="7"/>
  <c r="G234" i="7"/>
  <c r="K234" i="7"/>
  <c r="O234" i="7"/>
  <c r="D235" i="7"/>
  <c r="H235" i="7"/>
  <c r="L235" i="7"/>
  <c r="P235" i="7"/>
  <c r="E236" i="7"/>
  <c r="I236" i="7"/>
  <c r="M236" i="7"/>
  <c r="B237" i="7"/>
  <c r="F237" i="7"/>
  <c r="J237" i="7"/>
  <c r="N237" i="7"/>
  <c r="C238" i="7"/>
  <c r="G238" i="7"/>
  <c r="K238" i="7"/>
  <c r="O238" i="7"/>
  <c r="D239" i="7"/>
  <c r="H239" i="7"/>
  <c r="L239" i="7"/>
  <c r="P239" i="7"/>
  <c r="E240" i="7"/>
  <c r="I240" i="7"/>
  <c r="M240" i="7"/>
  <c r="B241" i="7"/>
  <c r="F241" i="7"/>
  <c r="J241" i="7"/>
  <c r="N241" i="7"/>
  <c r="C242" i="7"/>
  <c r="G242" i="7"/>
  <c r="K242" i="7"/>
  <c r="O242" i="7"/>
  <c r="D243" i="7"/>
  <c r="H243" i="7"/>
  <c r="L243" i="7"/>
  <c r="P243" i="7"/>
  <c r="E244" i="7"/>
  <c r="I244" i="7"/>
  <c r="M244" i="7"/>
  <c r="B245" i="7"/>
  <c r="F245" i="7"/>
  <c r="J245" i="7"/>
  <c r="N245" i="7"/>
  <c r="C246" i="7"/>
  <c r="G246" i="7"/>
  <c r="K246" i="7"/>
  <c r="O246" i="7"/>
  <c r="D247" i="7"/>
  <c r="H247" i="7"/>
  <c r="L247" i="7"/>
  <c r="P247" i="7"/>
  <c r="E248" i="7"/>
  <c r="I248" i="7"/>
  <c r="M248" i="7"/>
  <c r="B249" i="7"/>
  <c r="F249" i="7"/>
  <c r="J249" i="7"/>
  <c r="N249" i="7"/>
  <c r="C250" i="7"/>
  <c r="G250" i="7"/>
  <c r="K250" i="7"/>
  <c r="O250" i="7"/>
  <c r="D251" i="7"/>
  <c r="H251" i="7"/>
  <c r="L251" i="7"/>
  <c r="P251" i="7"/>
  <c r="E252" i="7"/>
  <c r="I252" i="7"/>
  <c r="M252" i="7"/>
  <c r="B253" i="7"/>
  <c r="F253" i="7"/>
  <c r="J253" i="7"/>
  <c r="N253" i="7"/>
  <c r="C254" i="7"/>
  <c r="G254" i="7"/>
  <c r="K254" i="7"/>
  <c r="O254" i="7"/>
  <c r="D255" i="7"/>
  <c r="H255" i="7"/>
  <c r="L255" i="7"/>
  <c r="P255" i="7"/>
  <c r="E256" i="7"/>
  <c r="I256" i="7"/>
  <c r="M256" i="7"/>
  <c r="B257" i="7"/>
  <c r="F257" i="7"/>
  <c r="J257" i="7"/>
  <c r="N257" i="7"/>
  <c r="C258" i="7"/>
  <c r="G258" i="7"/>
  <c r="K258" i="7"/>
  <c r="O258" i="7"/>
  <c r="D259" i="7"/>
  <c r="H259" i="7"/>
  <c r="L259" i="7"/>
  <c r="P259" i="7"/>
  <c r="E260" i="7"/>
  <c r="I260" i="7"/>
  <c r="M260" i="7"/>
  <c r="B261" i="7"/>
  <c r="F261" i="7"/>
  <c r="J261" i="7"/>
  <c r="N261" i="7"/>
  <c r="C262" i="7"/>
  <c r="G262" i="7"/>
  <c r="K262" i="7"/>
  <c r="O262" i="7"/>
  <c r="D263" i="7"/>
  <c r="H263" i="7"/>
  <c r="L263" i="7"/>
  <c r="P263" i="7"/>
  <c r="E264" i="7"/>
  <c r="I264" i="7"/>
  <c r="M264" i="7"/>
  <c r="B265" i="7"/>
  <c r="F265" i="7"/>
  <c r="J265" i="7"/>
  <c r="N265" i="7"/>
  <c r="C266" i="7"/>
  <c r="G266" i="7"/>
  <c r="K266" i="7"/>
  <c r="O266" i="7"/>
  <c r="D267" i="7"/>
  <c r="H267" i="7"/>
  <c r="L267" i="7"/>
  <c r="P267" i="7"/>
  <c r="E268" i="7"/>
  <c r="I268" i="7"/>
  <c r="M268" i="7"/>
  <c r="B269" i="7"/>
  <c r="G5" i="7"/>
  <c r="E8" i="7"/>
  <c r="C11" i="7"/>
  <c r="O13" i="7"/>
  <c r="M16" i="7"/>
  <c r="K19" i="7"/>
  <c r="H22" i="7"/>
  <c r="L24" i="7"/>
  <c r="N26" i="7"/>
  <c r="P28" i="7"/>
  <c r="C31" i="7"/>
  <c r="E33" i="7"/>
  <c r="G35" i="7"/>
  <c r="I37" i="7"/>
  <c r="K39" i="7"/>
  <c r="M41" i="7"/>
  <c r="O43" i="7"/>
  <c r="B46" i="7"/>
  <c r="D48" i="7"/>
  <c r="F50" i="7"/>
  <c r="H52" i="7"/>
  <c r="J54" i="7"/>
  <c r="L56" i="7"/>
  <c r="N58" i="7"/>
  <c r="P60" i="7"/>
  <c r="C63" i="7"/>
  <c r="E65" i="7"/>
  <c r="G67" i="7"/>
  <c r="I69" i="7"/>
  <c r="K71" i="7"/>
  <c r="M73" i="7"/>
  <c r="O75" i="7"/>
  <c r="B78" i="7"/>
  <c r="D80" i="7"/>
  <c r="F82" i="7"/>
  <c r="M83" i="7"/>
  <c r="D85" i="7"/>
  <c r="I86" i="7"/>
  <c r="J87" i="7"/>
  <c r="K88" i="7"/>
  <c r="L89" i="7"/>
  <c r="M90" i="7"/>
  <c r="N91" i="7"/>
  <c r="O92" i="7"/>
  <c r="P93" i="7"/>
  <c r="B95" i="7"/>
  <c r="C96" i="7"/>
  <c r="D97" i="7"/>
  <c r="E98" i="7"/>
  <c r="F99" i="7"/>
  <c r="G100" i="7"/>
  <c r="H101" i="7"/>
  <c r="I102" i="7"/>
  <c r="J103" i="7"/>
  <c r="K104" i="7"/>
  <c r="L105" i="7"/>
  <c r="M106" i="7"/>
  <c r="N107" i="7"/>
  <c r="O108" i="7"/>
  <c r="P109" i="7"/>
  <c r="B111" i="7"/>
  <c r="C112" i="7"/>
  <c r="D113" i="7"/>
  <c r="E114" i="7"/>
  <c r="F115" i="7"/>
  <c r="G116" i="7"/>
  <c r="H117" i="7"/>
  <c r="I118" i="7"/>
  <c r="J119" i="7"/>
  <c r="K120" i="7"/>
  <c r="L121" i="7"/>
  <c r="M122" i="7"/>
  <c r="N123" i="7"/>
  <c r="O124" i="7"/>
  <c r="P125" i="7"/>
  <c r="B127" i="7"/>
  <c r="C128" i="7"/>
  <c r="D129" i="7"/>
  <c r="E130" i="7"/>
  <c r="B131" i="7"/>
  <c r="M131" i="7"/>
  <c r="H132" i="7"/>
  <c r="D133" i="7"/>
  <c r="O133" i="7"/>
  <c r="J134" i="7"/>
  <c r="F135" i="7"/>
  <c r="B136" i="7"/>
  <c r="L136" i="7"/>
  <c r="H137" i="7"/>
  <c r="D138" i="7"/>
  <c r="N138" i="7"/>
  <c r="J139" i="7"/>
  <c r="C140" i="7"/>
  <c r="K140" i="7"/>
  <c r="D141" i="7"/>
  <c r="L141" i="7"/>
  <c r="E142" i="7"/>
  <c r="M142" i="7"/>
  <c r="F143" i="7"/>
  <c r="N143" i="7"/>
  <c r="G144" i="7"/>
  <c r="O144" i="7"/>
  <c r="H145" i="7"/>
  <c r="P145" i="7"/>
  <c r="I146" i="7"/>
  <c r="B147" i="7"/>
  <c r="J147" i="7"/>
  <c r="C148" i="7"/>
  <c r="K148" i="7"/>
  <c r="D149" i="7"/>
  <c r="L149" i="7"/>
  <c r="E150" i="7"/>
  <c r="M150" i="7"/>
  <c r="F151" i="7"/>
  <c r="N151" i="7"/>
  <c r="G152" i="7"/>
  <c r="O152" i="7"/>
  <c r="H153" i="7"/>
  <c r="P153" i="7"/>
  <c r="I154" i="7"/>
  <c r="B155" i="7"/>
  <c r="J155" i="7"/>
  <c r="C156" i="7"/>
  <c r="K156" i="7"/>
  <c r="D157" i="7"/>
  <c r="L157" i="7"/>
  <c r="E158" i="7"/>
  <c r="M158" i="7"/>
  <c r="F159" i="7"/>
  <c r="N159" i="7"/>
  <c r="G160" i="7"/>
  <c r="O160" i="7"/>
  <c r="H161" i="7"/>
  <c r="P161" i="7"/>
  <c r="I162" i="7"/>
  <c r="B163" i="7"/>
  <c r="J163" i="7"/>
  <c r="C164" i="7"/>
  <c r="K164" i="7"/>
  <c r="D165" i="7"/>
  <c r="L165" i="7"/>
  <c r="E166" i="7"/>
  <c r="M166" i="7"/>
  <c r="F167" i="7"/>
  <c r="N167" i="7"/>
  <c r="G168" i="7"/>
  <c r="O168" i="7"/>
  <c r="H169" i="7"/>
  <c r="P169" i="7"/>
  <c r="I170" i="7"/>
  <c r="B171" i="7"/>
  <c r="J171" i="7"/>
  <c r="C172" i="7"/>
  <c r="K172" i="7"/>
  <c r="D173" i="7"/>
  <c r="L173" i="7"/>
  <c r="E174" i="7"/>
  <c r="M174" i="7"/>
  <c r="F175" i="7"/>
  <c r="N175" i="7"/>
  <c r="G176" i="7"/>
  <c r="O176" i="7"/>
  <c r="H177" i="7"/>
  <c r="P177" i="7"/>
  <c r="I178" i="7"/>
  <c r="B179" i="7"/>
  <c r="J179" i="7"/>
  <c r="C180" i="7"/>
  <c r="K180" i="7"/>
  <c r="D181" i="7"/>
  <c r="L181" i="7"/>
  <c r="E182" i="7"/>
  <c r="M182" i="7"/>
  <c r="F183" i="7"/>
  <c r="N183" i="7"/>
  <c r="G184" i="7"/>
  <c r="O184" i="7"/>
  <c r="H185" i="7"/>
  <c r="P185" i="7"/>
  <c r="I186" i="7"/>
  <c r="B187" i="7"/>
  <c r="J187" i="7"/>
  <c r="C188" i="7"/>
  <c r="K188" i="7"/>
  <c r="D189" i="7"/>
  <c r="L189" i="7"/>
  <c r="E190" i="7"/>
  <c r="M190" i="7"/>
  <c r="F191" i="7"/>
  <c r="N191" i="7"/>
  <c r="G192" i="7"/>
  <c r="O192" i="7"/>
  <c r="H193" i="7"/>
  <c r="P193" i="7"/>
  <c r="I194" i="7"/>
  <c r="B195" i="7"/>
  <c r="J195" i="7"/>
  <c r="C196" i="7"/>
  <c r="K196" i="7"/>
  <c r="D197" i="7"/>
  <c r="L197" i="7"/>
  <c r="E198" i="7"/>
  <c r="M198" i="7"/>
  <c r="F199" i="7"/>
  <c r="N199" i="7"/>
  <c r="G200" i="7"/>
  <c r="O200" i="7"/>
  <c r="H201" i="7"/>
  <c r="P201" i="7"/>
  <c r="I202" i="7"/>
  <c r="B203" i="7"/>
  <c r="J203" i="7"/>
  <c r="C204" i="7"/>
  <c r="K204" i="7"/>
  <c r="D205" i="7"/>
  <c r="L205" i="7"/>
  <c r="E206" i="7"/>
  <c r="M206" i="7"/>
  <c r="F207" i="7"/>
  <c r="N207" i="7"/>
  <c r="G208" i="7"/>
  <c r="O208" i="7"/>
  <c r="H209" i="7"/>
  <c r="P209" i="7"/>
  <c r="I210" i="7"/>
  <c r="B211" i="7"/>
  <c r="J211" i="7"/>
  <c r="C212" i="7"/>
  <c r="K212" i="7"/>
  <c r="D213" i="7"/>
  <c r="L213" i="7"/>
  <c r="E214" i="7"/>
  <c r="M214" i="7"/>
  <c r="F215" i="7"/>
  <c r="N215" i="7"/>
  <c r="G216" i="7"/>
  <c r="O216" i="7"/>
  <c r="H217" i="7"/>
  <c r="P217" i="7"/>
  <c r="I218" i="7"/>
  <c r="B219" i="7"/>
  <c r="J219" i="7"/>
  <c r="C220" i="7"/>
  <c r="K220" i="7"/>
  <c r="D221" i="7"/>
  <c r="L221" i="7"/>
  <c r="E222" i="7"/>
  <c r="M222" i="7"/>
  <c r="F223" i="7"/>
  <c r="N223" i="7"/>
  <c r="G224" i="7"/>
  <c r="O224" i="7"/>
  <c r="H225" i="7"/>
  <c r="P225" i="7"/>
  <c r="I226" i="7"/>
  <c r="B227" i="7"/>
  <c r="J227" i="7"/>
  <c r="C228" i="7"/>
  <c r="K228" i="7"/>
  <c r="D229" i="7"/>
  <c r="L229" i="7"/>
  <c r="E230" i="7"/>
  <c r="M230" i="7"/>
  <c r="F231" i="7"/>
  <c r="N231" i="7"/>
  <c r="G232" i="7"/>
  <c r="O232" i="7"/>
  <c r="H233" i="7"/>
  <c r="P233" i="7"/>
  <c r="I234" i="7"/>
  <c r="B235" i="7"/>
  <c r="J235" i="7"/>
  <c r="C236" i="7"/>
  <c r="K236" i="7"/>
  <c r="D237" i="7"/>
  <c r="L237" i="7"/>
  <c r="E238" i="7"/>
  <c r="M238" i="7"/>
  <c r="F239" i="7"/>
  <c r="N239" i="7"/>
  <c r="G240" i="7"/>
  <c r="O240" i="7"/>
  <c r="H241" i="7"/>
  <c r="P241" i="7"/>
  <c r="I242" i="7"/>
  <c r="B243" i="7"/>
  <c r="J243" i="7"/>
  <c r="C244" i="7"/>
  <c r="K244" i="7"/>
  <c r="D245" i="7"/>
  <c r="L245" i="7"/>
  <c r="E246" i="7"/>
  <c r="M246" i="7"/>
  <c r="F247" i="7"/>
  <c r="N247" i="7"/>
  <c r="G248" i="7"/>
  <c r="O248" i="7"/>
  <c r="H249" i="7"/>
  <c r="P249" i="7"/>
  <c r="I250" i="7"/>
  <c r="B251" i="7"/>
  <c r="J251" i="7"/>
  <c r="C252" i="7"/>
  <c r="K252" i="7"/>
  <c r="D253" i="7"/>
  <c r="L253" i="7"/>
  <c r="E254" i="7"/>
  <c r="M254" i="7"/>
  <c r="F255" i="7"/>
  <c r="N255" i="7"/>
  <c r="G256" i="7"/>
  <c r="O256" i="7"/>
  <c r="H257" i="7"/>
  <c r="P257" i="7"/>
  <c r="I258" i="7"/>
  <c r="B259" i="7"/>
  <c r="J259" i="7"/>
  <c r="C260" i="7"/>
  <c r="K260" i="7"/>
  <c r="D261" i="7"/>
  <c r="L261" i="7"/>
  <c r="E262" i="7"/>
  <c r="L262" i="7"/>
  <c r="B263" i="7"/>
  <c r="G263" i="7"/>
  <c r="M263" i="7"/>
  <c r="C264" i="7"/>
  <c r="H264" i="7"/>
  <c r="N264" i="7"/>
  <c r="D265" i="7"/>
  <c r="I265" i="7"/>
  <c r="O265" i="7"/>
  <c r="E266" i="7"/>
  <c r="J266" i="7"/>
  <c r="P266" i="7"/>
  <c r="F267" i="7"/>
  <c r="K267" i="7"/>
  <c r="B268" i="7"/>
  <c r="G268" i="7"/>
  <c r="L268" i="7"/>
  <c r="C269" i="7"/>
  <c r="G269" i="7"/>
  <c r="K269" i="7"/>
  <c r="O269" i="7"/>
  <c r="D270" i="7"/>
  <c r="H270" i="7"/>
  <c r="L270" i="7"/>
  <c r="P270" i="7"/>
  <c r="E271" i="7"/>
  <c r="I271" i="7"/>
  <c r="M271" i="7"/>
  <c r="B272" i="7"/>
  <c r="F272" i="7"/>
  <c r="J272" i="7"/>
  <c r="N272" i="7"/>
  <c r="C273" i="7"/>
  <c r="G273" i="7"/>
  <c r="K273" i="7"/>
  <c r="O273" i="7"/>
  <c r="D274" i="7"/>
  <c r="H274" i="7"/>
  <c r="L274" i="7"/>
  <c r="P274" i="7"/>
  <c r="E275" i="7"/>
  <c r="I275" i="7"/>
  <c r="M275" i="7"/>
  <c r="B276" i="7"/>
  <c r="F276" i="7"/>
  <c r="J276" i="7"/>
  <c r="N276" i="7"/>
  <c r="C277" i="7"/>
  <c r="G277" i="7"/>
  <c r="K277" i="7"/>
  <c r="O277" i="7"/>
  <c r="D278" i="7"/>
  <c r="H278" i="7"/>
  <c r="L278" i="7"/>
  <c r="P278" i="7"/>
  <c r="E279" i="7"/>
  <c r="I279" i="7"/>
  <c r="M279" i="7"/>
  <c r="B280" i="7"/>
  <c r="F280" i="7"/>
  <c r="J280" i="7"/>
  <c r="N280" i="7"/>
  <c r="C281" i="7"/>
  <c r="G281" i="7"/>
  <c r="K281" i="7"/>
  <c r="O281" i="7"/>
  <c r="D282" i="7"/>
  <c r="H282" i="7"/>
  <c r="L282" i="7"/>
  <c r="P282" i="7"/>
  <c r="E283" i="7"/>
  <c r="I283" i="7"/>
  <c r="M283" i="7"/>
  <c r="B284" i="7"/>
  <c r="F284" i="7"/>
  <c r="J284" i="7"/>
  <c r="N284" i="7"/>
  <c r="C285" i="7"/>
  <c r="G285" i="7"/>
  <c r="K285" i="7"/>
  <c r="O285" i="7"/>
  <c r="D286" i="7"/>
  <c r="H286" i="7"/>
  <c r="L286" i="7"/>
  <c r="P286" i="7"/>
  <c r="E287" i="7"/>
  <c r="I287" i="7"/>
  <c r="M287" i="7"/>
  <c r="B288" i="7"/>
  <c r="F288" i="7"/>
  <c r="J288" i="7"/>
  <c r="N288" i="7"/>
  <c r="C289" i="7"/>
  <c r="G289" i="7"/>
  <c r="K289" i="7"/>
  <c r="O289" i="7"/>
  <c r="D290" i="7"/>
  <c r="H290" i="7"/>
  <c r="L290" i="7"/>
  <c r="P290" i="7"/>
  <c r="E291" i="7"/>
  <c r="I291" i="7"/>
  <c r="M291" i="7"/>
  <c r="B292" i="7"/>
  <c r="F292" i="7"/>
  <c r="J292" i="7"/>
  <c r="N292" i="7"/>
  <c r="C293" i="7"/>
  <c r="G293" i="7"/>
  <c r="K293" i="7"/>
  <c r="O293" i="7"/>
  <c r="D294" i="7"/>
  <c r="H294" i="7"/>
  <c r="L294" i="7"/>
  <c r="P294" i="7"/>
  <c r="E295" i="7"/>
  <c r="I295" i="7"/>
  <c r="M295" i="7"/>
  <c r="B296" i="7"/>
  <c r="F296" i="7"/>
  <c r="J296" i="7"/>
  <c r="N296" i="7"/>
  <c r="C297" i="7"/>
  <c r="G297" i="7"/>
  <c r="K297" i="7"/>
  <c r="O297" i="7"/>
  <c r="D298" i="7"/>
  <c r="H298" i="7"/>
  <c r="L298" i="7"/>
  <c r="P298" i="7"/>
  <c r="E299" i="7"/>
  <c r="I3" i="7"/>
  <c r="G6" i="7"/>
  <c r="E9" i="7"/>
  <c r="B12" i="7"/>
  <c r="O14" i="7"/>
  <c r="M17" i="7"/>
  <c r="J20" i="7"/>
  <c r="F23" i="7"/>
  <c r="H25" i="7"/>
  <c r="J27" i="7"/>
  <c r="L29" i="7"/>
  <c r="N31" i="7"/>
  <c r="P33" i="7"/>
  <c r="C36" i="7"/>
  <c r="E38" i="7"/>
  <c r="G40" i="7"/>
  <c r="I42" i="7"/>
  <c r="K44" i="7"/>
  <c r="M46" i="7"/>
  <c r="O48" i="7"/>
  <c r="B51" i="7"/>
  <c r="D53" i="7"/>
  <c r="F55" i="7"/>
  <c r="H57" i="7"/>
  <c r="J59" i="7"/>
  <c r="L61" i="7"/>
  <c r="N63" i="7"/>
  <c r="P65" i="7"/>
  <c r="C68" i="7"/>
  <c r="E70" i="7"/>
  <c r="G72" i="7"/>
  <c r="I74" i="7"/>
  <c r="K76" i="7"/>
  <c r="M78" i="7"/>
  <c r="O80" i="7"/>
  <c r="M82" i="7"/>
  <c r="D84" i="7"/>
  <c r="K85" i="7"/>
  <c r="N86" i="7"/>
  <c r="O87" i="7"/>
  <c r="P88" i="7"/>
  <c r="B90" i="7"/>
  <c r="C91" i="7"/>
  <c r="D92" i="7"/>
  <c r="E93" i="7"/>
  <c r="F94" i="7"/>
  <c r="G95" i="7"/>
  <c r="H96" i="7"/>
  <c r="I97" i="7"/>
  <c r="J98" i="7"/>
  <c r="K99" i="7"/>
  <c r="L100" i="7"/>
  <c r="M101" i="7"/>
  <c r="N102" i="7"/>
  <c r="O103" i="7"/>
  <c r="P104" i="7"/>
  <c r="B106" i="7"/>
  <c r="C107" i="7"/>
  <c r="D108" i="7"/>
  <c r="E109" i="7"/>
  <c r="F110" i="7"/>
  <c r="G111" i="7"/>
  <c r="H112" i="7"/>
  <c r="I113" i="7"/>
  <c r="J114" i="7"/>
  <c r="K115" i="7"/>
  <c r="L116" i="7"/>
  <c r="M117" i="7"/>
  <c r="N118" i="7"/>
  <c r="O119" i="7"/>
  <c r="P120" i="7"/>
  <c r="B122" i="7"/>
  <c r="C123" i="7"/>
  <c r="D124" i="7"/>
  <c r="E125" i="7"/>
  <c r="F126" i="7"/>
  <c r="G127" i="7"/>
  <c r="H128" i="7"/>
  <c r="I129" i="7"/>
  <c r="J130" i="7"/>
  <c r="F131" i="7"/>
  <c r="B132" i="7"/>
  <c r="L132" i="7"/>
  <c r="H133" i="7"/>
  <c r="D134" i="7"/>
  <c r="N134" i="7"/>
  <c r="J135" i="7"/>
  <c r="F136" i="7"/>
  <c r="P136" i="7"/>
  <c r="L137" i="7"/>
  <c r="H138" i="7"/>
  <c r="C139" i="7"/>
  <c r="M139" i="7"/>
  <c r="F140" i="7"/>
  <c r="N140" i="7"/>
  <c r="G141" i="7"/>
  <c r="O141" i="7"/>
  <c r="H142" i="7"/>
  <c r="P142" i="7"/>
  <c r="I143" i="7"/>
  <c r="B144" i="7"/>
  <c r="J144" i="7"/>
  <c r="C145" i="7"/>
  <c r="K145" i="7"/>
  <c r="D146" i="7"/>
  <c r="L146" i="7"/>
  <c r="E147" i="7"/>
  <c r="M147" i="7"/>
  <c r="F148" i="7"/>
  <c r="N148" i="7"/>
  <c r="G149" i="7"/>
  <c r="O149" i="7"/>
  <c r="H150" i="7"/>
  <c r="P150" i="7"/>
  <c r="I151" i="7"/>
  <c r="B152" i="7"/>
  <c r="J152" i="7"/>
  <c r="C153" i="7"/>
  <c r="K153" i="7"/>
  <c r="D154" i="7"/>
  <c r="L154" i="7"/>
  <c r="E155" i="7"/>
  <c r="M155" i="7"/>
  <c r="F156" i="7"/>
  <c r="N156" i="7"/>
  <c r="G157" i="7"/>
  <c r="O157" i="7"/>
  <c r="H158" i="7"/>
  <c r="P158" i="7"/>
  <c r="I159" i="7"/>
  <c r="B160" i="7"/>
  <c r="J160" i="7"/>
  <c r="C161" i="7"/>
  <c r="K161" i="7"/>
  <c r="D162" i="7"/>
  <c r="L162" i="7"/>
  <c r="E163" i="7"/>
  <c r="M163" i="7"/>
  <c r="F164" i="7"/>
  <c r="N164" i="7"/>
  <c r="G165" i="7"/>
  <c r="O165" i="7"/>
  <c r="H166" i="7"/>
  <c r="P166" i="7"/>
  <c r="I167" i="7"/>
  <c r="B168" i="7"/>
  <c r="J168" i="7"/>
  <c r="C169" i="7"/>
  <c r="K169" i="7"/>
  <c r="D170" i="7"/>
  <c r="L170" i="7"/>
  <c r="E171" i="7"/>
  <c r="M171" i="7"/>
  <c r="F172" i="7"/>
  <c r="N172" i="7"/>
  <c r="G173" i="7"/>
  <c r="O173" i="7"/>
  <c r="H174" i="7"/>
  <c r="P174" i="7"/>
  <c r="I175" i="7"/>
  <c r="B176" i="7"/>
  <c r="J176" i="7"/>
  <c r="C177" i="7"/>
  <c r="K177" i="7"/>
  <c r="D178" i="7"/>
  <c r="L178" i="7"/>
  <c r="E179" i="7"/>
  <c r="M179" i="7"/>
  <c r="F180" i="7"/>
  <c r="N180" i="7"/>
  <c r="G181" i="7"/>
  <c r="O181" i="7"/>
  <c r="H182" i="7"/>
  <c r="P182" i="7"/>
  <c r="I183" i="7"/>
  <c r="B184" i="7"/>
  <c r="J184" i="7"/>
  <c r="C185" i="7"/>
  <c r="K185" i="7"/>
  <c r="D186" i="7"/>
  <c r="L186" i="7"/>
  <c r="E187" i="7"/>
  <c r="M187" i="7"/>
  <c r="F188" i="7"/>
  <c r="N188" i="7"/>
  <c r="G189" i="7"/>
  <c r="O189" i="7"/>
  <c r="H190" i="7"/>
  <c r="P190" i="7"/>
  <c r="I191" i="7"/>
  <c r="B192" i="7"/>
  <c r="J192" i="7"/>
  <c r="C193" i="7"/>
  <c r="K193" i="7"/>
  <c r="D194" i="7"/>
  <c r="L194" i="7"/>
  <c r="E195" i="7"/>
  <c r="M195" i="7"/>
  <c r="F196" i="7"/>
  <c r="N196" i="7"/>
  <c r="G197" i="7"/>
  <c r="O197" i="7"/>
  <c r="H198" i="7"/>
  <c r="P198" i="7"/>
  <c r="I199" i="7"/>
  <c r="B200" i="7"/>
  <c r="J200" i="7"/>
  <c r="C201" i="7"/>
  <c r="K201" i="7"/>
  <c r="D202" i="7"/>
  <c r="L202" i="7"/>
  <c r="E203" i="7"/>
  <c r="M203" i="7"/>
  <c r="F204" i="7"/>
  <c r="N204" i="7"/>
  <c r="G205" i="7"/>
  <c r="O205" i="7"/>
  <c r="H206" i="7"/>
  <c r="P206" i="7"/>
  <c r="I207" i="7"/>
  <c r="B208" i="7"/>
  <c r="J208" i="7"/>
  <c r="C209" i="7"/>
  <c r="K209" i="7"/>
  <c r="D210" i="7"/>
  <c r="L210" i="7"/>
  <c r="E211" i="7"/>
  <c r="M211" i="7"/>
  <c r="F212" i="7"/>
  <c r="N212" i="7"/>
  <c r="G213" i="7"/>
  <c r="O213" i="7"/>
  <c r="H214" i="7"/>
  <c r="P214" i="7"/>
  <c r="I215" i="7"/>
  <c r="B216" i="7"/>
  <c r="J216" i="7"/>
  <c r="C217" i="7"/>
  <c r="K217" i="7"/>
  <c r="D218" i="7"/>
  <c r="L218" i="7"/>
  <c r="E219" i="7"/>
  <c r="M219" i="7"/>
  <c r="F220" i="7"/>
  <c r="N220" i="7"/>
  <c r="G221" i="7"/>
  <c r="O221" i="7"/>
  <c r="H222" i="7"/>
  <c r="P222" i="7"/>
  <c r="I223" i="7"/>
  <c r="B224" i="7"/>
  <c r="J224" i="7"/>
  <c r="C225" i="7"/>
  <c r="K225" i="7"/>
  <c r="D226" i="7"/>
  <c r="L226" i="7"/>
  <c r="E227" i="7"/>
  <c r="M227" i="7"/>
  <c r="F228" i="7"/>
  <c r="N228" i="7"/>
  <c r="G229" i="7"/>
  <c r="O229" i="7"/>
  <c r="H230" i="7"/>
  <c r="P230" i="7"/>
  <c r="I231" i="7"/>
  <c r="B232" i="7"/>
  <c r="J232" i="7"/>
  <c r="C233" i="7"/>
  <c r="K233" i="7"/>
  <c r="D234" i="7"/>
  <c r="L234" i="7"/>
  <c r="E235" i="7"/>
  <c r="M235" i="7"/>
  <c r="F236" i="7"/>
  <c r="N236" i="7"/>
  <c r="G237" i="7"/>
  <c r="O237" i="7"/>
  <c r="H238" i="7"/>
  <c r="P238" i="7"/>
  <c r="I239" i="7"/>
  <c r="B240" i="7"/>
  <c r="J240" i="7"/>
  <c r="C241" i="7"/>
  <c r="K241" i="7"/>
  <c r="D242" i="7"/>
  <c r="L242" i="7"/>
  <c r="E243" i="7"/>
  <c r="M243" i="7"/>
  <c r="F244" i="7"/>
  <c r="N244" i="7"/>
  <c r="G245" i="7"/>
  <c r="O245" i="7"/>
  <c r="H246" i="7"/>
  <c r="P246" i="7"/>
  <c r="I247" i="7"/>
  <c r="B248" i="7"/>
  <c r="J248" i="7"/>
  <c r="C249" i="7"/>
  <c r="K249" i="7"/>
  <c r="D250" i="7"/>
  <c r="L250" i="7"/>
  <c r="E251" i="7"/>
  <c r="M251" i="7"/>
  <c r="F252" i="7"/>
  <c r="N252" i="7"/>
  <c r="G253" i="7"/>
  <c r="O253" i="7"/>
  <c r="H254" i="7"/>
  <c r="P254" i="7"/>
  <c r="I255" i="7"/>
  <c r="B256" i="7"/>
  <c r="J256" i="7"/>
  <c r="C257" i="7"/>
  <c r="K257" i="7"/>
  <c r="D258" i="7"/>
  <c r="L258" i="7"/>
  <c r="E259" i="7"/>
  <c r="M259" i="7"/>
  <c r="F260" i="7"/>
  <c r="N260" i="7"/>
  <c r="G261" i="7"/>
  <c r="O261" i="7"/>
  <c r="H262" i="7"/>
  <c r="M262" i="7"/>
  <c r="C263" i="7"/>
  <c r="I263" i="7"/>
  <c r="N263" i="7"/>
  <c r="D264" i="7"/>
  <c r="J264" i="7"/>
  <c r="O264" i="7"/>
  <c r="E265" i="7"/>
  <c r="K265" i="7"/>
  <c r="P265" i="7"/>
  <c r="F266" i="7"/>
  <c r="L266" i="7"/>
  <c r="B267" i="7"/>
  <c r="G267" i="7"/>
  <c r="M267" i="7"/>
  <c r="C268" i="7"/>
  <c r="H268" i="7"/>
  <c r="N268" i="7"/>
  <c r="D269" i="7"/>
  <c r="H269" i="7"/>
  <c r="L269" i="7"/>
  <c r="P269" i="7"/>
  <c r="E270" i="7"/>
  <c r="I270" i="7"/>
  <c r="M270" i="7"/>
  <c r="B271" i="7"/>
  <c r="F271" i="7"/>
  <c r="J271" i="7"/>
  <c r="N271" i="7"/>
  <c r="C272" i="7"/>
  <c r="G272" i="7"/>
  <c r="K272" i="7"/>
  <c r="O272" i="7"/>
  <c r="D273" i="7"/>
  <c r="H273" i="7"/>
  <c r="L273" i="7"/>
  <c r="P273" i="7"/>
  <c r="E274" i="7"/>
  <c r="I274" i="7"/>
  <c r="M274" i="7"/>
  <c r="B275" i="7"/>
  <c r="F275" i="7"/>
  <c r="J275" i="7"/>
  <c r="N275" i="7"/>
  <c r="C276" i="7"/>
  <c r="G276" i="7"/>
  <c r="K276" i="7"/>
  <c r="O276" i="7"/>
  <c r="D277" i="7"/>
  <c r="H277" i="7"/>
  <c r="L277" i="7"/>
  <c r="P277" i="7"/>
  <c r="E278" i="7"/>
  <c r="I278" i="7"/>
  <c r="M278" i="7"/>
  <c r="B279" i="7"/>
  <c r="F279" i="7"/>
  <c r="J279" i="7"/>
  <c r="N279" i="7"/>
  <c r="C280" i="7"/>
  <c r="G280" i="7"/>
  <c r="K280" i="7"/>
  <c r="O280" i="7"/>
  <c r="D281" i="7"/>
  <c r="H281" i="7"/>
  <c r="L281" i="7"/>
  <c r="P281" i="7"/>
  <c r="E282" i="7"/>
  <c r="I282" i="7"/>
  <c r="M282" i="7"/>
  <c r="B283" i="7"/>
  <c r="F283" i="7"/>
  <c r="J283" i="7"/>
  <c r="N283" i="7"/>
  <c r="C284" i="7"/>
  <c r="G284" i="7"/>
  <c r="K284" i="7"/>
  <c r="O284" i="7"/>
  <c r="D285" i="7"/>
  <c r="H285" i="7"/>
  <c r="L285" i="7"/>
  <c r="P285" i="7"/>
  <c r="E286" i="7"/>
  <c r="I286" i="7"/>
  <c r="M286" i="7"/>
  <c r="B287" i="7"/>
  <c r="F287" i="7"/>
  <c r="J287" i="7"/>
  <c r="N287" i="7"/>
  <c r="C288" i="7"/>
  <c r="G288" i="7"/>
  <c r="K288" i="7"/>
  <c r="O288" i="7"/>
  <c r="D289" i="7"/>
  <c r="H289" i="7"/>
  <c r="L289" i="7"/>
  <c r="P289" i="7"/>
  <c r="E290" i="7"/>
  <c r="I290" i="7"/>
  <c r="M290" i="7"/>
  <c r="B291" i="7"/>
  <c r="F291" i="7"/>
  <c r="J291" i="7"/>
  <c r="N291" i="7"/>
  <c r="C292" i="7"/>
  <c r="G292" i="7"/>
  <c r="K292" i="7"/>
  <c r="O292" i="7"/>
  <c r="D293" i="7"/>
  <c r="H293" i="7"/>
  <c r="L293" i="7"/>
  <c r="P293" i="7"/>
  <c r="E294" i="7"/>
  <c r="I294" i="7"/>
  <c r="M294" i="7"/>
  <c r="B295" i="7"/>
  <c r="F295" i="7"/>
  <c r="J295" i="7"/>
  <c r="N295" i="7"/>
  <c r="C296" i="7"/>
  <c r="G296" i="7"/>
  <c r="K296" i="7"/>
  <c r="O296" i="7"/>
  <c r="D297" i="7"/>
  <c r="H297" i="7"/>
  <c r="L297" i="7"/>
  <c r="P297" i="7"/>
  <c r="E298" i="7"/>
  <c r="I298" i="7"/>
  <c r="M298" i="7"/>
  <c r="B299" i="7"/>
  <c r="F299" i="7"/>
  <c r="J299" i="7"/>
  <c r="N299" i="7"/>
  <c r="C300" i="7"/>
  <c r="G300" i="7"/>
  <c r="K300" i="7"/>
  <c r="O300" i="7"/>
  <c r="D301" i="7"/>
  <c r="H301" i="7"/>
  <c r="L301" i="7"/>
  <c r="P301" i="7"/>
  <c r="E302" i="7"/>
  <c r="I302" i="7"/>
  <c r="M302" i="7"/>
  <c r="B303" i="7"/>
  <c r="F303" i="7"/>
  <c r="J303" i="7"/>
  <c r="N303" i="7"/>
  <c r="C304" i="7"/>
  <c r="G304" i="7"/>
  <c r="K304" i="7"/>
  <c r="O304" i="7"/>
  <c r="P3" i="7"/>
  <c r="N6" i="7"/>
  <c r="K9" i="7"/>
  <c r="I12" i="7"/>
  <c r="G15" i="7"/>
  <c r="D18" i="7"/>
  <c r="B21" i="7"/>
  <c r="K23" i="7"/>
  <c r="M25" i="7"/>
  <c r="O27" i="7"/>
  <c r="B30" i="7"/>
  <c r="D32" i="7"/>
  <c r="F34" i="7"/>
  <c r="H36" i="7"/>
  <c r="J38" i="7"/>
  <c r="L40" i="7"/>
  <c r="N42" i="7"/>
  <c r="P44" i="7"/>
  <c r="C47" i="7"/>
  <c r="E49" i="7"/>
  <c r="G51" i="7"/>
  <c r="I53" i="7"/>
  <c r="K55" i="7"/>
  <c r="M57" i="7"/>
  <c r="O59" i="7"/>
  <c r="B62" i="7"/>
  <c r="D64" i="7"/>
  <c r="F66" i="7"/>
  <c r="H68" i="7"/>
  <c r="J70" i="7"/>
  <c r="L72" i="7"/>
  <c r="N74" i="7"/>
  <c r="P76" i="7"/>
  <c r="C79" i="7"/>
  <c r="E81" i="7"/>
  <c r="B83" i="7"/>
  <c r="H84" i="7"/>
  <c r="O85" i="7"/>
  <c r="B87" i="7"/>
  <c r="C88" i="7"/>
  <c r="D89" i="7"/>
  <c r="E90" i="7"/>
  <c r="F91" i="7"/>
  <c r="G92" i="7"/>
  <c r="H93" i="7"/>
  <c r="I94" i="7"/>
  <c r="J95" i="7"/>
  <c r="K96" i="7"/>
  <c r="L97" i="7"/>
  <c r="M98" i="7"/>
  <c r="N99" i="7"/>
  <c r="O100" i="7"/>
  <c r="P101" i="7"/>
  <c r="B103" i="7"/>
  <c r="C104" i="7"/>
  <c r="D105" i="7"/>
  <c r="E106" i="7"/>
  <c r="F107" i="7"/>
  <c r="G108" i="7"/>
  <c r="H109" i="7"/>
  <c r="I110" i="7"/>
  <c r="J111" i="7"/>
  <c r="K112" i="7"/>
  <c r="L113" i="7"/>
  <c r="M114" i="7"/>
  <c r="N115" i="7"/>
  <c r="O116" i="7"/>
  <c r="P117" i="7"/>
  <c r="B119" i="7"/>
  <c r="C120" i="7"/>
  <c r="D121" i="7"/>
  <c r="E122" i="7"/>
  <c r="F123" i="7"/>
  <c r="G124" i="7"/>
  <c r="H125" i="7"/>
  <c r="I126" i="7"/>
  <c r="J127" i="7"/>
  <c r="K128" i="7"/>
  <c r="L129" i="7"/>
  <c r="M7" i="7"/>
  <c r="D19" i="7"/>
  <c r="K28" i="7"/>
  <c r="D37" i="7"/>
  <c r="L45" i="7"/>
  <c r="E54" i="7"/>
  <c r="M62" i="7"/>
  <c r="F71" i="7"/>
  <c r="N79" i="7"/>
  <c r="F86" i="7"/>
  <c r="J90" i="7"/>
  <c r="N94" i="7"/>
  <c r="C99" i="7"/>
  <c r="G103" i="7"/>
  <c r="K107" i="7"/>
  <c r="O111" i="7"/>
  <c r="D116" i="7"/>
  <c r="H120" i="7"/>
  <c r="L124" i="7"/>
  <c r="P128" i="7"/>
  <c r="G131" i="7"/>
  <c r="N132" i="7"/>
  <c r="E134" i="7"/>
  <c r="K135" i="7"/>
  <c r="C137" i="7"/>
  <c r="I138" i="7"/>
  <c r="N139" i="7"/>
  <c r="O140" i="7"/>
  <c r="P141" i="7"/>
  <c r="B143" i="7"/>
  <c r="C144" i="7"/>
  <c r="D145" i="7"/>
  <c r="E146" i="7"/>
  <c r="F147" i="7"/>
  <c r="G148" i="7"/>
  <c r="H149" i="7"/>
  <c r="I150" i="7"/>
  <c r="J151" i="7"/>
  <c r="K152" i="7"/>
  <c r="L153" i="7"/>
  <c r="M154" i="7"/>
  <c r="N155" i="7"/>
  <c r="O156" i="7"/>
  <c r="P157" i="7"/>
  <c r="B159" i="7"/>
  <c r="C160" i="7"/>
  <c r="D161" i="7"/>
  <c r="E162" i="7"/>
  <c r="F163" i="7"/>
  <c r="G164" i="7"/>
  <c r="H165" i="7"/>
  <c r="I166" i="7"/>
  <c r="J167" i="7"/>
  <c r="K168" i="7"/>
  <c r="L169" i="7"/>
  <c r="M170" i="7"/>
  <c r="N171" i="7"/>
  <c r="O172" i="7"/>
  <c r="P173" i="7"/>
  <c r="B175" i="7"/>
  <c r="C176" i="7"/>
  <c r="D177" i="7"/>
  <c r="E178" i="7"/>
  <c r="F179" i="7"/>
  <c r="G180" i="7"/>
  <c r="H181" i="7"/>
  <c r="I182" i="7"/>
  <c r="J183" i="7"/>
  <c r="K184" i="7"/>
  <c r="L185" i="7"/>
  <c r="M186" i="7"/>
  <c r="N187" i="7"/>
  <c r="O188" i="7"/>
  <c r="P189" i="7"/>
  <c r="B191" i="7"/>
  <c r="C192" i="7"/>
  <c r="D193" i="7"/>
  <c r="E194" i="7"/>
  <c r="F195" i="7"/>
  <c r="G196" i="7"/>
  <c r="H197" i="7"/>
  <c r="I198" i="7"/>
  <c r="J199" i="7"/>
  <c r="K200" i="7"/>
  <c r="L201" i="7"/>
  <c r="M202" i="7"/>
  <c r="N203" i="7"/>
  <c r="O204" i="7"/>
  <c r="P205" i="7"/>
  <c r="B207" i="7"/>
  <c r="C208" i="7"/>
  <c r="D209" i="7"/>
  <c r="E210" i="7"/>
  <c r="F211" i="7"/>
  <c r="G212" i="7"/>
  <c r="H213" i="7"/>
  <c r="I214" i="7"/>
  <c r="J215" i="7"/>
  <c r="K216" i="7"/>
  <c r="L217" i="7"/>
  <c r="M218" i="7"/>
  <c r="N219" i="7"/>
  <c r="O220" i="7"/>
  <c r="P221" i="7"/>
  <c r="B223" i="7"/>
  <c r="C224" i="7"/>
  <c r="D225" i="7"/>
  <c r="E226" i="7"/>
  <c r="F227" i="7"/>
  <c r="G228" i="7"/>
  <c r="H229" i="7"/>
  <c r="I230" i="7"/>
  <c r="J231" i="7"/>
  <c r="K232" i="7"/>
  <c r="L233" i="7"/>
  <c r="M234" i="7"/>
  <c r="N235" i="7"/>
  <c r="O236" i="7"/>
  <c r="P237" i="7"/>
  <c r="B239" i="7"/>
  <c r="C240" i="7"/>
  <c r="D241" i="7"/>
  <c r="E242" i="7"/>
  <c r="F243" i="7"/>
  <c r="G244" i="7"/>
  <c r="H245" i="7"/>
  <c r="I246" i="7"/>
  <c r="J247" i="7"/>
  <c r="K248" i="7"/>
  <c r="L249" i="7"/>
  <c r="M250" i="7"/>
  <c r="N251" i="7"/>
  <c r="O252" i="7"/>
  <c r="P253" i="7"/>
  <c r="B255" i="7"/>
  <c r="C256" i="7"/>
  <c r="D257" i="7"/>
  <c r="E258" i="7"/>
  <c r="F259" i="7"/>
  <c r="G260" i="7"/>
  <c r="H261" i="7"/>
  <c r="I262" i="7"/>
  <c r="E263" i="7"/>
  <c r="O263" i="7"/>
  <c r="K264" i="7"/>
  <c r="G265" i="7"/>
  <c r="B266" i="7"/>
  <c r="M266" i="7"/>
  <c r="I267" i="7"/>
  <c r="D268" i="7"/>
  <c r="O268" i="7"/>
  <c r="I269" i="7"/>
  <c r="B270" i="7"/>
  <c r="J270" i="7"/>
  <c r="C271" i="7"/>
  <c r="K271" i="7"/>
  <c r="D272" i="7"/>
  <c r="L272" i="7"/>
  <c r="E273" i="7"/>
  <c r="M273" i="7"/>
  <c r="F274" i="7"/>
  <c r="N274" i="7"/>
  <c r="G275" i="7"/>
  <c r="O275" i="7"/>
  <c r="H276" i="7"/>
  <c r="P276" i="7"/>
  <c r="I277" i="7"/>
  <c r="B278" i="7"/>
  <c r="J278" i="7"/>
  <c r="C279" i="7"/>
  <c r="K279" i="7"/>
  <c r="D280" i="7"/>
  <c r="K10" i="7"/>
  <c r="B22" i="7"/>
  <c r="M30" i="7"/>
  <c r="F39" i="7"/>
  <c r="N47" i="7"/>
  <c r="G56" i="7"/>
  <c r="O64" i="7"/>
  <c r="H73" i="7"/>
  <c r="P81" i="7"/>
  <c r="G87" i="7"/>
  <c r="K91" i="7"/>
  <c r="O95" i="7"/>
  <c r="D100" i="7"/>
  <c r="H104" i="7"/>
  <c r="L108" i="7"/>
  <c r="P112" i="7"/>
  <c r="E117" i="7"/>
  <c r="I121" i="7"/>
  <c r="M125" i="7"/>
  <c r="B130" i="7"/>
  <c r="K131" i="7"/>
  <c r="C133" i="7"/>
  <c r="I134" i="7"/>
  <c r="O135" i="7"/>
  <c r="G137" i="7"/>
  <c r="M138" i="7"/>
  <c r="B140" i="7"/>
  <c r="C141" i="7"/>
  <c r="D142" i="7"/>
  <c r="E143" i="7"/>
  <c r="F144" i="7"/>
  <c r="G145" i="7"/>
  <c r="H146" i="7"/>
  <c r="I147" i="7"/>
  <c r="J148" i="7"/>
  <c r="K149" i="7"/>
  <c r="L150" i="7"/>
  <c r="M151" i="7"/>
  <c r="N152" i="7"/>
  <c r="O153" i="7"/>
  <c r="P154" i="7"/>
  <c r="B156" i="7"/>
  <c r="C157" i="7"/>
  <c r="D158" i="7"/>
  <c r="E159" i="7"/>
  <c r="F160" i="7"/>
  <c r="G161" i="7"/>
  <c r="H162" i="7"/>
  <c r="I163" i="7"/>
  <c r="J164" i="7"/>
  <c r="K165" i="7"/>
  <c r="L166" i="7"/>
  <c r="M167" i="7"/>
  <c r="N168" i="7"/>
  <c r="O169" i="7"/>
  <c r="P170" i="7"/>
  <c r="B172" i="7"/>
  <c r="C173" i="7"/>
  <c r="D174" i="7"/>
  <c r="E175" i="7"/>
  <c r="F176" i="7"/>
  <c r="G177" i="7"/>
  <c r="H178" i="7"/>
  <c r="I179" i="7"/>
  <c r="J180" i="7"/>
  <c r="K181" i="7"/>
  <c r="L182" i="7"/>
  <c r="M183" i="7"/>
  <c r="N184" i="7"/>
  <c r="O185" i="7"/>
  <c r="P186" i="7"/>
  <c r="B188" i="7"/>
  <c r="C189" i="7"/>
  <c r="D190" i="7"/>
  <c r="E191" i="7"/>
  <c r="F192" i="7"/>
  <c r="G193" i="7"/>
  <c r="H194" i="7"/>
  <c r="I195" i="7"/>
  <c r="J196" i="7"/>
  <c r="K197" i="7"/>
  <c r="L198" i="7"/>
  <c r="M199" i="7"/>
  <c r="N200" i="7"/>
  <c r="O201" i="7"/>
  <c r="P202" i="7"/>
  <c r="B204" i="7"/>
  <c r="C205" i="7"/>
  <c r="D206" i="7"/>
  <c r="E207" i="7"/>
  <c r="F208" i="7"/>
  <c r="G209" i="7"/>
  <c r="H210" i="7"/>
  <c r="I211" i="7"/>
  <c r="J212" i="7"/>
  <c r="K213" i="7"/>
  <c r="L214" i="7"/>
  <c r="M215" i="7"/>
  <c r="N216" i="7"/>
  <c r="O217" i="7"/>
  <c r="P218" i="7"/>
  <c r="B220" i="7"/>
  <c r="C221" i="7"/>
  <c r="D222" i="7"/>
  <c r="E223" i="7"/>
  <c r="F224" i="7"/>
  <c r="G225" i="7"/>
  <c r="H226" i="7"/>
  <c r="I227" i="7"/>
  <c r="J228" i="7"/>
  <c r="K229" i="7"/>
  <c r="L230" i="7"/>
  <c r="M231" i="7"/>
  <c r="N232" i="7"/>
  <c r="O233" i="7"/>
  <c r="P234" i="7"/>
  <c r="B236" i="7"/>
  <c r="C237" i="7"/>
  <c r="D238" i="7"/>
  <c r="E239" i="7"/>
  <c r="F240" i="7"/>
  <c r="G241" i="7"/>
  <c r="H242" i="7"/>
  <c r="I243" i="7"/>
  <c r="J244" i="7"/>
  <c r="K245" i="7"/>
  <c r="L246" i="7"/>
  <c r="M247" i="7"/>
  <c r="N248" i="7"/>
  <c r="O249" i="7"/>
  <c r="P250" i="7"/>
  <c r="B252" i="7"/>
  <c r="C253" i="7"/>
  <c r="D254" i="7"/>
  <c r="E255" i="7"/>
  <c r="F256" i="7"/>
  <c r="G257" i="7"/>
  <c r="H258" i="7"/>
  <c r="I259" i="7"/>
  <c r="J260" i="7"/>
  <c r="K261" i="7"/>
  <c r="J262" i="7"/>
  <c r="F263" i="7"/>
  <c r="B264" i="7"/>
  <c r="L264" i="7"/>
  <c r="H265" i="7"/>
  <c r="D266" i="7"/>
  <c r="I13" i="7"/>
  <c r="G24" i="7"/>
  <c r="O32" i="7"/>
  <c r="H41" i="7"/>
  <c r="P49" i="7"/>
  <c r="I58" i="7"/>
  <c r="B67" i="7"/>
  <c r="J75" i="7"/>
  <c r="I83" i="7"/>
  <c r="H88" i="7"/>
  <c r="L92" i="7"/>
  <c r="P96" i="7"/>
  <c r="E101" i="7"/>
  <c r="I105" i="7"/>
  <c r="M109" i="7"/>
  <c r="B114" i="7"/>
  <c r="F118" i="7"/>
  <c r="J122" i="7"/>
  <c r="N126" i="7"/>
  <c r="L130" i="7"/>
  <c r="C132" i="7"/>
  <c r="I133" i="7"/>
  <c r="P134" i="7"/>
  <c r="G136" i="7"/>
  <c r="M137" i="7"/>
  <c r="E139" i="7"/>
  <c r="G140" i="7"/>
  <c r="H141" i="7"/>
  <c r="I142" i="7"/>
  <c r="J143" i="7"/>
  <c r="K144" i="7"/>
  <c r="L145" i="7"/>
  <c r="M146" i="7"/>
  <c r="N147" i="7"/>
  <c r="O148" i="7"/>
  <c r="P149" i="7"/>
  <c r="B151" i="7"/>
  <c r="C152" i="7"/>
  <c r="D153" i="7"/>
  <c r="E154" i="7"/>
  <c r="F155" i="7"/>
  <c r="G156" i="7"/>
  <c r="H157" i="7"/>
  <c r="I158" i="7"/>
  <c r="J159" i="7"/>
  <c r="K160" i="7"/>
  <c r="L161" i="7"/>
  <c r="M162" i="7"/>
  <c r="N163" i="7"/>
  <c r="O164" i="7"/>
  <c r="P165" i="7"/>
  <c r="B167" i="7"/>
  <c r="C168" i="7"/>
  <c r="D169" i="7"/>
  <c r="E170" i="7"/>
  <c r="F171" i="7"/>
  <c r="G172" i="7"/>
  <c r="H173" i="7"/>
  <c r="I174" i="7"/>
  <c r="J175" i="7"/>
  <c r="K176" i="7"/>
  <c r="L177" i="7"/>
  <c r="M178" i="7"/>
  <c r="N179" i="7"/>
  <c r="O180" i="7"/>
  <c r="P181" i="7"/>
  <c r="B183" i="7"/>
  <c r="C184" i="7"/>
  <c r="D185" i="7"/>
  <c r="E186" i="7"/>
  <c r="F187" i="7"/>
  <c r="G188" i="7"/>
  <c r="H189" i="7"/>
  <c r="I190" i="7"/>
  <c r="J191" i="7"/>
  <c r="K192" i="7"/>
  <c r="L193" i="7"/>
  <c r="M194" i="7"/>
  <c r="N195" i="7"/>
  <c r="O196" i="7"/>
  <c r="P197" i="7"/>
  <c r="B199" i="7"/>
  <c r="C200" i="7"/>
  <c r="D201" i="7"/>
  <c r="E202" i="7"/>
  <c r="F203" i="7"/>
  <c r="G204" i="7"/>
  <c r="H205" i="7"/>
  <c r="I206" i="7"/>
  <c r="J207" i="7"/>
  <c r="K208" i="7"/>
  <c r="L209" i="7"/>
  <c r="M210" i="7"/>
  <c r="N211" i="7"/>
  <c r="O212" i="7"/>
  <c r="P213" i="7"/>
  <c r="B215" i="7"/>
  <c r="C216" i="7"/>
  <c r="D217" i="7"/>
  <c r="E218" i="7"/>
  <c r="F219" i="7"/>
  <c r="G220" i="7"/>
  <c r="H221" i="7"/>
  <c r="I222" i="7"/>
  <c r="J223" i="7"/>
  <c r="K224" i="7"/>
  <c r="L225" i="7"/>
  <c r="M226" i="7"/>
  <c r="N227" i="7"/>
  <c r="O228" i="7"/>
  <c r="P229" i="7"/>
  <c r="B231" i="7"/>
  <c r="C232" i="7"/>
  <c r="D233" i="7"/>
  <c r="E234" i="7"/>
  <c r="F235" i="7"/>
  <c r="G236" i="7"/>
  <c r="H237" i="7"/>
  <c r="I238" i="7"/>
  <c r="J239" i="7"/>
  <c r="K240" i="7"/>
  <c r="L241" i="7"/>
  <c r="M242" i="7"/>
  <c r="N243" i="7"/>
  <c r="O244" i="7"/>
  <c r="P245" i="7"/>
  <c r="B247" i="7"/>
  <c r="C248" i="7"/>
  <c r="D249" i="7"/>
  <c r="E250" i="7"/>
  <c r="F251" i="7"/>
  <c r="G252" i="7"/>
  <c r="H253" i="7"/>
  <c r="I254" i="7"/>
  <c r="J255" i="7"/>
  <c r="K256" i="7"/>
  <c r="L257" i="7"/>
  <c r="M258" i="7"/>
  <c r="N259" i="7"/>
  <c r="O260" i="7"/>
  <c r="P261" i="7"/>
  <c r="N262" i="7"/>
  <c r="J263" i="7"/>
  <c r="F264" i="7"/>
  <c r="P264" i="7"/>
  <c r="L265" i="7"/>
  <c r="H266" i="7"/>
  <c r="C267" i="7"/>
  <c r="N267" i="7"/>
  <c r="J268" i="7"/>
  <c r="E269" i="7"/>
  <c r="M269" i="7"/>
  <c r="F270" i="7"/>
  <c r="N270" i="7"/>
  <c r="G271" i="7"/>
  <c r="O271" i="7"/>
  <c r="H272" i="7"/>
  <c r="P272" i="7"/>
  <c r="I273" i="7"/>
  <c r="B274" i="7"/>
  <c r="J274" i="7"/>
  <c r="C275" i="7"/>
  <c r="K275" i="7"/>
  <c r="D276" i="7"/>
  <c r="L276" i="7"/>
  <c r="E277" i="7"/>
  <c r="M277" i="7"/>
  <c r="F278" i="7"/>
  <c r="I26" i="7"/>
  <c r="K60" i="7"/>
  <c r="I89" i="7"/>
  <c r="J106" i="7"/>
  <c r="K123" i="7"/>
  <c r="M133" i="7"/>
  <c r="I139" i="7"/>
  <c r="M143" i="7"/>
  <c r="B148" i="7"/>
  <c r="F152" i="7"/>
  <c r="J156" i="7"/>
  <c r="N160" i="7"/>
  <c r="C165" i="7"/>
  <c r="G169" i="7"/>
  <c r="K173" i="7"/>
  <c r="O177" i="7"/>
  <c r="D182" i="7"/>
  <c r="H186" i="7"/>
  <c r="L190" i="7"/>
  <c r="P194" i="7"/>
  <c r="E199" i="7"/>
  <c r="I203" i="7"/>
  <c r="M207" i="7"/>
  <c r="B212" i="7"/>
  <c r="F216" i="7"/>
  <c r="J220" i="7"/>
  <c r="N224" i="7"/>
  <c r="C229" i="7"/>
  <c r="G233" i="7"/>
  <c r="K237" i="7"/>
  <c r="O241" i="7"/>
  <c r="D246" i="7"/>
  <c r="H250" i="7"/>
  <c r="L254" i="7"/>
  <c r="P258" i="7"/>
  <c r="P262" i="7"/>
  <c r="M265" i="7"/>
  <c r="J267" i="7"/>
  <c r="P268" i="7"/>
  <c r="C270" i="7"/>
  <c r="D271" i="7"/>
  <c r="E272" i="7"/>
  <c r="F273" i="7"/>
  <c r="G274" i="7"/>
  <c r="H275" i="7"/>
  <c r="I276" i="7"/>
  <c r="J277" i="7"/>
  <c r="K278" i="7"/>
  <c r="G279" i="7"/>
  <c r="P279" i="7"/>
  <c r="L280" i="7"/>
  <c r="E281" i="7"/>
  <c r="M281" i="7"/>
  <c r="F282" i="7"/>
  <c r="N282" i="7"/>
  <c r="G283" i="7"/>
  <c r="O283" i="7"/>
  <c r="H284" i="7"/>
  <c r="P284" i="7"/>
  <c r="I285" i="7"/>
  <c r="B286" i="7"/>
  <c r="J286" i="7"/>
  <c r="C287" i="7"/>
  <c r="K287" i="7"/>
  <c r="D288" i="7"/>
  <c r="L288" i="7"/>
  <c r="E289" i="7"/>
  <c r="M289" i="7"/>
  <c r="F290" i="7"/>
  <c r="N290" i="7"/>
  <c r="G291" i="7"/>
  <c r="O291" i="7"/>
  <c r="H292" i="7"/>
  <c r="P292" i="7"/>
  <c r="I293" i="7"/>
  <c r="B294" i="7"/>
  <c r="J294" i="7"/>
  <c r="C295" i="7"/>
  <c r="K295" i="7"/>
  <c r="D296" i="7"/>
  <c r="L296" i="7"/>
  <c r="E297" i="7"/>
  <c r="M297" i="7"/>
  <c r="F298" i="7"/>
  <c r="N298" i="7"/>
  <c r="G299" i="7"/>
  <c r="L299" i="7"/>
  <c r="B300" i="7"/>
  <c r="H300" i="7"/>
  <c r="M300" i="7"/>
  <c r="C301" i="7"/>
  <c r="I301" i="7"/>
  <c r="N301" i="7"/>
  <c r="D302" i="7"/>
  <c r="J302" i="7"/>
  <c r="O302" i="7"/>
  <c r="E303" i="7"/>
  <c r="K303" i="7"/>
  <c r="P303" i="7"/>
  <c r="F304" i="7"/>
  <c r="L304" i="7"/>
  <c r="B305" i="7"/>
  <c r="F305" i="7"/>
  <c r="J305" i="7"/>
  <c r="N305" i="7"/>
  <c r="C306" i="7"/>
  <c r="G306" i="7"/>
  <c r="K306" i="7"/>
  <c r="O306" i="7"/>
  <c r="D307" i="7"/>
  <c r="H307" i="7"/>
  <c r="L307" i="7"/>
  <c r="P307" i="7"/>
  <c r="E308" i="7"/>
  <c r="I308" i="7"/>
  <c r="M308" i="7"/>
  <c r="B309" i="7"/>
  <c r="F309" i="7"/>
  <c r="J309" i="7"/>
  <c r="N309" i="7"/>
  <c r="C310" i="7"/>
  <c r="G310" i="7"/>
  <c r="K310" i="7"/>
  <c r="O310" i="7"/>
  <c r="D311" i="7"/>
  <c r="H311" i="7"/>
  <c r="L311" i="7"/>
  <c r="P311" i="7"/>
  <c r="E312" i="7"/>
  <c r="I312" i="7"/>
  <c r="M312" i="7"/>
  <c r="B313" i="7"/>
  <c r="F313" i="7"/>
  <c r="J313" i="7"/>
  <c r="N313" i="7"/>
  <c r="C314" i="7"/>
  <c r="G314" i="7"/>
  <c r="K314" i="7"/>
  <c r="O314" i="7"/>
  <c r="D315" i="7"/>
  <c r="H315" i="7"/>
  <c r="L315" i="7"/>
  <c r="P315" i="7"/>
  <c r="E316" i="7"/>
  <c r="I316" i="7"/>
  <c r="M316" i="7"/>
  <c r="B317" i="7"/>
  <c r="F317" i="7"/>
  <c r="J317" i="7"/>
  <c r="N317" i="7"/>
  <c r="C318" i="7"/>
  <c r="G318" i="7"/>
  <c r="K318" i="7"/>
  <c r="O318" i="7"/>
  <c r="D319" i="7"/>
  <c r="H319" i="7"/>
  <c r="L319" i="7"/>
  <c r="P319" i="7"/>
  <c r="E320" i="7"/>
  <c r="I320" i="7"/>
  <c r="M320" i="7"/>
  <c r="B321" i="7"/>
  <c r="F321" i="7"/>
  <c r="J321" i="7"/>
  <c r="N321" i="7"/>
  <c r="C322" i="7"/>
  <c r="G322" i="7"/>
  <c r="K322" i="7"/>
  <c r="O322" i="7"/>
  <c r="D323" i="7"/>
  <c r="H323" i="7"/>
  <c r="L323" i="7"/>
  <c r="P323" i="7"/>
  <c r="E324" i="7"/>
  <c r="I324" i="7"/>
  <c r="M324" i="7"/>
  <c r="B325" i="7"/>
  <c r="F325" i="7"/>
  <c r="J325" i="7"/>
  <c r="N325" i="7"/>
  <c r="C326" i="7"/>
  <c r="G326" i="7"/>
  <c r="K326" i="7"/>
  <c r="O326" i="7"/>
  <c r="D327" i="7"/>
  <c r="H327" i="7"/>
  <c r="L327" i="7"/>
  <c r="P327" i="7"/>
  <c r="E328" i="7"/>
  <c r="I328" i="7"/>
  <c r="M328" i="7"/>
  <c r="B329" i="7"/>
  <c r="F329" i="7"/>
  <c r="J329" i="7"/>
  <c r="N329" i="7"/>
  <c r="C330" i="7"/>
  <c r="G330" i="7"/>
  <c r="K330" i="7"/>
  <c r="O330" i="7"/>
  <c r="D331" i="7"/>
  <c r="H331" i="7"/>
  <c r="L331" i="7"/>
  <c r="P331" i="7"/>
  <c r="E332" i="7"/>
  <c r="I332" i="7"/>
  <c r="M332" i="7"/>
  <c r="B333" i="7"/>
  <c r="F333" i="7"/>
  <c r="J333" i="7"/>
  <c r="N333" i="7"/>
  <c r="C334" i="7"/>
  <c r="G334" i="7"/>
  <c r="K334" i="7"/>
  <c r="O334" i="7"/>
  <c r="D335" i="7"/>
  <c r="H335" i="7"/>
  <c r="L335" i="7"/>
  <c r="P335" i="7"/>
  <c r="E336" i="7"/>
  <c r="I336" i="7"/>
  <c r="M336" i="7"/>
  <c r="B337" i="7"/>
  <c r="F337" i="7"/>
  <c r="J337" i="7"/>
  <c r="N337" i="7"/>
  <c r="C338" i="7"/>
  <c r="G338" i="7"/>
  <c r="K338" i="7"/>
  <c r="O338" i="7"/>
  <c r="D339" i="7"/>
  <c r="H339" i="7"/>
  <c r="L339" i="7"/>
  <c r="P339" i="7"/>
  <c r="E340" i="7"/>
  <c r="I340" i="7"/>
  <c r="M340" i="7"/>
  <c r="B341" i="7"/>
  <c r="F341" i="7"/>
  <c r="J341" i="7"/>
  <c r="N341" i="7"/>
  <c r="C342" i="7"/>
  <c r="G342" i="7"/>
  <c r="K342" i="7"/>
  <c r="O342" i="7"/>
  <c r="D343" i="7"/>
  <c r="H343" i="7"/>
  <c r="L343" i="7"/>
  <c r="P343" i="7"/>
  <c r="E344" i="7"/>
  <c r="I344" i="7"/>
  <c r="M344" i="7"/>
  <c r="B345" i="7"/>
  <c r="F345" i="7"/>
  <c r="J345" i="7"/>
  <c r="N345" i="7"/>
  <c r="C346" i="7"/>
  <c r="G346" i="7"/>
  <c r="K346" i="7"/>
  <c r="O346" i="7"/>
  <c r="D347" i="7"/>
  <c r="H347" i="7"/>
  <c r="L347" i="7"/>
  <c r="P347" i="7"/>
  <c r="E348" i="7"/>
  <c r="I348" i="7"/>
  <c r="M348" i="7"/>
  <c r="B349" i="7"/>
  <c r="F349" i="7"/>
  <c r="J349" i="7"/>
  <c r="N349" i="7"/>
  <c r="C350" i="7"/>
  <c r="G350" i="7"/>
  <c r="K350" i="7"/>
  <c r="O350" i="7"/>
  <c r="D351" i="7"/>
  <c r="H351" i="7"/>
  <c r="L351" i="7"/>
  <c r="P351" i="7"/>
  <c r="E352" i="7"/>
  <c r="I352" i="7"/>
  <c r="M352" i="7"/>
  <c r="B353" i="7"/>
  <c r="F353" i="7"/>
  <c r="J353" i="7"/>
  <c r="N353" i="7"/>
  <c r="C354" i="7"/>
  <c r="G354" i="7"/>
  <c r="K354" i="7"/>
  <c r="O354" i="7"/>
  <c r="D355" i="7"/>
  <c r="H355" i="7"/>
  <c r="L355" i="7"/>
  <c r="P355" i="7"/>
  <c r="E356" i="7"/>
  <c r="I356" i="7"/>
  <c r="M356" i="7"/>
  <c r="B357" i="7"/>
  <c r="F357" i="7"/>
  <c r="J357" i="7"/>
  <c r="N357" i="7"/>
  <c r="C358" i="7"/>
  <c r="G358" i="7"/>
  <c r="K358" i="7"/>
  <c r="O358" i="7"/>
  <c r="D359" i="7"/>
  <c r="H359" i="7"/>
  <c r="L359" i="7"/>
  <c r="P359" i="7"/>
  <c r="E360" i="7"/>
  <c r="I360" i="7"/>
  <c r="M360" i="7"/>
  <c r="B361" i="7"/>
  <c r="F361" i="7"/>
  <c r="J361" i="7"/>
  <c r="N361" i="7"/>
  <c r="C362" i="7"/>
  <c r="G362" i="7"/>
  <c r="K362" i="7"/>
  <c r="O362" i="7"/>
  <c r="D363" i="7"/>
  <c r="H363" i="7"/>
  <c r="L363" i="7"/>
  <c r="P363" i="7"/>
  <c r="E364" i="7"/>
  <c r="I364" i="7"/>
  <c r="M364" i="7"/>
  <c r="B365" i="7"/>
  <c r="F365" i="7"/>
  <c r="J365" i="7"/>
  <c r="N365" i="7"/>
  <c r="C366" i="7"/>
  <c r="G366" i="7"/>
  <c r="K366" i="7"/>
  <c r="O366" i="7"/>
  <c r="D367" i="7"/>
  <c r="H367" i="7"/>
  <c r="L367" i="7"/>
  <c r="P367" i="7"/>
  <c r="E368" i="7"/>
  <c r="I368" i="7"/>
  <c r="M368" i="7"/>
  <c r="B369" i="7"/>
  <c r="F369" i="7"/>
  <c r="J369" i="7"/>
  <c r="N369" i="7"/>
  <c r="C370" i="7"/>
  <c r="G370" i="7"/>
  <c r="K370" i="7"/>
  <c r="O370" i="7"/>
  <c r="D371" i="7"/>
  <c r="B35" i="7"/>
  <c r="D69" i="7"/>
  <c r="M93" i="7"/>
  <c r="N110" i="7"/>
  <c r="O127" i="7"/>
  <c r="E135" i="7"/>
  <c r="J140" i="7"/>
  <c r="N144" i="7"/>
  <c r="C149" i="7"/>
  <c r="G153" i="7"/>
  <c r="K157" i="7"/>
  <c r="O161" i="7"/>
  <c r="D166" i="7"/>
  <c r="H170" i="7"/>
  <c r="L174" i="7"/>
  <c r="P178" i="7"/>
  <c r="E183" i="7"/>
  <c r="I187" i="7"/>
  <c r="M191" i="7"/>
  <c r="B196" i="7"/>
  <c r="F200" i="7"/>
  <c r="J204" i="7"/>
  <c r="N208" i="7"/>
  <c r="C213" i="7"/>
  <c r="G217" i="7"/>
  <c r="K221" i="7"/>
  <c r="O225" i="7"/>
  <c r="D230" i="7"/>
  <c r="H234" i="7"/>
  <c r="L238" i="7"/>
  <c r="P242" i="7"/>
  <c r="E247" i="7"/>
  <c r="I251" i="7"/>
  <c r="M255" i="7"/>
  <c r="B260" i="7"/>
  <c r="K263" i="7"/>
  <c r="I266" i="7"/>
  <c r="O267" i="7"/>
  <c r="F269" i="7"/>
  <c r="G270" i="7"/>
  <c r="H271" i="7"/>
  <c r="I272" i="7"/>
  <c r="J273" i="7"/>
  <c r="K274" i="7"/>
  <c r="L275" i="7"/>
  <c r="M276" i="7"/>
  <c r="N277" i="7"/>
  <c r="N278" i="7"/>
  <c r="H279" i="7"/>
  <c r="E280" i="7"/>
  <c r="M280" i="7"/>
  <c r="F281" i="7"/>
  <c r="N281" i="7"/>
  <c r="G282" i="7"/>
  <c r="O282" i="7"/>
  <c r="H283" i="7"/>
  <c r="P283" i="7"/>
  <c r="I284" i="7"/>
  <c r="B285" i="7"/>
  <c r="J285" i="7"/>
  <c r="C286" i="7"/>
  <c r="K286" i="7"/>
  <c r="D287" i="7"/>
  <c r="L287" i="7"/>
  <c r="E288" i="7"/>
  <c r="M288" i="7"/>
  <c r="F289" i="7"/>
  <c r="N289" i="7"/>
  <c r="G290" i="7"/>
  <c r="O290" i="7"/>
  <c r="H291" i="7"/>
  <c r="P291" i="7"/>
  <c r="I292" i="7"/>
  <c r="B293" i="7"/>
  <c r="J293" i="7"/>
  <c r="C294" i="7"/>
  <c r="K294" i="7"/>
  <c r="D295" i="7"/>
  <c r="L295" i="7"/>
  <c r="E296" i="7"/>
  <c r="M296" i="7"/>
  <c r="F297" i="7"/>
  <c r="N297" i="7"/>
  <c r="G298" i="7"/>
  <c r="O298" i="7"/>
  <c r="H299" i="7"/>
  <c r="M299" i="7"/>
  <c r="D300" i="7"/>
  <c r="I300" i="7"/>
  <c r="N300" i="7"/>
  <c r="E301" i="7"/>
  <c r="J301" i="7"/>
  <c r="O301" i="7"/>
  <c r="F302" i="7"/>
  <c r="K302" i="7"/>
  <c r="P302" i="7"/>
  <c r="G303" i="7"/>
  <c r="L303" i="7"/>
  <c r="B304" i="7"/>
  <c r="H304" i="7"/>
  <c r="M304" i="7"/>
  <c r="C305" i="7"/>
  <c r="G305" i="7"/>
  <c r="K305" i="7"/>
  <c r="O305" i="7"/>
  <c r="D306" i="7"/>
  <c r="H306" i="7"/>
  <c r="L306" i="7"/>
  <c r="P306" i="7"/>
  <c r="E307" i="7"/>
  <c r="I307" i="7"/>
  <c r="M307" i="7"/>
  <c r="B308" i="7"/>
  <c r="F308" i="7"/>
  <c r="J308" i="7"/>
  <c r="N308" i="7"/>
  <c r="C309" i="7"/>
  <c r="G309" i="7"/>
  <c r="K309" i="7"/>
  <c r="O309" i="7"/>
  <c r="D310" i="7"/>
  <c r="H310" i="7"/>
  <c r="L310" i="7"/>
  <c r="P310" i="7"/>
  <c r="E311" i="7"/>
  <c r="I311" i="7"/>
  <c r="M311" i="7"/>
  <c r="B312" i="7"/>
  <c r="F312" i="7"/>
  <c r="J312" i="7"/>
  <c r="N312" i="7"/>
  <c r="C313" i="7"/>
  <c r="G313" i="7"/>
  <c r="K313" i="7"/>
  <c r="O313" i="7"/>
  <c r="D314" i="7"/>
  <c r="H314" i="7"/>
  <c r="L314" i="7"/>
  <c r="P314" i="7"/>
  <c r="E315" i="7"/>
  <c r="I315" i="7"/>
  <c r="M315" i="7"/>
  <c r="B316" i="7"/>
  <c r="F316" i="7"/>
  <c r="J316" i="7"/>
  <c r="N316" i="7"/>
  <c r="C317" i="7"/>
  <c r="G317" i="7"/>
  <c r="K317" i="7"/>
  <c r="O317" i="7"/>
  <c r="D318" i="7"/>
  <c r="H318" i="7"/>
  <c r="L318" i="7"/>
  <c r="P318" i="7"/>
  <c r="E319" i="7"/>
  <c r="I319" i="7"/>
  <c r="M319" i="7"/>
  <c r="B320" i="7"/>
  <c r="F320" i="7"/>
  <c r="J320" i="7"/>
  <c r="N320" i="7"/>
  <c r="C321" i="7"/>
  <c r="G321" i="7"/>
  <c r="K321" i="7"/>
  <c r="O321" i="7"/>
  <c r="D322" i="7"/>
  <c r="H322" i="7"/>
  <c r="L322" i="7"/>
  <c r="P322" i="7"/>
  <c r="E323" i="7"/>
  <c r="I323" i="7"/>
  <c r="M323" i="7"/>
  <c r="B324" i="7"/>
  <c r="F324" i="7"/>
  <c r="J324" i="7"/>
  <c r="N324" i="7"/>
  <c r="C325" i="7"/>
  <c r="G325" i="7"/>
  <c r="K325" i="7"/>
  <c r="O325" i="7"/>
  <c r="D326" i="7"/>
  <c r="H326" i="7"/>
  <c r="L326" i="7"/>
  <c r="P326" i="7"/>
  <c r="E327" i="7"/>
  <c r="I327" i="7"/>
  <c r="M327" i="7"/>
  <c r="B328" i="7"/>
  <c r="F328" i="7"/>
  <c r="J328" i="7"/>
  <c r="N328" i="7"/>
  <c r="C329" i="7"/>
  <c r="G329" i="7"/>
  <c r="K329" i="7"/>
  <c r="O329" i="7"/>
  <c r="D330" i="7"/>
  <c r="H330" i="7"/>
  <c r="L330" i="7"/>
  <c r="P330" i="7"/>
  <c r="E331" i="7"/>
  <c r="I331" i="7"/>
  <c r="M331" i="7"/>
  <c r="B332" i="7"/>
  <c r="F332" i="7"/>
  <c r="J332" i="7"/>
  <c r="N332" i="7"/>
  <c r="C333" i="7"/>
  <c r="G333" i="7"/>
  <c r="K333" i="7"/>
  <c r="O333" i="7"/>
  <c r="D334" i="7"/>
  <c r="H334" i="7"/>
  <c r="L334" i="7"/>
  <c r="P334" i="7"/>
  <c r="E335" i="7"/>
  <c r="I335" i="7"/>
  <c r="M335" i="7"/>
  <c r="B336" i="7"/>
  <c r="F336" i="7"/>
  <c r="J336" i="7"/>
  <c r="N336" i="7"/>
  <c r="C337" i="7"/>
  <c r="G337" i="7"/>
  <c r="K337" i="7"/>
  <c r="O337" i="7"/>
  <c r="D338" i="7"/>
  <c r="H338" i="7"/>
  <c r="L338" i="7"/>
  <c r="P338" i="7"/>
  <c r="E339" i="7"/>
  <c r="I339" i="7"/>
  <c r="M339" i="7"/>
  <c r="B340" i="7"/>
  <c r="F340" i="7"/>
  <c r="J340" i="7"/>
  <c r="N340" i="7"/>
  <c r="C341" i="7"/>
  <c r="G341" i="7"/>
  <c r="K341" i="7"/>
  <c r="O341" i="7"/>
  <c r="D342" i="7"/>
  <c r="H342" i="7"/>
  <c r="L342" i="7"/>
  <c r="P342" i="7"/>
  <c r="E343" i="7"/>
  <c r="I343" i="7"/>
  <c r="M343" i="7"/>
  <c r="B344" i="7"/>
  <c r="F344" i="7"/>
  <c r="J344" i="7"/>
  <c r="N344" i="7"/>
  <c r="C345" i="7"/>
  <c r="G345" i="7"/>
  <c r="K345" i="7"/>
  <c r="O345" i="7"/>
  <c r="D346" i="7"/>
  <c r="H346" i="7"/>
  <c r="L346" i="7"/>
  <c r="P346" i="7"/>
  <c r="E347" i="7"/>
  <c r="I347" i="7"/>
  <c r="M347" i="7"/>
  <c r="B348" i="7"/>
  <c r="F348" i="7"/>
  <c r="J348" i="7"/>
  <c r="N348" i="7"/>
  <c r="C349" i="7"/>
  <c r="G349" i="7"/>
  <c r="K349" i="7"/>
  <c r="O349" i="7"/>
  <c r="D350" i="7"/>
  <c r="H350" i="7"/>
  <c r="L350" i="7"/>
  <c r="P350" i="7"/>
  <c r="E351" i="7"/>
  <c r="I351" i="7"/>
  <c r="M351" i="7"/>
  <c r="B352" i="7"/>
  <c r="F352" i="7"/>
  <c r="J352" i="7"/>
  <c r="N352" i="7"/>
  <c r="C353" i="7"/>
  <c r="G353" i="7"/>
  <c r="K353" i="7"/>
  <c r="O353" i="7"/>
  <c r="D354" i="7"/>
  <c r="H354" i="7"/>
  <c r="L354" i="7"/>
  <c r="P354" i="7"/>
  <c r="E355" i="7"/>
  <c r="I355" i="7"/>
  <c r="M355" i="7"/>
  <c r="B356" i="7"/>
  <c r="F356" i="7"/>
  <c r="J356" i="7"/>
  <c r="N356" i="7"/>
  <c r="C357" i="7"/>
  <c r="G357" i="7"/>
  <c r="K357" i="7"/>
  <c r="O357" i="7"/>
  <c r="D358" i="7"/>
  <c r="H358" i="7"/>
  <c r="L358" i="7"/>
  <c r="P358" i="7"/>
  <c r="E359" i="7"/>
  <c r="I359" i="7"/>
  <c r="M359" i="7"/>
  <c r="B360" i="7"/>
  <c r="F360" i="7"/>
  <c r="J360" i="7"/>
  <c r="N360" i="7"/>
  <c r="C361" i="7"/>
  <c r="G361" i="7"/>
  <c r="K361" i="7"/>
  <c r="O361" i="7"/>
  <c r="D362" i="7"/>
  <c r="H362" i="7"/>
  <c r="L362" i="7"/>
  <c r="P362" i="7"/>
  <c r="E363" i="7"/>
  <c r="I363" i="7"/>
  <c r="M363" i="7"/>
  <c r="B364" i="7"/>
  <c r="F364" i="7"/>
  <c r="J364" i="7"/>
  <c r="P4" i="7"/>
  <c r="J43" i="7"/>
  <c r="L77" i="7"/>
  <c r="B98" i="7"/>
  <c r="C115" i="7"/>
  <c r="P130" i="7"/>
  <c r="K136" i="7"/>
  <c r="K141" i="7"/>
  <c r="O145" i="7"/>
  <c r="D150" i="7"/>
  <c r="H154" i="7"/>
  <c r="L158" i="7"/>
  <c r="P162" i="7"/>
  <c r="E167" i="7"/>
  <c r="I171" i="7"/>
  <c r="M175" i="7"/>
  <c r="B180" i="7"/>
  <c r="F184" i="7"/>
  <c r="J188" i="7"/>
  <c r="N192" i="7"/>
  <c r="C197" i="7"/>
  <c r="G201" i="7"/>
  <c r="K205" i="7"/>
  <c r="O209" i="7"/>
  <c r="D214" i="7"/>
  <c r="H218" i="7"/>
  <c r="L222" i="7"/>
  <c r="P226" i="7"/>
  <c r="E231" i="7"/>
  <c r="I235" i="7"/>
  <c r="M239" i="7"/>
  <c r="B244" i="7"/>
  <c r="F248" i="7"/>
  <c r="J252" i="7"/>
  <c r="N256" i="7"/>
  <c r="C261" i="7"/>
  <c r="G264" i="7"/>
  <c r="N266" i="7"/>
  <c r="F268" i="7"/>
  <c r="J269" i="7"/>
  <c r="K270" i="7"/>
  <c r="L271" i="7"/>
  <c r="M272" i="7"/>
  <c r="N273" i="7"/>
  <c r="O274" i="7"/>
  <c r="P275" i="7"/>
  <c r="B277" i="7"/>
  <c r="C278" i="7"/>
  <c r="O278" i="7"/>
  <c r="L279" i="7"/>
  <c r="H280" i="7"/>
  <c r="P280" i="7"/>
  <c r="I281" i="7"/>
  <c r="B282" i="7"/>
  <c r="J282" i="7"/>
  <c r="C283" i="7"/>
  <c r="K283" i="7"/>
  <c r="D284" i="7"/>
  <c r="L284" i="7"/>
  <c r="E285" i="7"/>
  <c r="M285" i="7"/>
  <c r="F286" i="7"/>
  <c r="N286" i="7"/>
  <c r="G287" i="7"/>
  <c r="O287" i="7"/>
  <c r="H288" i="7"/>
  <c r="P288" i="7"/>
  <c r="I289" i="7"/>
  <c r="B290" i="7"/>
  <c r="J290" i="7"/>
  <c r="C291" i="7"/>
  <c r="K291" i="7"/>
  <c r="D292" i="7"/>
  <c r="L292" i="7"/>
  <c r="E293" i="7"/>
  <c r="M293" i="7"/>
  <c r="F294" i="7"/>
  <c r="N294" i="7"/>
  <c r="G295" i="7"/>
  <c r="O295" i="7"/>
  <c r="H296" i="7"/>
  <c r="P296" i="7"/>
  <c r="I297" i="7"/>
  <c r="B298" i="7"/>
  <c r="J298" i="7"/>
  <c r="C299" i="7"/>
  <c r="I299" i="7"/>
  <c r="O299" i="7"/>
  <c r="E300" i="7"/>
  <c r="J300" i="7"/>
  <c r="P300" i="7"/>
  <c r="F301" i="7"/>
  <c r="K301" i="7"/>
  <c r="B302" i="7"/>
  <c r="G302" i="7"/>
  <c r="L302" i="7"/>
  <c r="C303" i="7"/>
  <c r="H303" i="7"/>
  <c r="M303" i="7"/>
  <c r="D304" i="7"/>
  <c r="I304" i="7"/>
  <c r="N304" i="7"/>
  <c r="D305" i="7"/>
  <c r="H305" i="7"/>
  <c r="L305" i="7"/>
  <c r="P305" i="7"/>
  <c r="E306" i="7"/>
  <c r="I306" i="7"/>
  <c r="M306" i="7"/>
  <c r="B307" i="7"/>
  <c r="F307" i="7"/>
  <c r="J307" i="7"/>
  <c r="N307" i="7"/>
  <c r="C308" i="7"/>
  <c r="G308" i="7"/>
  <c r="K308" i="7"/>
  <c r="O308" i="7"/>
  <c r="D309" i="7"/>
  <c r="H309" i="7"/>
  <c r="L309" i="7"/>
  <c r="P309" i="7"/>
  <c r="E310" i="7"/>
  <c r="I310" i="7"/>
  <c r="M310" i="7"/>
  <c r="B311" i="7"/>
  <c r="F311" i="7"/>
  <c r="J311" i="7"/>
  <c r="N311" i="7"/>
  <c r="C312" i="7"/>
  <c r="G312" i="7"/>
  <c r="K312" i="7"/>
  <c r="O312" i="7"/>
  <c r="D313" i="7"/>
  <c r="H313" i="7"/>
  <c r="L313" i="7"/>
  <c r="P313" i="7"/>
  <c r="E314" i="7"/>
  <c r="I314" i="7"/>
  <c r="M314" i="7"/>
  <c r="B315" i="7"/>
  <c r="F315" i="7"/>
  <c r="J315" i="7"/>
  <c r="N315" i="7"/>
  <c r="C316" i="7"/>
  <c r="G316" i="7"/>
  <c r="K316" i="7"/>
  <c r="O316" i="7"/>
  <c r="D317" i="7"/>
  <c r="H317" i="7"/>
  <c r="L317" i="7"/>
  <c r="P317" i="7"/>
  <c r="E318" i="7"/>
  <c r="I318" i="7"/>
  <c r="M318" i="7"/>
  <c r="B319" i="7"/>
  <c r="F319" i="7"/>
  <c r="J319" i="7"/>
  <c r="N319" i="7"/>
  <c r="C320" i="7"/>
  <c r="G320" i="7"/>
  <c r="K320" i="7"/>
  <c r="O320" i="7"/>
  <c r="D321" i="7"/>
  <c r="H321" i="7"/>
  <c r="L321" i="7"/>
  <c r="P321" i="7"/>
  <c r="E322" i="7"/>
  <c r="I322" i="7"/>
  <c r="M322" i="7"/>
  <c r="B323" i="7"/>
  <c r="F323" i="7"/>
  <c r="J323" i="7"/>
  <c r="N323" i="7"/>
  <c r="C324" i="7"/>
  <c r="G324" i="7"/>
  <c r="K324" i="7"/>
  <c r="O324" i="7"/>
  <c r="D325" i="7"/>
  <c r="H325" i="7"/>
  <c r="L325" i="7"/>
  <c r="P325" i="7"/>
  <c r="E326" i="7"/>
  <c r="I326" i="7"/>
  <c r="M326" i="7"/>
  <c r="B327" i="7"/>
  <c r="F327" i="7"/>
  <c r="J327" i="7"/>
  <c r="N327" i="7"/>
  <c r="C328" i="7"/>
  <c r="G328" i="7"/>
  <c r="K328" i="7"/>
  <c r="O328" i="7"/>
  <c r="D329" i="7"/>
  <c r="H329" i="7"/>
  <c r="L329" i="7"/>
  <c r="P329" i="7"/>
  <c r="E330" i="7"/>
  <c r="I330" i="7"/>
  <c r="M330" i="7"/>
  <c r="B331" i="7"/>
  <c r="F331" i="7"/>
  <c r="J331" i="7"/>
  <c r="N331" i="7"/>
  <c r="C332" i="7"/>
  <c r="G332" i="7"/>
  <c r="K332" i="7"/>
  <c r="O332" i="7"/>
  <c r="D333" i="7"/>
  <c r="H333" i="7"/>
  <c r="L333" i="7"/>
  <c r="P333" i="7"/>
  <c r="E334" i="7"/>
  <c r="I334" i="7"/>
  <c r="M334" i="7"/>
  <c r="B335" i="7"/>
  <c r="F335" i="7"/>
  <c r="J335" i="7"/>
  <c r="N335" i="7"/>
  <c r="C336" i="7"/>
  <c r="G336" i="7"/>
  <c r="K336" i="7"/>
  <c r="O336" i="7"/>
  <c r="D337" i="7"/>
  <c r="H337" i="7"/>
  <c r="L337" i="7"/>
  <c r="P337" i="7"/>
  <c r="E338" i="7"/>
  <c r="I338" i="7"/>
  <c r="M338" i="7"/>
  <c r="B339" i="7"/>
  <c r="F339" i="7"/>
  <c r="J339" i="7"/>
  <c r="N339" i="7"/>
  <c r="C340" i="7"/>
  <c r="G340" i="7"/>
  <c r="K340" i="7"/>
  <c r="O340" i="7"/>
  <c r="D341" i="7"/>
  <c r="H341" i="7"/>
  <c r="L341" i="7"/>
  <c r="P341" i="7"/>
  <c r="E342" i="7"/>
  <c r="I342" i="7"/>
  <c r="M342" i="7"/>
  <c r="B343" i="7"/>
  <c r="F343" i="7"/>
  <c r="J343" i="7"/>
  <c r="N343" i="7"/>
  <c r="C344" i="7"/>
  <c r="G344" i="7"/>
  <c r="K344" i="7"/>
  <c r="O344" i="7"/>
  <c r="D345" i="7"/>
  <c r="H345" i="7"/>
  <c r="L345" i="7"/>
  <c r="P345" i="7"/>
  <c r="E346" i="7"/>
  <c r="I346" i="7"/>
  <c r="M346" i="7"/>
  <c r="B347" i="7"/>
  <c r="F347" i="7"/>
  <c r="J347" i="7"/>
  <c r="N347" i="7"/>
  <c r="C348" i="7"/>
  <c r="G348" i="7"/>
  <c r="K348" i="7"/>
  <c r="O348" i="7"/>
  <c r="D349" i="7"/>
  <c r="H349" i="7"/>
  <c r="L349" i="7"/>
  <c r="P349" i="7"/>
  <c r="E350" i="7"/>
  <c r="I350" i="7"/>
  <c r="M350" i="7"/>
  <c r="B351" i="7"/>
  <c r="F351" i="7"/>
  <c r="J351" i="7"/>
  <c r="N351" i="7"/>
  <c r="C352" i="7"/>
  <c r="G352" i="7"/>
  <c r="K352" i="7"/>
  <c r="O352" i="7"/>
  <c r="D353" i="7"/>
  <c r="H353" i="7"/>
  <c r="L353" i="7"/>
  <c r="P353" i="7"/>
  <c r="E354" i="7"/>
  <c r="I354" i="7"/>
  <c r="M354" i="7"/>
  <c r="B355" i="7"/>
  <c r="F355" i="7"/>
  <c r="J355" i="7"/>
  <c r="N355" i="7"/>
  <c r="C356" i="7"/>
  <c r="G356" i="7"/>
  <c r="K356" i="7"/>
  <c r="O356" i="7"/>
  <c r="D357" i="7"/>
  <c r="H357" i="7"/>
  <c r="L357" i="7"/>
  <c r="P357" i="7"/>
  <c r="E358" i="7"/>
  <c r="I358" i="7"/>
  <c r="M358" i="7"/>
  <c r="B359" i="7"/>
  <c r="F359" i="7"/>
  <c r="J359" i="7"/>
  <c r="N359" i="7"/>
  <c r="C360" i="7"/>
  <c r="G360" i="7"/>
  <c r="K360" i="7"/>
  <c r="O360" i="7"/>
  <c r="D361" i="7"/>
  <c r="H361" i="7"/>
  <c r="L361" i="7"/>
  <c r="P361" i="7"/>
  <c r="E362" i="7"/>
  <c r="I362" i="7"/>
  <c r="M362" i="7"/>
  <c r="B363" i="7"/>
  <c r="F363" i="7"/>
  <c r="J363" i="7"/>
  <c r="N363" i="7"/>
  <c r="C364" i="7"/>
  <c r="G364" i="7"/>
  <c r="K364" i="7"/>
  <c r="O364" i="7"/>
  <c r="D365" i="7"/>
  <c r="H365" i="7"/>
  <c r="L365" i="7"/>
  <c r="P365" i="7"/>
  <c r="E366" i="7"/>
  <c r="I366" i="7"/>
  <c r="M366" i="7"/>
  <c r="B367" i="7"/>
  <c r="F367" i="7"/>
  <c r="J367" i="7"/>
  <c r="N367" i="7"/>
  <c r="C368" i="7"/>
  <c r="G368" i="7"/>
  <c r="K368" i="7"/>
  <c r="F102" i="7"/>
  <c r="L142" i="7"/>
  <c r="M159" i="7"/>
  <c r="N176" i="7"/>
  <c r="O193" i="7"/>
  <c r="P210" i="7"/>
  <c r="B228" i="7"/>
  <c r="C245" i="7"/>
  <c r="D262" i="7"/>
  <c r="N269" i="7"/>
  <c r="C274" i="7"/>
  <c r="G278" i="7"/>
  <c r="B281" i="7"/>
  <c r="D283" i="7"/>
  <c r="F285" i="7"/>
  <c r="H287" i="7"/>
  <c r="J289" i="7"/>
  <c r="L291" i="7"/>
  <c r="N293" i="7"/>
  <c r="P295" i="7"/>
  <c r="C298" i="7"/>
  <c r="P299" i="7"/>
  <c r="G301" i="7"/>
  <c r="N302" i="7"/>
  <c r="E304" i="7"/>
  <c r="I305" i="7"/>
  <c r="J306" i="7"/>
  <c r="K307" i="7"/>
  <c r="L308" i="7"/>
  <c r="M309" i="7"/>
  <c r="N310" i="7"/>
  <c r="O311" i="7"/>
  <c r="P312" i="7"/>
  <c r="B314" i="7"/>
  <c r="C315" i="7"/>
  <c r="D316" i="7"/>
  <c r="E317" i="7"/>
  <c r="F318" i="7"/>
  <c r="G319" i="7"/>
  <c r="H320" i="7"/>
  <c r="I321" i="7"/>
  <c r="J322" i="7"/>
  <c r="K323" i="7"/>
  <c r="L324" i="7"/>
  <c r="M325" i="7"/>
  <c r="N326" i="7"/>
  <c r="O327" i="7"/>
  <c r="P328" i="7"/>
  <c r="B330" i="7"/>
  <c r="C331" i="7"/>
  <c r="D332" i="7"/>
  <c r="E333" i="7"/>
  <c r="F334" i="7"/>
  <c r="G335" i="7"/>
  <c r="H336" i="7"/>
  <c r="I337" i="7"/>
  <c r="J338" i="7"/>
  <c r="K339" i="7"/>
  <c r="L340" i="7"/>
  <c r="M341" i="7"/>
  <c r="N342" i="7"/>
  <c r="O343" i="7"/>
  <c r="P344" i="7"/>
  <c r="B346" i="7"/>
  <c r="C347" i="7"/>
  <c r="D348" i="7"/>
  <c r="E349" i="7"/>
  <c r="F350" i="7"/>
  <c r="G351" i="7"/>
  <c r="H352" i="7"/>
  <c r="I353" i="7"/>
  <c r="J354" i="7"/>
  <c r="K355" i="7"/>
  <c r="L356" i="7"/>
  <c r="M357" i="7"/>
  <c r="N358" i="7"/>
  <c r="O359" i="7"/>
  <c r="P360" i="7"/>
  <c r="B362" i="7"/>
  <c r="C363" i="7"/>
  <c r="D364" i="7"/>
  <c r="P364" i="7"/>
  <c r="I365" i="7"/>
  <c r="B366" i="7"/>
  <c r="J366" i="7"/>
  <c r="C367" i="7"/>
  <c r="K367" i="7"/>
  <c r="D368" i="7"/>
  <c r="L368" i="7"/>
  <c r="C369" i="7"/>
  <c r="H369" i="7"/>
  <c r="M369" i="7"/>
  <c r="D370" i="7"/>
  <c r="I370" i="7"/>
  <c r="N370" i="7"/>
  <c r="E371" i="7"/>
  <c r="I371" i="7"/>
  <c r="M371" i="7"/>
  <c r="B372" i="7"/>
  <c r="F372" i="7"/>
  <c r="J372" i="7"/>
  <c r="N372" i="7"/>
  <c r="C373" i="7"/>
  <c r="G373" i="7"/>
  <c r="K373" i="7"/>
  <c r="O373" i="7"/>
  <c r="D374" i="7"/>
  <c r="H374" i="7"/>
  <c r="L374" i="7"/>
  <c r="P374" i="7"/>
  <c r="E375" i="7"/>
  <c r="I375" i="7"/>
  <c r="M375" i="7"/>
  <c r="B376" i="7"/>
  <c r="F376" i="7"/>
  <c r="J376" i="7"/>
  <c r="N376" i="7"/>
  <c r="C377" i="7"/>
  <c r="G377" i="7"/>
  <c r="K377" i="7"/>
  <c r="O377" i="7"/>
  <c r="D378" i="7"/>
  <c r="H378" i="7"/>
  <c r="L378" i="7"/>
  <c r="P378" i="7"/>
  <c r="E379" i="7"/>
  <c r="I379" i="7"/>
  <c r="M379" i="7"/>
  <c r="B380" i="7"/>
  <c r="F380" i="7"/>
  <c r="J380" i="7"/>
  <c r="N380" i="7"/>
  <c r="C381" i="7"/>
  <c r="G381" i="7"/>
  <c r="K381" i="7"/>
  <c r="O381" i="7"/>
  <c r="D382" i="7"/>
  <c r="H382" i="7"/>
  <c r="L382" i="7"/>
  <c r="P382" i="7"/>
  <c r="E383" i="7"/>
  <c r="I383" i="7"/>
  <c r="M383" i="7"/>
  <c r="B384" i="7"/>
  <c r="F384" i="7"/>
  <c r="J384" i="7"/>
  <c r="N384" i="7"/>
  <c r="C385" i="7"/>
  <c r="G385" i="7"/>
  <c r="K385" i="7"/>
  <c r="O385" i="7"/>
  <c r="D386" i="7"/>
  <c r="H386" i="7"/>
  <c r="L386" i="7"/>
  <c r="P386" i="7"/>
  <c r="E387" i="7"/>
  <c r="I387" i="7"/>
  <c r="M387" i="7"/>
  <c r="B388" i="7"/>
  <c r="F388" i="7"/>
  <c r="J388" i="7"/>
  <c r="N388" i="7"/>
  <c r="C389" i="7"/>
  <c r="G389" i="7"/>
  <c r="K389" i="7"/>
  <c r="O389" i="7"/>
  <c r="D390" i="7"/>
  <c r="H390" i="7"/>
  <c r="L390" i="7"/>
  <c r="P390" i="7"/>
  <c r="E391" i="7"/>
  <c r="I391" i="7"/>
  <c r="M391" i="7"/>
  <c r="B392" i="7"/>
  <c r="F392" i="7"/>
  <c r="J392" i="7"/>
  <c r="N392" i="7"/>
  <c r="C393" i="7"/>
  <c r="G393" i="7"/>
  <c r="K393" i="7"/>
  <c r="O393" i="7"/>
  <c r="D394" i="7"/>
  <c r="H394" i="7"/>
  <c r="L394" i="7"/>
  <c r="P394" i="7"/>
  <c r="E395" i="7"/>
  <c r="I395" i="7"/>
  <c r="M395" i="7"/>
  <c r="B396" i="7"/>
  <c r="F396" i="7"/>
  <c r="J396" i="7"/>
  <c r="N396" i="7"/>
  <c r="C397" i="7"/>
  <c r="G397" i="7"/>
  <c r="K397" i="7"/>
  <c r="O397" i="7"/>
  <c r="D398" i="7"/>
  <c r="H398" i="7"/>
  <c r="L398" i="7"/>
  <c r="P398" i="7"/>
  <c r="E399" i="7"/>
  <c r="I399" i="7"/>
  <c r="M399" i="7"/>
  <c r="B400" i="7"/>
  <c r="F400" i="7"/>
  <c r="J400" i="7"/>
  <c r="N400" i="7"/>
  <c r="C401" i="7"/>
  <c r="G401" i="7"/>
  <c r="K401" i="7"/>
  <c r="O401" i="7"/>
  <c r="D402" i="7"/>
  <c r="H402" i="7"/>
  <c r="L402" i="7"/>
  <c r="P402" i="7"/>
  <c r="E403" i="7"/>
  <c r="I403" i="7"/>
  <c r="M403" i="7"/>
  <c r="B404" i="7"/>
  <c r="F404" i="7"/>
  <c r="J404" i="7"/>
  <c r="N404" i="7"/>
  <c r="C405" i="7"/>
  <c r="G405" i="7"/>
  <c r="K405" i="7"/>
  <c r="O405" i="7"/>
  <c r="D406" i="7"/>
  <c r="H406" i="7"/>
  <c r="L406" i="7"/>
  <c r="P406" i="7"/>
  <c r="E407" i="7"/>
  <c r="I407" i="7"/>
  <c r="M407" i="7"/>
  <c r="B408" i="7"/>
  <c r="F408" i="7"/>
  <c r="J408" i="7"/>
  <c r="N408" i="7"/>
  <c r="C409" i="7"/>
  <c r="G409" i="7"/>
  <c r="K409" i="7"/>
  <c r="O409" i="7"/>
  <c r="D410" i="7"/>
  <c r="H410" i="7"/>
  <c r="L410" i="7"/>
  <c r="P410" i="7"/>
  <c r="E411" i="7"/>
  <c r="I411" i="7"/>
  <c r="M411" i="7"/>
  <c r="B412" i="7"/>
  <c r="F412" i="7"/>
  <c r="J412" i="7"/>
  <c r="N412" i="7"/>
  <c r="C413" i="7"/>
  <c r="G413" i="7"/>
  <c r="K413" i="7"/>
  <c r="O413" i="7"/>
  <c r="D414" i="7"/>
  <c r="H414" i="7"/>
  <c r="L414" i="7"/>
  <c r="P414" i="7"/>
  <c r="E415" i="7"/>
  <c r="I415" i="7"/>
  <c r="M415" i="7"/>
  <c r="B416" i="7"/>
  <c r="F416" i="7"/>
  <c r="J416" i="7"/>
  <c r="N416" i="7"/>
  <c r="C417" i="7"/>
  <c r="G417" i="7"/>
  <c r="K417" i="7"/>
  <c r="O417" i="7"/>
  <c r="D418" i="7"/>
  <c r="H418" i="7"/>
  <c r="L418" i="7"/>
  <c r="P418" i="7"/>
  <c r="E419" i="7"/>
  <c r="I419" i="7"/>
  <c r="M419" i="7"/>
  <c r="B420" i="7"/>
  <c r="F420" i="7"/>
  <c r="J420" i="7"/>
  <c r="N420" i="7"/>
  <c r="C421" i="7"/>
  <c r="G421" i="7"/>
  <c r="K421" i="7"/>
  <c r="O421" i="7"/>
  <c r="D422" i="7"/>
  <c r="H422" i="7"/>
  <c r="L422" i="7"/>
  <c r="P422" i="7"/>
  <c r="E423" i="7"/>
  <c r="I423" i="7"/>
  <c r="M423" i="7"/>
  <c r="B424" i="7"/>
  <c r="F424" i="7"/>
  <c r="J424" i="7"/>
  <c r="N424" i="7"/>
  <c r="C425" i="7"/>
  <c r="G425" i="7"/>
  <c r="K425" i="7"/>
  <c r="O425" i="7"/>
  <c r="D426" i="7"/>
  <c r="H426" i="7"/>
  <c r="L426" i="7"/>
  <c r="P426" i="7"/>
  <c r="E427" i="7"/>
  <c r="I427" i="7"/>
  <c r="M427" i="7"/>
  <c r="B428" i="7"/>
  <c r="F428" i="7"/>
  <c r="J428" i="7"/>
  <c r="N428" i="7"/>
  <c r="C429" i="7"/>
  <c r="G429" i="7"/>
  <c r="K429" i="7"/>
  <c r="O429" i="7"/>
  <c r="D430" i="7"/>
  <c r="H430" i="7"/>
  <c r="L430" i="7"/>
  <c r="P430" i="7"/>
  <c r="F2" i="7"/>
  <c r="J2" i="7"/>
  <c r="N2" i="7"/>
  <c r="F16" i="7"/>
  <c r="G119" i="7"/>
  <c r="P146" i="7"/>
  <c r="B164" i="7"/>
  <c r="C181" i="7"/>
  <c r="D198" i="7"/>
  <c r="E215" i="7"/>
  <c r="F232" i="7"/>
  <c r="G249" i="7"/>
  <c r="C265" i="7"/>
  <c r="O270" i="7"/>
  <c r="D275" i="7"/>
  <c r="D279" i="7"/>
  <c r="J281" i="7"/>
  <c r="L283" i="7"/>
  <c r="N285" i="7"/>
  <c r="P287" i="7"/>
  <c r="C290" i="7"/>
  <c r="E292" i="7"/>
  <c r="G294" i="7"/>
  <c r="I296" i="7"/>
  <c r="K298" i="7"/>
  <c r="F300" i="7"/>
  <c r="M301" i="7"/>
  <c r="D303" i="7"/>
  <c r="J304" i="7"/>
  <c r="M305" i="7"/>
  <c r="N306" i="7"/>
  <c r="O307" i="7"/>
  <c r="P308" i="7"/>
  <c r="B310" i="7"/>
  <c r="C311" i="7"/>
  <c r="D312" i="7"/>
  <c r="E313" i="7"/>
  <c r="F314" i="7"/>
  <c r="G315" i="7"/>
  <c r="H316" i="7"/>
  <c r="I317" i="7"/>
  <c r="J318" i="7"/>
  <c r="K319" i="7"/>
  <c r="L320" i="7"/>
  <c r="M321" i="7"/>
  <c r="N322" i="7"/>
  <c r="O323" i="7"/>
  <c r="P324" i="7"/>
  <c r="B326" i="7"/>
  <c r="C327" i="7"/>
  <c r="D328" i="7"/>
  <c r="E329" i="7"/>
  <c r="F330" i="7"/>
  <c r="G331" i="7"/>
  <c r="H332" i="7"/>
  <c r="I333" i="7"/>
  <c r="J334" i="7"/>
  <c r="K335" i="7"/>
  <c r="L336" i="7"/>
  <c r="M337" i="7"/>
  <c r="N338" i="7"/>
  <c r="O339" i="7"/>
  <c r="P340" i="7"/>
  <c r="B342" i="7"/>
  <c r="C343" i="7"/>
  <c r="D344" i="7"/>
  <c r="E345" i="7"/>
  <c r="F346" i="7"/>
  <c r="G347" i="7"/>
  <c r="H348" i="7"/>
  <c r="I349" i="7"/>
  <c r="J350" i="7"/>
  <c r="K351" i="7"/>
  <c r="L352" i="7"/>
  <c r="M353" i="7"/>
  <c r="N354" i="7"/>
  <c r="O355" i="7"/>
  <c r="P356" i="7"/>
  <c r="B358" i="7"/>
  <c r="C359" i="7"/>
  <c r="D360" i="7"/>
  <c r="E361" i="7"/>
  <c r="F362" i="7"/>
  <c r="G363" i="7"/>
  <c r="H364" i="7"/>
  <c r="C365" i="7"/>
  <c r="K365" i="7"/>
  <c r="D366" i="7"/>
  <c r="L366" i="7"/>
  <c r="E367" i="7"/>
  <c r="M367" i="7"/>
  <c r="F368" i="7"/>
  <c r="N368" i="7"/>
  <c r="D369" i="7"/>
  <c r="I369" i="7"/>
  <c r="O369" i="7"/>
  <c r="E370" i="7"/>
  <c r="J370" i="7"/>
  <c r="P370" i="7"/>
  <c r="F371" i="7"/>
  <c r="J371" i="7"/>
  <c r="N371" i="7"/>
  <c r="C372" i="7"/>
  <c r="G372" i="7"/>
  <c r="K372" i="7"/>
  <c r="O372" i="7"/>
  <c r="D373" i="7"/>
  <c r="H373" i="7"/>
  <c r="L373" i="7"/>
  <c r="P373" i="7"/>
  <c r="E374" i="7"/>
  <c r="I374" i="7"/>
  <c r="M374" i="7"/>
  <c r="B375" i="7"/>
  <c r="F375" i="7"/>
  <c r="J375" i="7"/>
  <c r="N375" i="7"/>
  <c r="C376" i="7"/>
  <c r="G376" i="7"/>
  <c r="K376" i="7"/>
  <c r="O376" i="7"/>
  <c r="D377" i="7"/>
  <c r="H377" i="7"/>
  <c r="L377" i="7"/>
  <c r="P377" i="7"/>
  <c r="E378" i="7"/>
  <c r="I378" i="7"/>
  <c r="M378" i="7"/>
  <c r="B379" i="7"/>
  <c r="F379" i="7"/>
  <c r="J379" i="7"/>
  <c r="N379" i="7"/>
  <c r="C380" i="7"/>
  <c r="G380" i="7"/>
  <c r="K380" i="7"/>
  <c r="O380" i="7"/>
  <c r="D381" i="7"/>
  <c r="H381" i="7"/>
  <c r="L381" i="7"/>
  <c r="P381" i="7"/>
  <c r="E382" i="7"/>
  <c r="I382" i="7"/>
  <c r="M382" i="7"/>
  <c r="B383" i="7"/>
  <c r="F383" i="7"/>
  <c r="J383" i="7"/>
  <c r="N383" i="7"/>
  <c r="C384" i="7"/>
  <c r="G384" i="7"/>
  <c r="K384" i="7"/>
  <c r="O384" i="7"/>
  <c r="D385" i="7"/>
  <c r="H385" i="7"/>
  <c r="L385" i="7"/>
  <c r="P385" i="7"/>
  <c r="E386" i="7"/>
  <c r="I386" i="7"/>
  <c r="M386" i="7"/>
  <c r="B387" i="7"/>
  <c r="F387" i="7"/>
  <c r="J387" i="7"/>
  <c r="N387" i="7"/>
  <c r="C388" i="7"/>
  <c r="G388" i="7"/>
  <c r="K388" i="7"/>
  <c r="O388" i="7"/>
  <c r="D389" i="7"/>
  <c r="H389" i="7"/>
  <c r="L389" i="7"/>
  <c r="P389" i="7"/>
  <c r="E390" i="7"/>
  <c r="I390" i="7"/>
  <c r="M390" i="7"/>
  <c r="B391" i="7"/>
  <c r="F391" i="7"/>
  <c r="J391" i="7"/>
  <c r="N391" i="7"/>
  <c r="C392" i="7"/>
  <c r="G392" i="7"/>
  <c r="K392" i="7"/>
  <c r="O392" i="7"/>
  <c r="D393" i="7"/>
  <c r="H393" i="7"/>
  <c r="L393" i="7"/>
  <c r="P393" i="7"/>
  <c r="E394" i="7"/>
  <c r="I394" i="7"/>
  <c r="M394" i="7"/>
  <c r="B395" i="7"/>
  <c r="F395" i="7"/>
  <c r="J395" i="7"/>
  <c r="N395" i="7"/>
  <c r="C396" i="7"/>
  <c r="G396" i="7"/>
  <c r="K396" i="7"/>
  <c r="O396" i="7"/>
  <c r="D397" i="7"/>
  <c r="H397" i="7"/>
  <c r="L397" i="7"/>
  <c r="P397" i="7"/>
  <c r="E398" i="7"/>
  <c r="I398" i="7"/>
  <c r="M398" i="7"/>
  <c r="B399" i="7"/>
  <c r="F399" i="7"/>
  <c r="J399" i="7"/>
  <c r="N399" i="7"/>
  <c r="C400" i="7"/>
  <c r="G400" i="7"/>
  <c r="K400" i="7"/>
  <c r="O400" i="7"/>
  <c r="D401" i="7"/>
  <c r="H401" i="7"/>
  <c r="L401" i="7"/>
  <c r="P401" i="7"/>
  <c r="E402" i="7"/>
  <c r="I402" i="7"/>
  <c r="M402" i="7"/>
  <c r="B403" i="7"/>
  <c r="F403" i="7"/>
  <c r="J403" i="7"/>
  <c r="N403" i="7"/>
  <c r="C404" i="7"/>
  <c r="G404" i="7"/>
  <c r="K404" i="7"/>
  <c r="O404" i="7"/>
  <c r="D405" i="7"/>
  <c r="H405" i="7"/>
  <c r="L405" i="7"/>
  <c r="P405" i="7"/>
  <c r="E406" i="7"/>
  <c r="I406" i="7"/>
  <c r="M406" i="7"/>
  <c r="B407" i="7"/>
  <c r="F407" i="7"/>
  <c r="J407" i="7"/>
  <c r="N407" i="7"/>
  <c r="C408" i="7"/>
  <c r="G408" i="7"/>
  <c r="K408" i="7"/>
  <c r="O408" i="7"/>
  <c r="D409" i="7"/>
  <c r="H409" i="7"/>
  <c r="L409" i="7"/>
  <c r="P409" i="7"/>
  <c r="E410" i="7"/>
  <c r="I410" i="7"/>
  <c r="M410" i="7"/>
  <c r="B411" i="7"/>
  <c r="F411" i="7"/>
  <c r="J411" i="7"/>
  <c r="N411" i="7"/>
  <c r="C412" i="7"/>
  <c r="G412" i="7"/>
  <c r="K412" i="7"/>
  <c r="O412" i="7"/>
  <c r="D413" i="7"/>
  <c r="H413" i="7"/>
  <c r="L413" i="7"/>
  <c r="P413" i="7"/>
  <c r="E414" i="7"/>
  <c r="I414" i="7"/>
  <c r="M414" i="7"/>
  <c r="B415" i="7"/>
  <c r="F415" i="7"/>
  <c r="J415" i="7"/>
  <c r="N415" i="7"/>
  <c r="C416" i="7"/>
  <c r="G416" i="7"/>
  <c r="K416" i="7"/>
  <c r="O416" i="7"/>
  <c r="D417" i="7"/>
  <c r="H417" i="7"/>
  <c r="L417" i="7"/>
  <c r="P417" i="7"/>
  <c r="E418" i="7"/>
  <c r="I418" i="7"/>
  <c r="M418" i="7"/>
  <c r="B419" i="7"/>
  <c r="F419" i="7"/>
  <c r="J419" i="7"/>
  <c r="N419" i="7"/>
  <c r="C420" i="7"/>
  <c r="G420" i="7"/>
  <c r="K420" i="7"/>
  <c r="O420" i="7"/>
  <c r="D421" i="7"/>
  <c r="H421" i="7"/>
  <c r="L421" i="7"/>
  <c r="P421" i="7"/>
  <c r="E422" i="7"/>
  <c r="I422" i="7"/>
  <c r="M422" i="7"/>
  <c r="B423" i="7"/>
  <c r="F423" i="7"/>
  <c r="J423" i="7"/>
  <c r="N423" i="7"/>
  <c r="C424" i="7"/>
  <c r="G424" i="7"/>
  <c r="K424" i="7"/>
  <c r="O424" i="7"/>
  <c r="D425" i="7"/>
  <c r="H425" i="7"/>
  <c r="L425" i="7"/>
  <c r="P425" i="7"/>
  <c r="E426" i="7"/>
  <c r="I426" i="7"/>
  <c r="M426" i="7"/>
  <c r="B427" i="7"/>
  <c r="F427" i="7"/>
  <c r="J427" i="7"/>
  <c r="N427" i="7"/>
  <c r="C428" i="7"/>
  <c r="G428" i="7"/>
  <c r="K428" i="7"/>
  <c r="O428" i="7"/>
  <c r="D429" i="7"/>
  <c r="H429" i="7"/>
  <c r="L429" i="7"/>
  <c r="P429" i="7"/>
  <c r="E430" i="7"/>
  <c r="I430" i="7"/>
  <c r="M430" i="7"/>
  <c r="C2" i="7"/>
  <c r="G2" i="7"/>
  <c r="K2" i="7"/>
  <c r="O2" i="7"/>
  <c r="C52" i="7"/>
  <c r="G132" i="7"/>
  <c r="E151" i="7"/>
  <c r="F168" i="7"/>
  <c r="G185" i="7"/>
  <c r="H202" i="7"/>
  <c r="I219" i="7"/>
  <c r="J236" i="7"/>
  <c r="K253" i="7"/>
  <c r="E267" i="7"/>
  <c r="P271" i="7"/>
  <c r="E276" i="7"/>
  <c r="O279" i="7"/>
  <c r="C282" i="7"/>
  <c r="E284" i="7"/>
  <c r="G286" i="7"/>
  <c r="I288" i="7"/>
  <c r="K290" i="7"/>
  <c r="M292" i="7"/>
  <c r="O294" i="7"/>
  <c r="B297" i="7"/>
  <c r="D299" i="7"/>
  <c r="L300" i="7"/>
  <c r="C302" i="7"/>
  <c r="I303" i="7"/>
  <c r="P304" i="7"/>
  <c r="B306" i="7"/>
  <c r="C307" i="7"/>
  <c r="D308" i="7"/>
  <c r="E309" i="7"/>
  <c r="F310" i="7"/>
  <c r="G311" i="7"/>
  <c r="H312" i="7"/>
  <c r="I313" i="7"/>
  <c r="J314" i="7"/>
  <c r="K315" i="7"/>
  <c r="L316" i="7"/>
  <c r="M317" i="7"/>
  <c r="N318" i="7"/>
  <c r="O319" i="7"/>
  <c r="P320" i="7"/>
  <c r="B322" i="7"/>
  <c r="C323" i="7"/>
  <c r="D324" i="7"/>
  <c r="E325" i="7"/>
  <c r="F326" i="7"/>
  <c r="G327" i="7"/>
  <c r="H328" i="7"/>
  <c r="I329" i="7"/>
  <c r="J330" i="7"/>
  <c r="K331" i="7"/>
  <c r="L332" i="7"/>
  <c r="M333" i="7"/>
  <c r="N334" i="7"/>
  <c r="O335" i="7"/>
  <c r="P336" i="7"/>
  <c r="B338" i="7"/>
  <c r="C339" i="7"/>
  <c r="D340" i="7"/>
  <c r="E341" i="7"/>
  <c r="F342" i="7"/>
  <c r="G343" i="7"/>
  <c r="H344" i="7"/>
  <c r="I345" i="7"/>
  <c r="J346" i="7"/>
  <c r="K347" i="7"/>
  <c r="L348" i="7"/>
  <c r="M349" i="7"/>
  <c r="N350" i="7"/>
  <c r="O351" i="7"/>
  <c r="P352" i="7"/>
  <c r="B354" i="7"/>
  <c r="C355" i="7"/>
  <c r="D356" i="7"/>
  <c r="E357" i="7"/>
  <c r="F358" i="7"/>
  <c r="G359" i="7"/>
  <c r="H360" i="7"/>
  <c r="I361" i="7"/>
  <c r="J362" i="7"/>
  <c r="K363" i="7"/>
  <c r="L364" i="7"/>
  <c r="E365" i="7"/>
  <c r="M365" i="7"/>
  <c r="F366" i="7"/>
  <c r="N366" i="7"/>
  <c r="G367" i="7"/>
  <c r="O367" i="7"/>
  <c r="H368" i="7"/>
  <c r="O368" i="7"/>
  <c r="E369" i="7"/>
  <c r="K369" i="7"/>
  <c r="P369" i="7"/>
  <c r="F370" i="7"/>
  <c r="L370" i="7"/>
  <c r="B371" i="7"/>
  <c r="G371" i="7"/>
  <c r="K371" i="7"/>
  <c r="O371" i="7"/>
  <c r="D372" i="7"/>
  <c r="H372" i="7"/>
  <c r="L372" i="7"/>
  <c r="P372" i="7"/>
  <c r="E373" i="7"/>
  <c r="I373" i="7"/>
  <c r="M373" i="7"/>
  <c r="B374" i="7"/>
  <c r="F374" i="7"/>
  <c r="J374" i="7"/>
  <c r="N374" i="7"/>
  <c r="C375" i="7"/>
  <c r="G375" i="7"/>
  <c r="K375" i="7"/>
  <c r="O375" i="7"/>
  <c r="D376" i="7"/>
  <c r="H376" i="7"/>
  <c r="L376" i="7"/>
  <c r="P376" i="7"/>
  <c r="E377" i="7"/>
  <c r="I377" i="7"/>
  <c r="M377" i="7"/>
  <c r="B378" i="7"/>
  <c r="F378" i="7"/>
  <c r="J378" i="7"/>
  <c r="N378" i="7"/>
  <c r="C379" i="7"/>
  <c r="G379" i="7"/>
  <c r="K379" i="7"/>
  <c r="O379" i="7"/>
  <c r="D380" i="7"/>
  <c r="H380" i="7"/>
  <c r="L380" i="7"/>
  <c r="P380" i="7"/>
  <c r="E381" i="7"/>
  <c r="I381" i="7"/>
  <c r="M381" i="7"/>
  <c r="B382" i="7"/>
  <c r="F382" i="7"/>
  <c r="J382" i="7"/>
  <c r="N382" i="7"/>
  <c r="C383" i="7"/>
  <c r="G383" i="7"/>
  <c r="K383" i="7"/>
  <c r="O383" i="7"/>
  <c r="D384" i="7"/>
  <c r="H384" i="7"/>
  <c r="L384" i="7"/>
  <c r="P384" i="7"/>
  <c r="E385" i="7"/>
  <c r="I385" i="7"/>
  <c r="M385" i="7"/>
  <c r="B386" i="7"/>
  <c r="F386" i="7"/>
  <c r="J386" i="7"/>
  <c r="N386" i="7"/>
  <c r="C387" i="7"/>
  <c r="G387" i="7"/>
  <c r="K387" i="7"/>
  <c r="O387" i="7"/>
  <c r="D388" i="7"/>
  <c r="H388" i="7"/>
  <c r="L388" i="7"/>
  <c r="P388" i="7"/>
  <c r="E389" i="7"/>
  <c r="I389" i="7"/>
  <c r="M389" i="7"/>
  <c r="B390" i="7"/>
  <c r="F390" i="7"/>
  <c r="J390" i="7"/>
  <c r="N390" i="7"/>
  <c r="C391" i="7"/>
  <c r="G391" i="7"/>
  <c r="K391" i="7"/>
  <c r="O391" i="7"/>
  <c r="D392" i="7"/>
  <c r="H392" i="7"/>
  <c r="L392" i="7"/>
  <c r="P392" i="7"/>
  <c r="E393" i="7"/>
  <c r="I393" i="7"/>
  <c r="M393" i="7"/>
  <c r="B394" i="7"/>
  <c r="F394" i="7"/>
  <c r="J394" i="7"/>
  <c r="N394" i="7"/>
  <c r="C395" i="7"/>
  <c r="G395" i="7"/>
  <c r="K395" i="7"/>
  <c r="O395" i="7"/>
  <c r="D396" i="7"/>
  <c r="H396" i="7"/>
  <c r="L396" i="7"/>
  <c r="P396" i="7"/>
  <c r="E397" i="7"/>
  <c r="I397" i="7"/>
  <c r="M397" i="7"/>
  <c r="B398" i="7"/>
  <c r="F398" i="7"/>
  <c r="J398" i="7"/>
  <c r="N398" i="7"/>
  <c r="C399" i="7"/>
  <c r="G399" i="7"/>
  <c r="K399" i="7"/>
  <c r="O399" i="7"/>
  <c r="D400" i="7"/>
  <c r="H400" i="7"/>
  <c r="L400" i="7"/>
  <c r="P400" i="7"/>
  <c r="E401" i="7"/>
  <c r="I401" i="7"/>
  <c r="M401" i="7"/>
  <c r="B402" i="7"/>
  <c r="F402" i="7"/>
  <c r="J402" i="7"/>
  <c r="N402" i="7"/>
  <c r="C403" i="7"/>
  <c r="G403" i="7"/>
  <c r="K403" i="7"/>
  <c r="O403" i="7"/>
  <c r="D404" i="7"/>
  <c r="H404" i="7"/>
  <c r="L404" i="7"/>
  <c r="P404" i="7"/>
  <c r="E405" i="7"/>
  <c r="I405" i="7"/>
  <c r="M405" i="7"/>
  <c r="B406" i="7"/>
  <c r="F406" i="7"/>
  <c r="J406" i="7"/>
  <c r="N406" i="7"/>
  <c r="C407" i="7"/>
  <c r="G407" i="7"/>
  <c r="K407" i="7"/>
  <c r="O407" i="7"/>
  <c r="D408" i="7"/>
  <c r="H408" i="7"/>
  <c r="L408" i="7"/>
  <c r="P408" i="7"/>
  <c r="E409" i="7"/>
  <c r="I409" i="7"/>
  <c r="M409" i="7"/>
  <c r="B410" i="7"/>
  <c r="F410" i="7"/>
  <c r="J410" i="7"/>
  <c r="N410" i="7"/>
  <c r="C411" i="7"/>
  <c r="G411" i="7"/>
  <c r="K411" i="7"/>
  <c r="O411" i="7"/>
  <c r="D412" i="7"/>
  <c r="H412" i="7"/>
  <c r="L412" i="7"/>
  <c r="P412" i="7"/>
  <c r="E413" i="7"/>
  <c r="I413" i="7"/>
  <c r="M413" i="7"/>
  <c r="B414" i="7"/>
  <c r="F414" i="7"/>
  <c r="J414" i="7"/>
  <c r="N414" i="7"/>
  <c r="C415" i="7"/>
  <c r="G415" i="7"/>
  <c r="K415" i="7"/>
  <c r="O415" i="7"/>
  <c r="D416" i="7"/>
  <c r="H416" i="7"/>
  <c r="L416" i="7"/>
  <c r="P416" i="7"/>
  <c r="E417" i="7"/>
  <c r="I417" i="7"/>
  <c r="M417" i="7"/>
  <c r="B418" i="7"/>
  <c r="F418" i="7"/>
  <c r="J418" i="7"/>
  <c r="N418" i="7"/>
  <c r="C419" i="7"/>
  <c r="G419" i="7"/>
  <c r="K419" i="7"/>
  <c r="O419" i="7"/>
  <c r="D420" i="7"/>
  <c r="H420" i="7"/>
  <c r="L420" i="7"/>
  <c r="P420" i="7"/>
  <c r="E421" i="7"/>
  <c r="I421" i="7"/>
  <c r="M421" i="7"/>
  <c r="B422" i="7"/>
  <c r="F422" i="7"/>
  <c r="J422" i="7"/>
  <c r="N422" i="7"/>
  <c r="C423" i="7"/>
  <c r="G423" i="7"/>
  <c r="K423" i="7"/>
  <c r="O423" i="7"/>
  <c r="D424" i="7"/>
  <c r="H424" i="7"/>
  <c r="L424" i="7"/>
  <c r="P424" i="7"/>
  <c r="E425" i="7"/>
  <c r="I425" i="7"/>
  <c r="M425" i="7"/>
  <c r="B426" i="7"/>
  <c r="F426" i="7"/>
  <c r="J426" i="7"/>
  <c r="N426" i="7"/>
  <c r="C427" i="7"/>
  <c r="G427" i="7"/>
  <c r="K427" i="7"/>
  <c r="O427" i="7"/>
  <c r="D428" i="7"/>
  <c r="H428" i="7"/>
  <c r="L428" i="7"/>
  <c r="P428" i="7"/>
  <c r="E429" i="7"/>
  <c r="I429" i="7"/>
  <c r="M429" i="7"/>
  <c r="B430" i="7"/>
  <c r="F430" i="7"/>
  <c r="J430" i="7"/>
  <c r="N430" i="7"/>
  <c r="D2" i="7"/>
  <c r="H2" i="7"/>
  <c r="L2" i="7"/>
  <c r="P2" i="7"/>
  <c r="J172" i="7"/>
  <c r="N240" i="7"/>
  <c r="F277" i="7"/>
  <c r="O286" i="7"/>
  <c r="H295" i="7"/>
  <c r="H302" i="7"/>
  <c r="G307" i="7"/>
  <c r="K311" i="7"/>
  <c r="O315" i="7"/>
  <c r="D320" i="7"/>
  <c r="H324" i="7"/>
  <c r="L328" i="7"/>
  <c r="P332" i="7"/>
  <c r="E337" i="7"/>
  <c r="I341" i="7"/>
  <c r="M345" i="7"/>
  <c r="B350" i="7"/>
  <c r="F354" i="7"/>
  <c r="J358" i="7"/>
  <c r="N362" i="7"/>
  <c r="O365" i="7"/>
  <c r="B368" i="7"/>
  <c r="L369" i="7"/>
  <c r="C371" i="7"/>
  <c r="E372" i="7"/>
  <c r="F373" i="7"/>
  <c r="G374" i="7"/>
  <c r="H375" i="7"/>
  <c r="I376" i="7"/>
  <c r="J377" i="7"/>
  <c r="K378" i="7"/>
  <c r="L379" i="7"/>
  <c r="M380" i="7"/>
  <c r="N381" i="7"/>
  <c r="O382" i="7"/>
  <c r="P383" i="7"/>
  <c r="B385" i="7"/>
  <c r="C386" i="7"/>
  <c r="D387" i="7"/>
  <c r="E388" i="7"/>
  <c r="F389" i="7"/>
  <c r="G390" i="7"/>
  <c r="H391" i="7"/>
  <c r="I392" i="7"/>
  <c r="J393" i="7"/>
  <c r="K394" i="7"/>
  <c r="L395" i="7"/>
  <c r="M396" i="7"/>
  <c r="N397" i="7"/>
  <c r="O398" i="7"/>
  <c r="P399" i="7"/>
  <c r="B401" i="7"/>
  <c r="C402" i="7"/>
  <c r="D403" i="7"/>
  <c r="E404" i="7"/>
  <c r="F405" i="7"/>
  <c r="G406" i="7"/>
  <c r="H407" i="7"/>
  <c r="I408" i="7"/>
  <c r="J409" i="7"/>
  <c r="K410" i="7"/>
  <c r="L411" i="7"/>
  <c r="M412" i="7"/>
  <c r="N413" i="7"/>
  <c r="O414" i="7"/>
  <c r="P415" i="7"/>
  <c r="B417" i="7"/>
  <c r="C418" i="7"/>
  <c r="D419" i="7"/>
  <c r="E420" i="7"/>
  <c r="F421" i="7"/>
  <c r="G422" i="7"/>
  <c r="H423" i="7"/>
  <c r="I424" i="7"/>
  <c r="J425" i="7"/>
  <c r="K426" i="7"/>
  <c r="L427" i="7"/>
  <c r="M428" i="7"/>
  <c r="N429" i="7"/>
  <c r="O430" i="7"/>
  <c r="B2" i="7"/>
  <c r="O84" i="7"/>
  <c r="K189" i="7"/>
  <c r="O257" i="7"/>
  <c r="I280" i="7"/>
  <c r="B289" i="7"/>
  <c r="J297" i="7"/>
  <c r="O303" i="7"/>
  <c r="H308" i="7"/>
  <c r="L312" i="7"/>
  <c r="P316" i="7"/>
  <c r="E321" i="7"/>
  <c r="I325" i="7"/>
  <c r="M329" i="7"/>
  <c r="B334" i="7"/>
  <c r="F338" i="7"/>
  <c r="J342" i="7"/>
  <c r="N346" i="7"/>
  <c r="C351" i="7"/>
  <c r="G355" i="7"/>
  <c r="K359" i="7"/>
  <c r="O363" i="7"/>
  <c r="H366" i="7"/>
  <c r="J368" i="7"/>
  <c r="B370" i="7"/>
  <c r="H371" i="7"/>
  <c r="I372" i="7"/>
  <c r="J373" i="7"/>
  <c r="K374" i="7"/>
  <c r="L375" i="7"/>
  <c r="M376" i="7"/>
  <c r="N377" i="7"/>
  <c r="O378" i="7"/>
  <c r="P379" i="7"/>
  <c r="B381" i="7"/>
  <c r="C382" i="7"/>
  <c r="D383" i="7"/>
  <c r="E384" i="7"/>
  <c r="F385" i="7"/>
  <c r="G386" i="7"/>
  <c r="H387" i="7"/>
  <c r="I388" i="7"/>
  <c r="J389" i="7"/>
  <c r="K390" i="7"/>
  <c r="L391" i="7"/>
  <c r="M392" i="7"/>
  <c r="N393" i="7"/>
  <c r="O394" i="7"/>
  <c r="P395" i="7"/>
  <c r="B397" i="7"/>
  <c r="C398" i="7"/>
  <c r="D399" i="7"/>
  <c r="E400" i="7"/>
  <c r="F401" i="7"/>
  <c r="G402" i="7"/>
  <c r="H403" i="7"/>
  <c r="I404" i="7"/>
  <c r="J405" i="7"/>
  <c r="K406" i="7"/>
  <c r="L407" i="7"/>
  <c r="M408" i="7"/>
  <c r="N409" i="7"/>
  <c r="O410" i="7"/>
  <c r="P411" i="7"/>
  <c r="B413" i="7"/>
  <c r="C414" i="7"/>
  <c r="D415" i="7"/>
  <c r="E416" i="7"/>
  <c r="F417" i="7"/>
  <c r="G418" i="7"/>
  <c r="H419" i="7"/>
  <c r="I420" i="7"/>
  <c r="J421" i="7"/>
  <c r="K422" i="7"/>
  <c r="L423" i="7"/>
  <c r="M424" i="7"/>
  <c r="N425" i="7"/>
  <c r="O426" i="7"/>
  <c r="P427" i="7"/>
  <c r="B429" i="7"/>
  <c r="C430" i="7"/>
  <c r="E2" i="7"/>
  <c r="B138" i="7"/>
  <c r="L206" i="7"/>
  <c r="K268" i="7"/>
  <c r="K282" i="7"/>
  <c r="D291" i="7"/>
  <c r="K299" i="7"/>
  <c r="E305" i="7"/>
  <c r="I309" i="7"/>
  <c r="M313" i="7"/>
  <c r="B318" i="7"/>
  <c r="F322" i="7"/>
  <c r="J326" i="7"/>
  <c r="N330" i="7"/>
  <c r="C335" i="7"/>
  <c r="G339" i="7"/>
  <c r="K343" i="7"/>
  <c r="O347" i="7"/>
  <c r="D352" i="7"/>
  <c r="H356" i="7"/>
  <c r="L360" i="7"/>
  <c r="N364" i="7"/>
  <c r="P366" i="7"/>
  <c r="P368" i="7"/>
  <c r="H370" i="7"/>
  <c r="L371" i="7"/>
  <c r="M372" i="7"/>
  <c r="N373" i="7"/>
  <c r="O374" i="7"/>
  <c r="P375" i="7"/>
  <c r="B377" i="7"/>
  <c r="C378" i="7"/>
  <c r="D379" i="7"/>
  <c r="E380" i="7"/>
  <c r="F381" i="7"/>
  <c r="G382" i="7"/>
  <c r="H383" i="7"/>
  <c r="I384" i="7"/>
  <c r="J385" i="7"/>
  <c r="K386" i="7"/>
  <c r="L387" i="7"/>
  <c r="M388" i="7"/>
  <c r="N389" i="7"/>
  <c r="O390" i="7"/>
  <c r="P391" i="7"/>
  <c r="B393" i="7"/>
  <c r="C394" i="7"/>
  <c r="D395" i="7"/>
  <c r="E396" i="7"/>
  <c r="F397" i="7"/>
  <c r="G398" i="7"/>
  <c r="H399" i="7"/>
  <c r="I400" i="7"/>
  <c r="J401" i="7"/>
  <c r="K402" i="7"/>
  <c r="L403" i="7"/>
  <c r="M404" i="7"/>
  <c r="N405" i="7"/>
  <c r="O406" i="7"/>
  <c r="P407" i="7"/>
  <c r="B409" i="7"/>
  <c r="C410" i="7"/>
  <c r="D411" i="7"/>
  <c r="E412" i="7"/>
  <c r="F413" i="7"/>
  <c r="G414" i="7"/>
  <c r="H415" i="7"/>
  <c r="I416" i="7"/>
  <c r="J417" i="7"/>
  <c r="K418" i="7"/>
  <c r="L419" i="7"/>
  <c r="M420" i="7"/>
  <c r="N421" i="7"/>
  <c r="O422" i="7"/>
  <c r="P423" i="7"/>
  <c r="B425" i="7"/>
  <c r="C426" i="7"/>
  <c r="D427" i="7"/>
  <c r="E428" i="7"/>
  <c r="F429" i="7"/>
  <c r="G430" i="7"/>
  <c r="I2" i="7"/>
  <c r="M284" i="7"/>
  <c r="J310" i="7"/>
  <c r="K327" i="7"/>
  <c r="L344" i="7"/>
  <c r="M361" i="7"/>
  <c r="M370" i="7"/>
  <c r="D375" i="7"/>
  <c r="H379" i="7"/>
  <c r="L383" i="7"/>
  <c r="P387" i="7"/>
  <c r="E392" i="7"/>
  <c r="I396" i="7"/>
  <c r="M400" i="7"/>
  <c r="B405" i="7"/>
  <c r="F409" i="7"/>
  <c r="J413" i="7"/>
  <c r="N417" i="7"/>
  <c r="C422" i="7"/>
  <c r="G426" i="7"/>
  <c r="K430" i="7"/>
  <c r="I155" i="7"/>
  <c r="F293" i="7"/>
  <c r="N314" i="7"/>
  <c r="O331" i="7"/>
  <c r="P348" i="7"/>
  <c r="G365" i="7"/>
  <c r="P371" i="7"/>
  <c r="E376" i="7"/>
  <c r="I380" i="7"/>
  <c r="M384" i="7"/>
  <c r="B389" i="7"/>
  <c r="F393" i="7"/>
  <c r="J397" i="7"/>
  <c r="N401" i="7"/>
  <c r="C406" i="7"/>
  <c r="G410" i="7"/>
  <c r="K414" i="7"/>
  <c r="O418" i="7"/>
  <c r="D423" i="7"/>
  <c r="H427" i="7"/>
  <c r="M2" i="7"/>
  <c r="B273" i="7"/>
  <c r="G323" i="7"/>
  <c r="G369" i="7"/>
  <c r="C374" i="7"/>
  <c r="O386" i="7"/>
  <c r="D391" i="7"/>
  <c r="L399" i="7"/>
  <c r="I412" i="7"/>
  <c r="M416" i="7"/>
  <c r="F425" i="7"/>
  <c r="M223" i="7"/>
  <c r="B301" i="7"/>
  <c r="C319" i="7"/>
  <c r="D336" i="7"/>
  <c r="E353" i="7"/>
  <c r="I367" i="7"/>
  <c r="B373" i="7"/>
  <c r="F377" i="7"/>
  <c r="J381" i="7"/>
  <c r="N385" i="7"/>
  <c r="C390" i="7"/>
  <c r="G394" i="7"/>
  <c r="K398" i="7"/>
  <c r="O402" i="7"/>
  <c r="D407" i="7"/>
  <c r="H411" i="7"/>
  <c r="L415" i="7"/>
  <c r="P419" i="7"/>
  <c r="E424" i="7"/>
  <c r="I428" i="7"/>
  <c r="F306" i="7"/>
  <c r="H340" i="7"/>
  <c r="I357" i="7"/>
  <c r="G378" i="7"/>
  <c r="K382" i="7"/>
  <c r="H395" i="7"/>
  <c r="P403" i="7"/>
  <c r="E408" i="7"/>
  <c r="B421" i="7"/>
  <c r="J429" i="7"/>
  <c r="B427" i="4"/>
  <c r="B411" i="4"/>
  <c r="B395" i="4"/>
  <c r="B379" i="4"/>
  <c r="B363" i="4"/>
  <c r="B347" i="4"/>
  <c r="B331" i="4"/>
  <c r="B315" i="4"/>
  <c r="B299" i="4"/>
  <c r="B283" i="4"/>
  <c r="B267" i="4"/>
  <c r="B251" i="4"/>
  <c r="B235" i="4"/>
  <c r="B219" i="4"/>
  <c r="B203" i="4"/>
  <c r="B187" i="4"/>
  <c r="B171" i="4"/>
  <c r="B155" i="4"/>
  <c r="B139" i="4"/>
  <c r="B123" i="4"/>
  <c r="B107" i="4"/>
  <c r="B91" i="4"/>
  <c r="B75" i="4"/>
  <c r="B59" i="4"/>
  <c r="B43" i="4"/>
  <c r="B27" i="4"/>
  <c r="B11" i="4"/>
  <c r="F430" i="4"/>
  <c r="L428" i="4"/>
  <c r="G427" i="4"/>
  <c r="M425" i="4"/>
  <c r="H424" i="4"/>
  <c r="C423" i="4"/>
  <c r="I421" i="4"/>
  <c r="D420" i="4"/>
  <c r="J418" i="4"/>
  <c r="E417" i="4"/>
  <c r="K415" i="4"/>
  <c r="F414" i="4"/>
  <c r="L412" i="4"/>
  <c r="G411" i="4"/>
  <c r="M409" i="4"/>
  <c r="H408" i="4"/>
  <c r="C407" i="4"/>
  <c r="I405" i="4"/>
  <c r="D404" i="4"/>
  <c r="J402" i="4"/>
  <c r="E401" i="4"/>
  <c r="K399" i="4"/>
  <c r="F398" i="4"/>
  <c r="L396" i="4"/>
  <c r="G395" i="4"/>
  <c r="M393" i="4"/>
  <c r="H392" i="4"/>
  <c r="C391" i="4"/>
  <c r="I389" i="4"/>
  <c r="D388" i="4"/>
  <c r="J386" i="4"/>
  <c r="E385" i="4"/>
  <c r="K383" i="4"/>
  <c r="F382" i="4"/>
  <c r="L380" i="4"/>
  <c r="G379" i="4"/>
  <c r="M377" i="4"/>
  <c r="H376" i="4"/>
  <c r="B423" i="4"/>
  <c r="B407" i="4"/>
  <c r="B391" i="4"/>
  <c r="B375" i="4"/>
  <c r="B359" i="4"/>
  <c r="B343" i="4"/>
  <c r="B327" i="4"/>
  <c r="B311" i="4"/>
  <c r="B295" i="4"/>
  <c r="B279" i="4"/>
  <c r="B263" i="4"/>
  <c r="B247" i="4"/>
  <c r="B231" i="4"/>
  <c r="B215" i="4"/>
  <c r="B199" i="4"/>
  <c r="B183" i="4"/>
  <c r="B167" i="4"/>
  <c r="B151" i="4"/>
  <c r="B135" i="4"/>
  <c r="B119" i="4"/>
  <c r="B103" i="4"/>
  <c r="B87" i="4"/>
  <c r="B71" i="4"/>
  <c r="B55" i="4"/>
  <c r="B39" i="4"/>
  <c r="B23" i="4"/>
  <c r="B7" i="4"/>
  <c r="M429" i="4"/>
  <c r="H428" i="4"/>
  <c r="C427" i="4"/>
  <c r="I425" i="4"/>
  <c r="D424" i="4"/>
  <c r="J422" i="4"/>
  <c r="E421" i="4"/>
  <c r="K419" i="4"/>
  <c r="F418" i="4"/>
  <c r="L416" i="4"/>
  <c r="G415" i="4"/>
  <c r="M413" i="4"/>
  <c r="H412" i="4"/>
  <c r="C411" i="4"/>
  <c r="I409" i="4"/>
  <c r="D408" i="4"/>
  <c r="J406" i="4"/>
  <c r="E405" i="4"/>
  <c r="K403" i="4"/>
  <c r="F402" i="4"/>
  <c r="L400" i="4"/>
  <c r="G399" i="4"/>
  <c r="M397" i="4"/>
  <c r="H396" i="4"/>
  <c r="C395" i="4"/>
  <c r="I393" i="4"/>
  <c r="D392" i="4"/>
  <c r="J390" i="4"/>
  <c r="E389" i="4"/>
  <c r="K387" i="4"/>
  <c r="F386" i="4"/>
  <c r="L384" i="4"/>
  <c r="G383" i="4"/>
  <c r="M381" i="4"/>
  <c r="H380" i="4"/>
  <c r="C379" i="4"/>
  <c r="I377" i="4"/>
  <c r="D376" i="4"/>
  <c r="B419" i="4"/>
  <c r="B403" i="4"/>
  <c r="B387" i="4"/>
  <c r="B371" i="4"/>
  <c r="B355" i="4"/>
  <c r="B339" i="4"/>
  <c r="B323" i="4"/>
  <c r="B307" i="4"/>
  <c r="B291" i="4"/>
  <c r="B275" i="4"/>
  <c r="B259" i="4"/>
  <c r="B243" i="4"/>
  <c r="B227" i="4"/>
  <c r="B211" i="4"/>
  <c r="B195" i="4"/>
  <c r="B179" i="4"/>
  <c r="B163" i="4"/>
  <c r="B147" i="4"/>
  <c r="B131" i="4"/>
  <c r="B115" i="4"/>
  <c r="B99" i="4"/>
  <c r="B83" i="4"/>
  <c r="B67" i="4"/>
  <c r="B51" i="4"/>
  <c r="B35" i="4"/>
  <c r="B19" i="4"/>
  <c r="B3" i="4"/>
  <c r="I429" i="4"/>
  <c r="D428" i="4"/>
  <c r="J426" i="4"/>
  <c r="E425" i="4"/>
  <c r="K423" i="4"/>
  <c r="F422" i="4"/>
  <c r="L420" i="4"/>
  <c r="G419" i="4"/>
  <c r="M417" i="4"/>
  <c r="H416" i="4"/>
  <c r="C415" i="4"/>
  <c r="I413" i="4"/>
  <c r="D412" i="4"/>
  <c r="J410" i="4"/>
  <c r="E409" i="4"/>
  <c r="K407" i="4"/>
  <c r="F406" i="4"/>
  <c r="L404" i="4"/>
  <c r="G403" i="4"/>
  <c r="M401" i="4"/>
  <c r="H400" i="4"/>
  <c r="C399" i="4"/>
  <c r="I397" i="4"/>
  <c r="D396" i="4"/>
  <c r="J394" i="4"/>
  <c r="E393" i="4"/>
  <c r="K391" i="4"/>
  <c r="F390" i="4"/>
  <c r="L388" i="4"/>
  <c r="G387" i="4"/>
  <c r="M385" i="4"/>
  <c r="H384" i="4"/>
  <c r="C383" i="4"/>
  <c r="I381" i="4"/>
  <c r="D380" i="4"/>
  <c r="J378" i="4"/>
  <c r="E377" i="4"/>
  <c r="S4" i="9"/>
  <c r="U90" i="9"/>
  <c r="U86" i="9"/>
  <c r="U82" i="9"/>
  <c r="U78" i="9"/>
  <c r="U74" i="9"/>
  <c r="U70" i="9"/>
  <c r="U66" i="9"/>
  <c r="U62" i="9"/>
  <c r="U58" i="9"/>
  <c r="U54" i="9"/>
  <c r="U50" i="9"/>
  <c r="U46" i="9"/>
  <c r="U42" i="9"/>
  <c r="U38" i="9"/>
  <c r="U34" i="9"/>
  <c r="U30" i="9"/>
  <c r="U26" i="9"/>
  <c r="U22" i="9"/>
  <c r="U18" i="9"/>
  <c r="U4" i="9"/>
  <c r="U14" i="9"/>
  <c r="U10" i="9"/>
</calcChain>
</file>

<file path=xl/sharedStrings.xml><?xml version="1.0" encoding="utf-8"?>
<sst xmlns="http://schemas.openxmlformats.org/spreadsheetml/2006/main" count="10665" uniqueCount="1036">
  <si>
    <t>AFG</t>
  </si>
  <si>
    <t>Afghanistan</t>
  </si>
  <si>
    <t>DHS Final Report_2015</t>
  </si>
  <si>
    <t>2010-2011</t>
  </si>
  <si>
    <t>MICS_2010-2011</t>
  </si>
  <si>
    <t>ALB</t>
  </si>
  <si>
    <t>Albania</t>
  </si>
  <si>
    <t>2008-2009</t>
  </si>
  <si>
    <t>-</t>
  </si>
  <si>
    <t>DHS _2008-2009</t>
  </si>
  <si>
    <t>MICS_2005</t>
  </si>
  <si>
    <t>MICS_2000</t>
  </si>
  <si>
    <t>DZA</t>
  </si>
  <si>
    <t>Algeria</t>
  </si>
  <si>
    <t>2012-2013</t>
  </si>
  <si>
    <t>MICS_2012-2013</t>
  </si>
  <si>
    <t>MICS_2006</t>
  </si>
  <si>
    <t>EASF_2004_2002</t>
  </si>
  <si>
    <t>AGO</t>
  </si>
  <si>
    <t>Angola</t>
  </si>
  <si>
    <t>2015-2016</t>
  </si>
  <si>
    <t>DHS_2015-2016</t>
  </si>
  <si>
    <t>ARG</t>
  </si>
  <si>
    <t>Argentina</t>
  </si>
  <si>
    <t>2011-2012</t>
  </si>
  <si>
    <t>MICS _2011-2012</t>
  </si>
  <si>
    <t>ARM</t>
  </si>
  <si>
    <t>Armenia</t>
  </si>
  <si>
    <t>DHS _2010</t>
  </si>
  <si>
    <t>DHS_2005</t>
  </si>
  <si>
    <t>DHS_2000</t>
  </si>
  <si>
    <t>AZE</t>
  </si>
  <si>
    <t>Azerbaijan</t>
  </si>
  <si>
    <t>BGD</t>
  </si>
  <si>
    <t>Bangladesh</t>
  </si>
  <si>
    <t>DHS_2014</t>
  </si>
  <si>
    <t>DHS_2011</t>
  </si>
  <si>
    <t>DHS_2007</t>
  </si>
  <si>
    <t>DHS_2004</t>
  </si>
  <si>
    <t>1999-2000</t>
  </si>
  <si>
    <t>DHS_1999-2000</t>
  </si>
  <si>
    <t>1996-1997</t>
  </si>
  <si>
    <t>DHS_1996-1997</t>
  </si>
  <si>
    <t>1993-1994</t>
  </si>
  <si>
    <t>DHS_1993-1994</t>
  </si>
  <si>
    <t>BLR</t>
  </si>
  <si>
    <t>Belarus</t>
  </si>
  <si>
    <t>MICS_2012</t>
  </si>
  <si>
    <t>BLZ</t>
  </si>
  <si>
    <t>Belize</t>
  </si>
  <si>
    <t>MICS Final_2015-2016</t>
  </si>
  <si>
    <t>MICS_2011</t>
  </si>
  <si>
    <t>Other NS_1999</t>
  </si>
  <si>
    <t>BEN</t>
  </si>
  <si>
    <t>Benin</t>
  </si>
  <si>
    <t>MICS_2014</t>
  </si>
  <si>
    <t>DHS_2011-2012</t>
  </si>
  <si>
    <t>DHS_2006</t>
  </si>
  <si>
    <t>DHS_2001</t>
  </si>
  <si>
    <t>DHS_1996</t>
  </si>
  <si>
    <t>BTN</t>
  </si>
  <si>
    <t>Bhutan</t>
  </si>
  <si>
    <t>NUCS_2010</t>
  </si>
  <si>
    <t>BOL</t>
  </si>
  <si>
    <t>Bolivia (Plurinational State of)</t>
  </si>
  <si>
    <t>Anuario Estadístico_2012</t>
  </si>
  <si>
    <t>DHS_2008</t>
  </si>
  <si>
    <t>DHS_2003</t>
  </si>
  <si>
    <t>DHS_1998</t>
  </si>
  <si>
    <t>DHS_1994</t>
  </si>
  <si>
    <t>BIH</t>
  </si>
  <si>
    <t>Bosnia and Herzegovina</t>
  </si>
  <si>
    <t>MICS_2011-2012</t>
  </si>
  <si>
    <t>2005-2006</t>
  </si>
  <si>
    <t>MICS_2005-2006</t>
  </si>
  <si>
    <t>BiH Agency for Statistics_2009</t>
  </si>
  <si>
    <t>BWA</t>
  </si>
  <si>
    <t>Botswana</t>
  </si>
  <si>
    <t>BRA</t>
  </si>
  <si>
    <t>Brazil</t>
  </si>
  <si>
    <t>MoH_PNDS_2006</t>
  </si>
  <si>
    <t>BFA</t>
  </si>
  <si>
    <t>Burkina Faso</t>
  </si>
  <si>
    <t>Multisectoral Continuous Survey Demographic and Health Module (Prelim)_2015</t>
  </si>
  <si>
    <t>DHS_2010</t>
  </si>
  <si>
    <t>1998-1999</t>
  </si>
  <si>
    <t>DHS_1998-1999</t>
  </si>
  <si>
    <t>1992-1993</t>
  </si>
  <si>
    <t>DHS_1992-1993</t>
  </si>
  <si>
    <t>BDI</t>
  </si>
  <si>
    <t>Burundi</t>
  </si>
  <si>
    <t>2016-2017</t>
  </si>
  <si>
    <t>DHS KIR(Prelim)_2016-2017</t>
  </si>
  <si>
    <t>Enquete ménages pour le suivi ..._2012</t>
  </si>
  <si>
    <t>KHM</t>
  </si>
  <si>
    <t>Cambodia</t>
  </si>
  <si>
    <t>CMR</t>
  </si>
  <si>
    <t>Cameroon</t>
  </si>
  <si>
    <t>MICS Final_2014</t>
  </si>
  <si>
    <t>DHS_1991</t>
  </si>
  <si>
    <t>CAF</t>
  </si>
  <si>
    <t>Central African Republic</t>
  </si>
  <si>
    <t>MICS_2010</t>
  </si>
  <si>
    <t>1994-1995</t>
  </si>
  <si>
    <t>DHS_1994-1995</t>
  </si>
  <si>
    <t>TCD</t>
  </si>
  <si>
    <t>Chad</t>
  </si>
  <si>
    <t>2014-2015</t>
  </si>
  <si>
    <t>DHS_2014-2015</t>
  </si>
  <si>
    <t>COL</t>
  </si>
  <si>
    <t>Colombia</t>
  </si>
  <si>
    <t>DHS_1995</t>
  </si>
  <si>
    <t>DHS_1990</t>
  </si>
  <si>
    <t>COM</t>
  </si>
  <si>
    <t>Comoros</t>
  </si>
  <si>
    <t>DHS - MICS_2012</t>
  </si>
  <si>
    <t>COG</t>
  </si>
  <si>
    <t>Congo</t>
  </si>
  <si>
    <t>MICS KFR_2014-2015</t>
  </si>
  <si>
    <t>ECOM_2005</t>
  </si>
  <si>
    <t>CRI</t>
  </si>
  <si>
    <t>Costa Rica</t>
  </si>
  <si>
    <t>CIV</t>
  </si>
  <si>
    <t>Côte d'Ivoire</t>
  </si>
  <si>
    <t>MICS 2016</t>
  </si>
  <si>
    <t>CUB</t>
  </si>
  <si>
    <t>Cuba</t>
  </si>
  <si>
    <t>PRK</t>
  </si>
  <si>
    <t>Democratic People's Republic of Korea</t>
  </si>
  <si>
    <t>MICS_2009</t>
  </si>
  <si>
    <t>Other NS_2004</t>
  </si>
  <si>
    <t>COD</t>
  </si>
  <si>
    <t>Democratic Republic of the Congo</t>
  </si>
  <si>
    <t>2013-2014</t>
  </si>
  <si>
    <t>DHS_2013-2014</t>
  </si>
  <si>
    <t>MICS_2001</t>
  </si>
  <si>
    <t>DJI</t>
  </si>
  <si>
    <t>Djibouti</t>
  </si>
  <si>
    <t>EDSF-PAPFAM-_2012</t>
  </si>
  <si>
    <t>MICS (Prelim)_2006</t>
  </si>
  <si>
    <t>Other NS_2002</t>
  </si>
  <si>
    <t>DOM</t>
  </si>
  <si>
    <t>Dominican Republic</t>
  </si>
  <si>
    <t>DHS_2013</t>
  </si>
  <si>
    <t>2009-2010</t>
  </si>
  <si>
    <t>ENHOGAR_2009-2010</t>
  </si>
  <si>
    <t>DHS_2002</t>
  </si>
  <si>
    <t>DHS_1999</t>
  </si>
  <si>
    <t>EGY</t>
  </si>
  <si>
    <t>Egypt</t>
  </si>
  <si>
    <t>DHS_1992</t>
  </si>
  <si>
    <t>SLV</t>
  </si>
  <si>
    <t>El Salvador</t>
  </si>
  <si>
    <t>2003-2008</t>
  </si>
  <si>
    <t>Other NS_2003-2008</t>
  </si>
  <si>
    <t>2002-2003</t>
  </si>
  <si>
    <t>Other NS_2002-2003</t>
  </si>
  <si>
    <t>GNQ</t>
  </si>
  <si>
    <t>Equatorial Guinea</t>
  </si>
  <si>
    <t>ERI</t>
  </si>
  <si>
    <t>Eritrea</t>
  </si>
  <si>
    <t>PHS_2010</t>
  </si>
  <si>
    <t>ETH</t>
  </si>
  <si>
    <t>Ethiopia</t>
  </si>
  <si>
    <t>DHS KIR(Prelim)_2016</t>
  </si>
  <si>
    <t>DHS 2016</t>
  </si>
  <si>
    <t>GAB</t>
  </si>
  <si>
    <t>Gabon</t>
  </si>
  <si>
    <t>DHS_2012</t>
  </si>
  <si>
    <t>GMB</t>
  </si>
  <si>
    <t>Gambia</t>
  </si>
  <si>
    <t>GEO</t>
  </si>
  <si>
    <t>Georgia</t>
  </si>
  <si>
    <t>WMS_2015</t>
  </si>
  <si>
    <t>GHA</t>
  </si>
  <si>
    <t>Ghana</t>
  </si>
  <si>
    <t>DHS _2008</t>
  </si>
  <si>
    <t>DHS_1993</t>
  </si>
  <si>
    <t>MIS 2016</t>
  </si>
  <si>
    <t>GTM</t>
  </si>
  <si>
    <t>Guatemala</t>
  </si>
  <si>
    <t>GIN</t>
  </si>
  <si>
    <t>Guinea</t>
  </si>
  <si>
    <t>EDS-MICS_2012</t>
  </si>
  <si>
    <t>MICS_2003</t>
  </si>
  <si>
    <t>GNB</t>
  </si>
  <si>
    <t>Guinea-Bissau</t>
  </si>
  <si>
    <t>GUY</t>
  </si>
  <si>
    <t>Guyana</t>
  </si>
  <si>
    <t>DHS_2009</t>
  </si>
  <si>
    <t>HTI</t>
  </si>
  <si>
    <t>Haiti</t>
  </si>
  <si>
    <t>DHS_2012_2010-2012</t>
  </si>
  <si>
    <t>DHS_2005-2006</t>
  </si>
  <si>
    <t>DHS 2016-2017 (prelim)</t>
  </si>
  <si>
    <t>HND</t>
  </si>
  <si>
    <t>Honduras</t>
  </si>
  <si>
    <t>IND</t>
  </si>
  <si>
    <t>India</t>
  </si>
  <si>
    <t>NFHS_2015-2016</t>
  </si>
  <si>
    <t>RSOC_2013-2014</t>
  </si>
  <si>
    <t>NFHS_2005-2006</t>
  </si>
  <si>
    <t>NFHS_1998-1999</t>
  </si>
  <si>
    <t>NFHS_1992-1993</t>
  </si>
  <si>
    <t>NFHS-DHS 2015-2016</t>
  </si>
  <si>
    <t>IDN</t>
  </si>
  <si>
    <t>Indonesia</t>
  </si>
  <si>
    <t>DHS_2002-2003</t>
  </si>
  <si>
    <t>DHS_1997</t>
  </si>
  <si>
    <t>IRN</t>
  </si>
  <si>
    <t>Iran (Islamic Republic of)</t>
  </si>
  <si>
    <t>IrMIDHS(Prelim)_2010-2011</t>
  </si>
  <si>
    <t>IRQ</t>
  </si>
  <si>
    <t>Iraq</t>
  </si>
  <si>
    <t>MICS _2011</t>
  </si>
  <si>
    <t>JAM</t>
  </si>
  <si>
    <t>Jamaica</t>
  </si>
  <si>
    <t>JOR</t>
  </si>
  <si>
    <t>Jordan</t>
  </si>
  <si>
    <t>KAZ</t>
  </si>
  <si>
    <t>Kazakhstan</t>
  </si>
  <si>
    <t>KEN</t>
  </si>
  <si>
    <t>Kenya</t>
  </si>
  <si>
    <t>DHS_2008-2009</t>
  </si>
  <si>
    <t>KIR</t>
  </si>
  <si>
    <t>Kiribati</t>
  </si>
  <si>
    <t>DHS 2009 Final Report_2009</t>
  </si>
  <si>
    <t>KGZ</t>
  </si>
  <si>
    <t>Kyrgyzstan</t>
  </si>
  <si>
    <t>LAO</t>
  </si>
  <si>
    <t>Lao People's Democratic Republic</t>
  </si>
  <si>
    <t>MICS_DHS_LSIS_2011-2012</t>
  </si>
  <si>
    <t>LBN</t>
  </si>
  <si>
    <t>Lebanon</t>
  </si>
  <si>
    <t>LSO</t>
  </si>
  <si>
    <t>Lesotho</t>
  </si>
  <si>
    <t>DHS _2009</t>
  </si>
  <si>
    <t>LBR</t>
  </si>
  <si>
    <t>Liberia</t>
  </si>
  <si>
    <t>MDG</t>
  </si>
  <si>
    <t>Madagascar</t>
  </si>
  <si>
    <t>ENSOMD_2012-2013</t>
  </si>
  <si>
    <t>2003-2004</t>
  </si>
  <si>
    <t>DHS_2003-2004</t>
  </si>
  <si>
    <t>MWI</t>
  </si>
  <si>
    <t>Malawi</t>
  </si>
  <si>
    <t>MICS_2013-2014</t>
  </si>
  <si>
    <t>MDV</t>
  </si>
  <si>
    <t>Maldives</t>
  </si>
  <si>
    <t>MLI</t>
  </si>
  <si>
    <t>Mali</t>
  </si>
  <si>
    <t>MICS KFR_2015</t>
  </si>
  <si>
    <t>MICS_2009-2010</t>
  </si>
  <si>
    <t>1995-1996</t>
  </si>
  <si>
    <t>DHS_1995-1996</t>
  </si>
  <si>
    <t>MRT</t>
  </si>
  <si>
    <t>Mauritania</t>
  </si>
  <si>
    <t>MICS, KFR_2015</t>
  </si>
  <si>
    <t>MICS - Final tables_2011</t>
  </si>
  <si>
    <t>MICS_2007</t>
  </si>
  <si>
    <t>2000-2001</t>
  </si>
  <si>
    <t>DHS_2000-2001</t>
  </si>
  <si>
    <t>MEX</t>
  </si>
  <si>
    <t>Mexico</t>
  </si>
  <si>
    <t>MICS_2015</t>
  </si>
  <si>
    <t>MNG</t>
  </si>
  <si>
    <t>Mongolia</t>
  </si>
  <si>
    <t>MNE</t>
  </si>
  <si>
    <t>Montenegro</t>
  </si>
  <si>
    <t>MAR</t>
  </si>
  <si>
    <t>Morocco</t>
  </si>
  <si>
    <t>ENPSF 2011(Prelim)_2010-2011</t>
  </si>
  <si>
    <t>Other NS_1997</t>
  </si>
  <si>
    <t>MOZ</t>
  </si>
  <si>
    <t>Mozambique</t>
  </si>
  <si>
    <t>MICS_2008</t>
  </si>
  <si>
    <t>MMR</t>
  </si>
  <si>
    <t>Myanmar</t>
  </si>
  <si>
    <t>NAM</t>
  </si>
  <si>
    <t>Namibia</t>
  </si>
  <si>
    <t>DHS _2013-2014</t>
  </si>
  <si>
    <t>NRU</t>
  </si>
  <si>
    <t>Nauru</t>
  </si>
  <si>
    <t>NPL</t>
  </si>
  <si>
    <t>Nepal</t>
  </si>
  <si>
    <t>NIC</t>
  </si>
  <si>
    <t>Nicaragua</t>
  </si>
  <si>
    <t>NER</t>
  </si>
  <si>
    <t>Niger</t>
  </si>
  <si>
    <t>ENISED_2015</t>
  </si>
  <si>
    <t>EDSN_MICS _2012</t>
  </si>
  <si>
    <t>NGA</t>
  </si>
  <si>
    <t>Nigeria</t>
  </si>
  <si>
    <t>MICS 2016-2017 (prelim)</t>
  </si>
  <si>
    <t>OMN</t>
  </si>
  <si>
    <t>Oman</t>
  </si>
  <si>
    <t>PAK</t>
  </si>
  <si>
    <t>Pakistan</t>
  </si>
  <si>
    <t>DHS_2012-2013</t>
  </si>
  <si>
    <t>2006-2007</t>
  </si>
  <si>
    <t>DHS_2006-2007</t>
  </si>
  <si>
    <t>1990-1991</t>
  </si>
  <si>
    <t>DHS_1990-1991</t>
  </si>
  <si>
    <t>PAN</t>
  </si>
  <si>
    <t>Panama</t>
  </si>
  <si>
    <t>MICS_2013</t>
  </si>
  <si>
    <t>PNG</t>
  </si>
  <si>
    <t>Papua New Guinea</t>
  </si>
  <si>
    <t>PRY</t>
  </si>
  <si>
    <t>Paraguay</t>
  </si>
  <si>
    <t>PER</t>
  </si>
  <si>
    <t>Peru</t>
  </si>
  <si>
    <t>DHS_2015</t>
  </si>
  <si>
    <t>2004-2006</t>
  </si>
  <si>
    <t>DHS_2004-2006</t>
  </si>
  <si>
    <t>1991-1992</t>
  </si>
  <si>
    <t>DHS_1991-1992</t>
  </si>
  <si>
    <t>PHL</t>
  </si>
  <si>
    <t>Philippines</t>
  </si>
  <si>
    <t>MDA</t>
  </si>
  <si>
    <t>Republic of Moldova</t>
  </si>
  <si>
    <t>MICS _2012</t>
  </si>
  <si>
    <t>RWA</t>
  </si>
  <si>
    <t>Rwanda</t>
  </si>
  <si>
    <t>2007-2008</t>
  </si>
  <si>
    <t>Interim DHS_2007-2008</t>
  </si>
  <si>
    <t>WSM</t>
  </si>
  <si>
    <t>Samoa</t>
  </si>
  <si>
    <t>STP</t>
  </si>
  <si>
    <t>Sao Tome and Principe</t>
  </si>
  <si>
    <t>SEN</t>
  </si>
  <si>
    <t>Senegal</t>
  </si>
  <si>
    <t>DHS Continuous_2015</t>
  </si>
  <si>
    <t>Continuous DHS 2014 _2014</t>
  </si>
  <si>
    <t>DHS-MICS_2010-2011</t>
  </si>
  <si>
    <t>SRB</t>
  </si>
  <si>
    <t>Serbia</t>
  </si>
  <si>
    <t>SLE</t>
  </si>
  <si>
    <t>Sierra Leone</t>
  </si>
  <si>
    <t>SLB</t>
  </si>
  <si>
    <t>Solomon Islands</t>
  </si>
  <si>
    <t>SOM</t>
  </si>
  <si>
    <t>Somalia</t>
  </si>
  <si>
    <t>ZAF</t>
  </si>
  <si>
    <t>South Africa</t>
  </si>
  <si>
    <t>SSD</t>
  </si>
  <si>
    <t>South Sudan</t>
  </si>
  <si>
    <t>LKA</t>
  </si>
  <si>
    <t>Sri Lanka</t>
  </si>
  <si>
    <t>PSE</t>
  </si>
  <si>
    <t>State of Palestine</t>
  </si>
  <si>
    <t>Palestinian Family Survey_2010</t>
  </si>
  <si>
    <t>Health Survey_2000</t>
  </si>
  <si>
    <t>SDN</t>
  </si>
  <si>
    <t>Sudan</t>
  </si>
  <si>
    <t>SHHS_revised _2010</t>
  </si>
  <si>
    <t>X0X</t>
  </si>
  <si>
    <t>Sudan (pre-cession)</t>
  </si>
  <si>
    <t>MICS _2000</t>
  </si>
  <si>
    <t>SUR</t>
  </si>
  <si>
    <t>Suriname</t>
  </si>
  <si>
    <t>SWZ</t>
  </si>
  <si>
    <t>Swaziland</t>
  </si>
  <si>
    <t>SYR</t>
  </si>
  <si>
    <t>Syrian Arab Republic</t>
  </si>
  <si>
    <t>TJK</t>
  </si>
  <si>
    <t>Tajikistan</t>
  </si>
  <si>
    <t>THA</t>
  </si>
  <si>
    <t>Thailand</t>
  </si>
  <si>
    <t>MICS_2015-2016</t>
  </si>
  <si>
    <t>MKD</t>
  </si>
  <si>
    <t>The former Yugoslav Republic of Macedonia</t>
  </si>
  <si>
    <t>TLS</t>
  </si>
  <si>
    <t>Timor-Leste</t>
  </si>
  <si>
    <t>DHS_2009-2010</t>
  </si>
  <si>
    <t>MICS_2002</t>
  </si>
  <si>
    <t>TGO</t>
  </si>
  <si>
    <t>Togo</t>
  </si>
  <si>
    <t>TTO</t>
  </si>
  <si>
    <t>Trinidad and Tobago</t>
  </si>
  <si>
    <t>TUN</t>
  </si>
  <si>
    <t>Tunisia</t>
  </si>
  <si>
    <t>TUR</t>
  </si>
  <si>
    <t>Turkey</t>
  </si>
  <si>
    <t>TKM</t>
  </si>
  <si>
    <t>Turkmenistan</t>
  </si>
  <si>
    <t>UGA</t>
  </si>
  <si>
    <t>Uganda</t>
  </si>
  <si>
    <t>UKR</t>
  </si>
  <si>
    <t>Ukraine</t>
  </si>
  <si>
    <t>TZA</t>
  </si>
  <si>
    <t>United Republic of Tanzania</t>
  </si>
  <si>
    <t>DHS_MIS_2015-2016</t>
  </si>
  <si>
    <t>2004-2005</t>
  </si>
  <si>
    <t>DHS_2004-2005</t>
  </si>
  <si>
    <t>URY</t>
  </si>
  <si>
    <t>Uruguay</t>
  </si>
  <si>
    <t>UZB</t>
  </si>
  <si>
    <t>Uzbekistan</t>
  </si>
  <si>
    <t>VUT</t>
  </si>
  <si>
    <t>Vanuatu</t>
  </si>
  <si>
    <t>VEN</t>
  </si>
  <si>
    <t>Venezuela (Bolivarian Republic of)</t>
  </si>
  <si>
    <t>VNM</t>
  </si>
  <si>
    <t>Viet Nam</t>
  </si>
  <si>
    <t>YEM</t>
  </si>
  <si>
    <t>Yemen</t>
  </si>
  <si>
    <t>Family Health Survey_2003</t>
  </si>
  <si>
    <t>Yemen Demographic Health Survey_1997</t>
  </si>
  <si>
    <t>ZMB</t>
  </si>
  <si>
    <t>Zambia</t>
  </si>
  <si>
    <t>ZDHS_2013-2014</t>
  </si>
  <si>
    <t>2001-2002</t>
  </si>
  <si>
    <t>DHS_2001-2002</t>
  </si>
  <si>
    <t>ZWE</t>
  </si>
  <si>
    <t>Zimbabwe</t>
  </si>
  <si>
    <t>DHS_2010-2011</t>
  </si>
  <si>
    <t>CIV_MICS_2016</t>
  </si>
  <si>
    <t>ETH_DHS_2016</t>
  </si>
  <si>
    <t>GIN_MICS_2016</t>
  </si>
  <si>
    <t>HTI_DHS(Prelim)_2016-2017</t>
  </si>
  <si>
    <t>NGA_MICS_2016-2017</t>
  </si>
  <si>
    <t>PRY_MICS_2016</t>
  </si>
  <si>
    <t>TTO_MICS_2011</t>
  </si>
  <si>
    <t>2015</t>
  </si>
  <si>
    <t>2011</t>
  </si>
  <si>
    <t>2013</t>
  </si>
  <si>
    <t>2016</t>
  </si>
  <si>
    <t>2012</t>
  </si>
  <si>
    <t>2010</t>
  </si>
  <si>
    <t>2014</t>
  </si>
  <si>
    <t>2017</t>
  </si>
  <si>
    <t>Coverage</t>
  </si>
  <si>
    <t>Year</t>
  </si>
  <si>
    <t>Total</t>
  </si>
  <si>
    <t>Rural</t>
  </si>
  <si>
    <t>Male</t>
  </si>
  <si>
    <t>Female</t>
  </si>
  <si>
    <t>Urban</t>
  </si>
  <si>
    <t>Poorest</t>
  </si>
  <si>
    <t>Second</t>
  </si>
  <si>
    <t>Fourth</t>
  </si>
  <si>
    <t>Richest</t>
  </si>
  <si>
    <t>Source</t>
  </si>
  <si>
    <t>Sex</t>
  </si>
  <si>
    <t>Residence</t>
  </si>
  <si>
    <t>ISO Code</t>
  </si>
  <si>
    <t>Countries and areas</t>
  </si>
  <si>
    <t>Middle</t>
  </si>
  <si>
    <t>Wealth Quintile</t>
  </si>
  <si>
    <t>ID</t>
  </si>
  <si>
    <t>AFG201561.562.460.465.160.452.965.656.367.170</t>
  </si>
  <si>
    <t>AFG201160.561.959.167.359.246.459.765.663.565.7</t>
  </si>
  <si>
    <t>ALB200969.6---------</t>
  </si>
  <si>
    <t>ALB200545326128535656253630</t>
  </si>
  <si>
    <t>ALB200083---------</t>
  </si>
  <si>
    <t>DZA201366.467.165.669.162.660.164.667.673.172.9</t>
  </si>
  <si>
    <t>DZA200653545156493857585168</t>
  </si>
  <si>
    <t>DZA200252---------</t>
  </si>
  <si>
    <t>AGO20164950.647.259.832.425.245.446.8--</t>
  </si>
  <si>
    <t>ARG201294.395.293--91.597.293.495.796</t>
  </si>
  <si>
    <t>ARM201057---------</t>
  </si>
  <si>
    <t>ARM20053652243046-----</t>
  </si>
  <si>
    <t>ARM20002624292824-----</t>
  </si>
  <si>
    <t>AZE2000363042293835----</t>
  </si>
  <si>
    <t>BGD20144238.846.752.139.337.643.53739.357.8</t>
  </si>
  <si>
    <t>BGD201335.838.831.944.134.332.33437.337.943.6</t>
  </si>
  <si>
    <t>BGD201135.239.529.354.330.924.730.328.846.257.9</t>
  </si>
  <si>
    <t>BGD200737413357342428434773</t>
  </si>
  <si>
    <t>BGD200630303044261726284256</t>
  </si>
  <si>
    <t>BGD200420231735171116192745</t>
  </si>
  <si>
    <t>BGD200027292548242321232955</t>
  </si>
  <si>
    <t>BGD199733---------</t>
  </si>
  <si>
    <t>BGD199428---------</t>
  </si>
  <si>
    <t>BLR201293.492.494.796.1------</t>
  </si>
  <si>
    <t>BLR200590908994787981959393</t>
  </si>
  <si>
    <t>BLZ201667.4---75.6-----</t>
  </si>
  <si>
    <t>BLZ201182.2---78.2-----</t>
  </si>
  <si>
    <t>BLZ20067170726973-----</t>
  </si>
  <si>
    <t>BLZ199966---------</t>
  </si>
  <si>
    <t>BEN201423.32125.318.925.918.930.829.221.913.3</t>
  </si>
  <si>
    <t>BEN20123124.338.528.633.3-----</t>
  </si>
  <si>
    <t>BEN20063634383636-----</t>
  </si>
  <si>
    <t>BEN20013536343933-----</t>
  </si>
  <si>
    <t>BEN199632---------</t>
  </si>
  <si>
    <t>BTN201074.276.171.574.174.263.680.677.676.581.8</t>
  </si>
  <si>
    <t>BOL201161.6--64.357.4-----</t>
  </si>
  <si>
    <t>BOL200966.3--69.960.5-----</t>
  </si>
  <si>
    <t>BOL200850.950.151.759.642.740.44953.954.570.3</t>
  </si>
  <si>
    <t>BOL200352544956454154525167</t>
  </si>
  <si>
    <t>BOL20005454536142-----</t>
  </si>
  <si>
    <t>BOL199843---------</t>
  </si>
  <si>
    <t>BOL199440---------</t>
  </si>
  <si>
    <t>BIH201287---------</t>
  </si>
  <si>
    <t>BIH200691929195909783869796</t>
  </si>
  <si>
    <t>BIH200080---------</t>
  </si>
  <si>
    <t>BWA200014161315131116151318</t>
  </si>
  <si>
    <t>BRA200649.746.253.349.649.8-----</t>
  </si>
  <si>
    <t>BRA19964647455034-----</t>
  </si>
  <si>
    <t>BFA201551.8--65.247.144.147.645.364.362.8</t>
  </si>
  <si>
    <t>BFA20105651.761.665.252.7-43.465.95670</t>
  </si>
  <si>
    <t>BFA200639423427404535334229</t>
  </si>
  <si>
    <t>BFA20033636366532-----</t>
  </si>
  <si>
    <t>BFA199922---------</t>
  </si>
  <si>
    <t>BFA199319---------</t>
  </si>
  <si>
    <t>BDI201762.565.559.367.762.261.559.756.471.567.3</t>
  </si>
  <si>
    <t>BDI201254.158.849.746.854.7-----</t>
  </si>
  <si>
    <t>BDI201054.755.953.66054.351.75358.952.957.8</t>
  </si>
  <si>
    <t>BDI200538363947384136313945</t>
  </si>
  <si>
    <t>BDI20004040396939-----</t>
  </si>
  <si>
    <t>KHM201468.862.275.969.668.667.964.978.167.366.5</t>
  </si>
  <si>
    <t>KHM201064.262.76667.763.860.764.174.756.165.2</t>
  </si>
  <si>
    <t>KHM2005484849494841426062-</t>
  </si>
  <si>
    <t>KHM20003740334735-----</t>
  </si>
  <si>
    <t>CMR201428.127.528.825.229.630.824.328.334-</t>
  </si>
  <si>
    <t>CMR201129.931.628.335.626.19.337.94134.639.1</t>
  </si>
  <si>
    <t>CMR200635373240322038434050</t>
  </si>
  <si>
    <t>CMR200440413946352934424552</t>
  </si>
  <si>
    <t>CMR20002527224819-----</t>
  </si>
  <si>
    <t>CMR199834---------</t>
  </si>
  <si>
    <t>CMR199144---------</t>
  </si>
  <si>
    <t>CAF201029.827.931.84223.519.919.624.939.756.4</t>
  </si>
  <si>
    <t>CAF200631.829.93436.528.424.82331.340.142.1</t>
  </si>
  <si>
    <t>CAF20003232324227-----</t>
  </si>
  <si>
    <t>CAF199541---------</t>
  </si>
  <si>
    <t>TCD201525.827.124.539.622.415.720.923.530.744.3</t>
  </si>
  <si>
    <t>TCD201026.12527.450.619.614.116.620.731.449.8</t>
  </si>
  <si>
    <t>TCD200412131141443-834</t>
  </si>
  <si>
    <t>TCD2000222221-------</t>
  </si>
  <si>
    <t>TCD199719---------</t>
  </si>
  <si>
    <t>COL201064.26563.166.557.453.667.667.172.963.6</t>
  </si>
  <si>
    <t>COL200562596466524963637072</t>
  </si>
  <si>
    <t>COL200051--5836-----</t>
  </si>
  <si>
    <t>COL199549---------</t>
  </si>
  <si>
    <t>COL199045---------</t>
  </si>
  <si>
    <t>COM201238.143.332.446.734.2-----</t>
  </si>
  <si>
    <t>COM20005656577153-----</t>
  </si>
  <si>
    <t>COM199653---------</t>
  </si>
  <si>
    <t>COG201528.2---------</t>
  </si>
  <si>
    <t>COG201252.146.756.657.34440.548.941.165.570.5</t>
  </si>
  <si>
    <t>COG200548474857373547505157</t>
  </si>
  <si>
    <t>CRI201177.271.783.669.88479.5----</t>
  </si>
  <si>
    <t>CIV201238.23540.949.331-29.649.947.8-</t>
  </si>
  <si>
    <t>CIV200635304157272132414971</t>
  </si>
  <si>
    <t>CIV200038373846343527345758</t>
  </si>
  <si>
    <t>CIV199935---------</t>
  </si>
  <si>
    <t>CIV199439---------</t>
  </si>
  <si>
    <t>CIV20164447.339.4-40.8-----</t>
  </si>
  <si>
    <t>CUB201492.69490.49294.1-----</t>
  </si>
  <si>
    <t>CUB201196.595.398.395.2100-----</t>
  </si>
  <si>
    <t>PRK200979.877.981.884.573.9-----</t>
  </si>
  <si>
    <t>PRK200493---------</t>
  </si>
  <si>
    <t>COD201441.644.438.838.542.937.239.94939.243.5</t>
  </si>
  <si>
    <t>COD201040.336.944.641.44032.448.138.54044.7</t>
  </si>
  <si>
    <t>COD200742453945403943364354</t>
  </si>
  <si>
    <t>COD200136353646323235333748</t>
  </si>
  <si>
    <t>DJI201294.4---------</t>
  </si>
  <si>
    <t>DJI20066261636250-----</t>
  </si>
  <si>
    <t>DJI20026261647114-----</t>
  </si>
  <si>
    <t>DOM201473.475.371.373.373.672.573.773.172.776.5</t>
  </si>
  <si>
    <t>DOM20136663.568.864.271.273.676.357.162.4-</t>
  </si>
  <si>
    <t>DOM201068.4686968.468.563.78156.780.955.5</t>
  </si>
  <si>
    <t>DOM2007707267707065727074-</t>
  </si>
  <si>
    <t>DOM20026464636463-----</t>
  </si>
  <si>
    <t>DOM200068---------</t>
  </si>
  <si>
    <t>DOM199961---------</t>
  </si>
  <si>
    <t>DOM199648---------</t>
  </si>
  <si>
    <t>DOM199141---------</t>
  </si>
  <si>
    <t>EGY201468.169.666.168.967.863.962.672.872.467.1</t>
  </si>
  <si>
    <t>EGY200873776878697071667981</t>
  </si>
  <si>
    <t>EGY200563666167615866606669</t>
  </si>
  <si>
    <t>EGY200370766468725869737676</t>
  </si>
  <si>
    <t>EGY20006668647761-----</t>
  </si>
  <si>
    <t>EGY199562---------</t>
  </si>
  <si>
    <t>EGY199259---------</t>
  </si>
  <si>
    <t>SLV201479.77980.580.978.4747681.48292</t>
  </si>
  <si>
    <t>SLV200867---------</t>
  </si>
  <si>
    <t>SLV200362---------</t>
  </si>
  <si>
    <t>GNQ201154.357.45062.947.6----71.4</t>
  </si>
  <si>
    <t>ERI201044.846.443.35740.929.736.146.364.264.3</t>
  </si>
  <si>
    <t>ERI200244444357403342435063</t>
  </si>
  <si>
    <t>ETH201629.832.127.561.127.528.423.424.937.743.7</t>
  </si>
  <si>
    <t>ETH20112725.428.746.92515.525.222.133.261.7</t>
  </si>
  <si>
    <t>ETH200519191946171912211333</t>
  </si>
  <si>
    <t>ETH20001617144114-----</t>
  </si>
  <si>
    <t>ETH201631.3--59.129.2-----</t>
  </si>
  <si>
    <t>GAB201267.772.262.470.652.248.177.966.1--</t>
  </si>
  <si>
    <t>GAB20004851445234-----</t>
  </si>
  <si>
    <t>GMB2013687262.568.16869.770.170.862.467.3</t>
  </si>
  <si>
    <t>GMB201068.869.867.763.973.664.179.974.46266.4</t>
  </si>
  <si>
    <t>GMB200669677164726874716268</t>
  </si>
  <si>
    <t>GMB20007571799370-----</t>
  </si>
  <si>
    <t>GEO200574---------</t>
  </si>
  <si>
    <t>GEO200099---------</t>
  </si>
  <si>
    <t>GHA201455.953.658.751.259.155.152.961.656.954</t>
  </si>
  <si>
    <t>GHA201141.348.833.961.233.934.440.841.954.149.2</t>
  </si>
  <si>
    <t>GHA2008515052-50-----</t>
  </si>
  <si>
    <t>GHA20063434332537-----</t>
  </si>
  <si>
    <t>GHA2003444444534031404751-</t>
  </si>
  <si>
    <t>GHA19982628253724-----</t>
  </si>
  <si>
    <t>GHA199343---------</t>
  </si>
  <si>
    <t>GHA2016----------</t>
  </si>
  <si>
    <t>GTM20155250.453.65351.646.550.45354.868.2</t>
  </si>
  <si>
    <t>GTM200264---------</t>
  </si>
  <si>
    <t>GTM19993738364633-----</t>
  </si>
  <si>
    <t>GTM199540.5--56.232.4-----</t>
  </si>
  <si>
    <t>GIN201237.337.337.368.628.514.530.6344877.7</t>
  </si>
  <si>
    <t>GIN200542424258383043424659</t>
  </si>
  <si>
    <t>GIN200333323443293530273343</t>
  </si>
  <si>
    <t>GIN19993939396133-----</t>
  </si>
  <si>
    <t>GIN201629.628.231-32.4-----</t>
  </si>
  <si>
    <t>GNB201434.338.331.23335.6---33.2-</t>
  </si>
  <si>
    <t>GNB201052.152.651.759.746.1-49.6-65.1-</t>
  </si>
  <si>
    <t>GNB200657526173453249467282</t>
  </si>
  <si>
    <t>GNB200064646576575266556880</t>
  </si>
  <si>
    <t>GUY201483.677.4--86.7-----</t>
  </si>
  <si>
    <t>GUY200965---------</t>
  </si>
  <si>
    <t>GUY20066462686066-----</t>
  </si>
  <si>
    <t>GUY20007872858675-----</t>
  </si>
  <si>
    <t>HTI201237.939.436.244.434.222.931.83652.151.2</t>
  </si>
  <si>
    <t>HTI200631---------</t>
  </si>
  <si>
    <t>HTI20002625273224-----</t>
  </si>
  <si>
    <t>HTI199517---------</t>
  </si>
  <si>
    <t>HTI201778.1--86.275.5-----</t>
  </si>
  <si>
    <t>HND201263.963.8646761.461.160.26765.372.6</t>
  </si>
  <si>
    <t>HND200656585467494653566974</t>
  </si>
  <si>
    <t>IND201673.2--8070.8-----</t>
  </si>
  <si>
    <t>IND201476.978.175.479.975.873.97377.18083.2</t>
  </si>
  <si>
    <t>IND20066971.765.878.166.360.76770.176.580.2</t>
  </si>
  <si>
    <t>IND19996769637864-----</t>
  </si>
  <si>
    <t>IND199369---------</t>
  </si>
  <si>
    <t>IND201648.1--49.746.9-----</t>
  </si>
  <si>
    <t>IDN201275.375.974.674.675.960.783.780.386.871</t>
  </si>
  <si>
    <t>IDN200766726367655462757477</t>
  </si>
  <si>
    <t>IDN20036160626855-----</t>
  </si>
  <si>
    <t>IDN199769---------</t>
  </si>
  <si>
    <t>IDN199463---------</t>
  </si>
  <si>
    <t>IDN199164.4--75.660.3-----</t>
  </si>
  <si>
    <t>IRN201075.97675.878.971.8-----</t>
  </si>
  <si>
    <t>IRN200093---------</t>
  </si>
  <si>
    <t>IRQ201174.476.571.876.570.57074.474.97977.7</t>
  </si>
  <si>
    <t>IRQ20068281848479-----</t>
  </si>
  <si>
    <t>IRQ200076---------</t>
  </si>
  <si>
    <t>JAM201182.3--82.681.9-----</t>
  </si>
  <si>
    <t>JAM20057573777376-----</t>
  </si>
  <si>
    <t>JAM200039---------</t>
  </si>
  <si>
    <t>JOR201277.279.17475.884.279.974.383.571.973.5</t>
  </si>
  <si>
    <t>JOR20077578.570.17483.26680.184.967.1-</t>
  </si>
  <si>
    <t>JOR20027882737977-----</t>
  </si>
  <si>
    <t>JOR199776---------</t>
  </si>
  <si>
    <t>KAZ201181.282.579.686.876.2-----</t>
  </si>
  <si>
    <t>KAZ200671---------</t>
  </si>
  <si>
    <t>KAZ199948---------</t>
  </si>
  <si>
    <t>KAZ199548---------</t>
  </si>
  <si>
    <t>KEN201465.767.763.763.666.762.666.764.963.473.5</t>
  </si>
  <si>
    <t>KEN200955.957.454.365.553.956.54862.55262.6</t>
  </si>
  <si>
    <t>KEN20034950486346-----</t>
  </si>
  <si>
    <t>KEN19985756597454-----</t>
  </si>
  <si>
    <t>KEN199352---------</t>
  </si>
  <si>
    <t>KIR200981.1---82-----</t>
  </si>
  <si>
    <t>KGZ201459.7-62.7-59.1-----</t>
  </si>
  <si>
    <t>KGZ20066263616858-66573674</t>
  </si>
  <si>
    <t>KGZ19974849469142-----</t>
  </si>
  <si>
    <t>LAO201254.453.255.97950.642.148.763.6--</t>
  </si>
  <si>
    <t>LAO2006323628-3028----</t>
  </si>
  <si>
    <t>LAO20003636375532-----</t>
  </si>
  <si>
    <t>LBN200073.671.876.4-------</t>
  </si>
  <si>
    <t>LSO201463.160.565.7-63-----</t>
  </si>
  <si>
    <t>LSO200965.570.361.7-64.957.973.8---</t>
  </si>
  <si>
    <t>LSO200459586061594655657073</t>
  </si>
  <si>
    <t>LSO200049495052484340486060</t>
  </si>
  <si>
    <t>LBR201350.756.54449.451.748.356.459.7--</t>
  </si>
  <si>
    <t>LBR2007626461735959467262-</t>
  </si>
  <si>
    <t>MDG201340.541.339.76038.23735.236.743.958.1</t>
  </si>
  <si>
    <t>MDG20094243.939.858.63932.529.239.451.568</t>
  </si>
  <si>
    <t>MDG200448504762455044384866</t>
  </si>
  <si>
    <t>MDG2000475044--4544505163</t>
  </si>
  <si>
    <t>MDG199737---------</t>
  </si>
  <si>
    <t>MDG199242---------</t>
  </si>
  <si>
    <t>MWI201677.676.578.783.57777.876.777.179.176.8</t>
  </si>
  <si>
    <t>MWI201468.269.267.160.268.960.969.273.169.971.4</t>
  </si>
  <si>
    <t>MWI201070.371.269.46770.861.866.876.871.575.2</t>
  </si>
  <si>
    <t>MWI200652515375485144574565</t>
  </si>
  <si>
    <t>MWI200437373647363034374246</t>
  </si>
  <si>
    <t>MWI20002726274825-----</t>
  </si>
  <si>
    <t>MWI19925453555753-----</t>
  </si>
  <si>
    <t>MDV2001222322-------</t>
  </si>
  <si>
    <t>MLI201523---------</t>
  </si>
  <si>
    <t>MLI201055.954587150.642.649.847.859.286.7</t>
  </si>
  <si>
    <t>MLI200638393751342832304360</t>
  </si>
  <si>
    <t>MLI20013638336826-----</t>
  </si>
  <si>
    <t>MLI19962224203917-----</t>
  </si>
  <si>
    <t>MRT201533.7---------</t>
  </si>
  <si>
    <t>MRT201143.141.245.162.933.324.738.446.870.750.9</t>
  </si>
  <si>
    <t>MRT200745434753363333365564</t>
  </si>
  <si>
    <t>MRT20014143385626-----</t>
  </si>
  <si>
    <t>MEX201573.167.27876.265.670.468.259.8--</t>
  </si>
  <si>
    <t>MNG201370.374.366.375.159.656.856.8-79.579.5</t>
  </si>
  <si>
    <t>MNG201086.8---------</t>
  </si>
  <si>
    <t>MNG200563636370554763717764</t>
  </si>
  <si>
    <t>MNG200078787878777582807081</t>
  </si>
  <si>
    <t>MNE200589.4---------</t>
  </si>
  <si>
    <t>MAR201170.1--84.855.850.367.8778290.5</t>
  </si>
  <si>
    <t>MAR20043842345025-----</t>
  </si>
  <si>
    <t>MAR199728---------</t>
  </si>
  <si>
    <t>MAR199217---------</t>
  </si>
  <si>
    <t>MOZ201150.250.649.764.44444.139.449.651.466.8</t>
  </si>
  <si>
    <t>MOZ200865666466655768715970</t>
  </si>
  <si>
    <t>MOZ200355565560534254536663</t>
  </si>
  <si>
    <t>MOZ19973941366528-----</t>
  </si>
  <si>
    <t>MMR201658.264.847.6-53.245.362.1---</t>
  </si>
  <si>
    <t>MMR201069.369.968.674.467.362.565.172.175.377.3</t>
  </si>
  <si>
    <t>MMR20036664676965-----</t>
  </si>
  <si>
    <t>MMR200048504666454142515659</t>
  </si>
  <si>
    <t>NAM201368---------</t>
  </si>
  <si>
    <t>NAM20005354536349-----</t>
  </si>
  <si>
    <t>NAM19926767677465-----</t>
  </si>
  <si>
    <t>NRU200769---------</t>
  </si>
  <si>
    <t>NPL201684.983.986.489.780.7-----</t>
  </si>
  <si>
    <t>NPL201450.147.453.254.949.340.35444.454.9-</t>
  </si>
  <si>
    <t>NPL201150---------</t>
  </si>
  <si>
    <t>NPL200643424454423636.343.549.9-</t>
  </si>
  <si>
    <t>NPL20012629234125-----</t>
  </si>
  <si>
    <t>NPL19961818182918-----</t>
  </si>
  <si>
    <t>NIC20015858576551-----</t>
  </si>
  <si>
    <t>NIC19985856596551-----</t>
  </si>
  <si>
    <t>NER201559.3---------</t>
  </si>
  <si>
    <t>NER201253.152.553.77249.846.551.345.153.471.2</t>
  </si>
  <si>
    <t>NER200647494562454044415066</t>
  </si>
  <si>
    <t>NER200027262863461917212259</t>
  </si>
  <si>
    <t>NER199826---------</t>
  </si>
  <si>
    <t>NER199214---------</t>
  </si>
  <si>
    <t>NGA201334.536.232.846.63026.827.740.736.9-</t>
  </si>
  <si>
    <t>NGA201139.738.840.85336.127.833.947.24574.5</t>
  </si>
  <si>
    <t>NGA200845.443.547.345.945.231.940.355.660.7-</t>
  </si>
  <si>
    <t>NGA20033332333432-----</t>
  </si>
  <si>
    <t>NGA199037---------</t>
  </si>
  <si>
    <t>NGA201723.724.622.819.825.522.627.520.221.527.5</t>
  </si>
  <si>
    <t>OMN201456.357.45554.562.3-----</t>
  </si>
  <si>
    <t>PAK201364.466.462.375.160.456.657.760.374.478.8</t>
  </si>
  <si>
    <t>PAK200769706880655864667886</t>
  </si>
  <si>
    <t>PAK199166686576634967657085</t>
  </si>
  <si>
    <t>PAN201381.683.679.795.263.155.694.1---</t>
  </si>
  <si>
    <t>PNG20066366577362-----</t>
  </si>
  <si>
    <t>PNG199675---------</t>
  </si>
  <si>
    <t>PRY199051---------</t>
  </si>
  <si>
    <t>PRY201689.489.888.891.489.483.888.191.594.695.1</t>
  </si>
  <si>
    <t>PER201562.464.260.562.761.961.452.662.466.576.7</t>
  </si>
  <si>
    <t>PER201460.460.360.462.356.259.155.357.66673.3</t>
  </si>
  <si>
    <t>PER201359.658.161.562.652.754.854.265.466.463.8</t>
  </si>
  <si>
    <t>PER201259.358.76058.261.158.260.760.859.456.1</t>
  </si>
  <si>
    <t>PER201161.661.26262.759.559.256.359.56578.1</t>
  </si>
  <si>
    <t>PER201068.468.868.170.664.665.769.570.664-</t>
  </si>
  <si>
    <t>PER200972727270757278637674</t>
  </si>
  <si>
    <t>PER200667656966676667627268</t>
  </si>
  <si>
    <t>PER200468676970667158647376</t>
  </si>
  <si>
    <t>PER20005857596451-----</t>
  </si>
  <si>
    <t>PER199646---------</t>
  </si>
  <si>
    <t>PER199233---------</t>
  </si>
  <si>
    <t>PHL201364---------</t>
  </si>
  <si>
    <t>PHL20085047555447-----</t>
  </si>
  <si>
    <t>PHL20035555546349-----</t>
  </si>
  <si>
    <t>PHL199858---------</t>
  </si>
  <si>
    <t>PHL199351---------</t>
  </si>
  <si>
    <t>MDA201279.2---------</t>
  </si>
  <si>
    <t>MDA200560596167534246735768</t>
  </si>
  <si>
    <t>MDA200078---------</t>
  </si>
  <si>
    <t>RWA201553.958.649.36052.944.855.157.554.964.7</t>
  </si>
  <si>
    <t>RWA201050.250.150.575.845.140.349.648.7-74.8</t>
  </si>
  <si>
    <t>RWA200828312538261623253743</t>
  </si>
  <si>
    <t>RWA200528282841262327252343</t>
  </si>
  <si>
    <t>RWA20001616152414-----</t>
  </si>
  <si>
    <t>RWA2000202020-201018193157</t>
  </si>
  <si>
    <t>RWA199230---------</t>
  </si>
  <si>
    <t>WSM201477.8---------</t>
  </si>
  <si>
    <t>WSM200963.863.264.455.265.961.264.767.156.4-</t>
  </si>
  <si>
    <t>STP201468.970.766.466.673.5-----</t>
  </si>
  <si>
    <t>STP200974.770.379.8-77.1-----</t>
  </si>
  <si>
    <t>STP20004746463957----35</t>
  </si>
  <si>
    <t>SEN201548.253.143.35544.440.255.5---</t>
  </si>
  <si>
    <t>SEN201442.248.933.639.547.148----</t>
  </si>
  <si>
    <t>SEN20135354.551.663.443.937----</t>
  </si>
  <si>
    <t>SEN201149.951.547.860.538.132.138.455.947.569</t>
  </si>
  <si>
    <t>SEN200547494554413538425761</t>
  </si>
  <si>
    <t>SEN200027302330262023362833</t>
  </si>
  <si>
    <t>SEN19933137283031-----</t>
  </si>
  <si>
    <t>SRB201089.788.791.490.488.5----95.9</t>
  </si>
  <si>
    <t>SRB200593949191958995929589</t>
  </si>
  <si>
    <t>SLE201371.770.972.573.271.367.771.975.370.175.1</t>
  </si>
  <si>
    <t>SLE201073.772.275.47274.371.974.976.17663</t>
  </si>
  <si>
    <t>SLE200846494350453946494846</t>
  </si>
  <si>
    <t>SLE200548504546484344535542</t>
  </si>
  <si>
    <t>SLE2000505148574835445761-</t>
  </si>
  <si>
    <t>SLE2016----------</t>
  </si>
  <si>
    <t>SLB20157984.972.886.877-----</t>
  </si>
  <si>
    <t>SLB200773---------</t>
  </si>
  <si>
    <t>SOM200613141124858131928</t>
  </si>
  <si>
    <t>ZAF201687.687.2-87.6------</t>
  </si>
  <si>
    <t>ZAF20036564666565-----</t>
  </si>
  <si>
    <t>ZAF19987575757873-----</t>
  </si>
  <si>
    <t>SSD201047.64847.25943.733.245.642.952.665.5</t>
  </si>
  <si>
    <t>LKA200758.260.155.7-57.970.256.560.156.2-</t>
  </si>
  <si>
    <t>PSE201476.578.773.777.373.277.666.576.680.381.9</t>
  </si>
  <si>
    <t>PSE201064.866.562.467.465.357.664.764.170.274.6</t>
  </si>
  <si>
    <t>PSE200065---------</t>
  </si>
  <si>
    <t>SDN201448.348.148.554.745.927.245.461.954.163.3</t>
  </si>
  <si>
    <t>SDN201055.856.654.966.851.940.152.164.868.871.2</t>
  </si>
  <si>
    <t>X0X200057595667504251567278</t>
  </si>
  <si>
    <t>SUR201075.8---75.4-----</t>
  </si>
  <si>
    <t>SUR20067476698154-----</t>
  </si>
  <si>
    <t>SUR20005856604961-----</t>
  </si>
  <si>
    <t>SWZ201459.661.857.55362.6-----</t>
  </si>
  <si>
    <t>SWZ201057.657.25861.256.861.946.157.158.1-</t>
  </si>
  <si>
    <t>SWZ200773.470.676.9-72.266.173.9---</t>
  </si>
  <si>
    <t>SWZ200060586256606360625966</t>
  </si>
  <si>
    <t>SYR200677807381727267817986</t>
  </si>
  <si>
    <t>SYR200266---------</t>
  </si>
  <si>
    <t>TJK201263---------</t>
  </si>
  <si>
    <t>TJK200564606958678174376675</t>
  </si>
  <si>
    <t>TJK20005145554054-----</t>
  </si>
  <si>
    <t>THA201679.575.784.28576.2-----</t>
  </si>
  <si>
    <t>THA201283.378.287.678.585.7-----</t>
  </si>
  <si>
    <t>THA200684838580858588877678</t>
  </si>
  <si>
    <t>MKD2006939589949293969086-</t>
  </si>
  <si>
    <t>TLS201070.968.673.174.369.3-----</t>
  </si>
  <si>
    <t>TLS200257---------</t>
  </si>
  <si>
    <t>TGO201448.54947.961.442.841.7----</t>
  </si>
  <si>
    <t>TGO201032.134.629.9-24.719.525.9---</t>
  </si>
  <si>
    <t>TGO20062323232422182463328</t>
  </si>
  <si>
    <t>TGO20003035246225-----</t>
  </si>
  <si>
    <t>TGO19982628254621-----</t>
  </si>
  <si>
    <t>TTO2006747770-------</t>
  </si>
  <si>
    <t>TTO200074---------</t>
  </si>
  <si>
    <t>TUN201259.560.85863.152.946.162.856.367.674.1</t>
  </si>
  <si>
    <t>TUN20065960576448-----</t>
  </si>
  <si>
    <t>TUN200043---------</t>
  </si>
  <si>
    <t>TUR199337.336.138.744.330.3-----</t>
  </si>
  <si>
    <t>TKM201659.361.15761.857.5--60.363.870.7</t>
  </si>
  <si>
    <t>TKM20005150526131-----</t>
  </si>
  <si>
    <t>UGA20168079.680.581.979.779.777.278.284.583.5</t>
  </si>
  <si>
    <t>UGA201178.774.982.880.878.477.878.978.177.282.3</t>
  </si>
  <si>
    <t>UGA200673767168748068707378</t>
  </si>
  <si>
    <t>UGA20016768658065-----</t>
  </si>
  <si>
    <t>UGA199561---------</t>
  </si>
  <si>
    <t>UKR201292.393.29193.5------</t>
  </si>
  <si>
    <t>TZA201655.452.458.764.450.43748.747.76274.9</t>
  </si>
  <si>
    <t>TZA201070.673.367.786.165.35774.756.377.693.4</t>
  </si>
  <si>
    <t>TZA200559625668585261655567</t>
  </si>
  <si>
    <t>TZA199968---------</t>
  </si>
  <si>
    <t>TZA19967070698167-----</t>
  </si>
  <si>
    <t>TZA199265---------</t>
  </si>
  <si>
    <t>URY201391.19880.691.3------</t>
  </si>
  <si>
    <t>UZB20066871637465-----</t>
  </si>
  <si>
    <t>UZB19968785929669-----</t>
  </si>
  <si>
    <t>VUT201372.1---------</t>
  </si>
  <si>
    <t>VEN2000727470--7668599177</t>
  </si>
  <si>
    <t>VNM201481.185.275.8-81.1-----</t>
  </si>
  <si>
    <t>VNM20117369.676.9-73.1-----</t>
  </si>
  <si>
    <t>VNM2006838580-80-----</t>
  </si>
  <si>
    <t>VNM20027176657571-----</t>
  </si>
  <si>
    <t>VNM2000606160606052587376-</t>
  </si>
  <si>
    <t>VNM19976972657668-----</t>
  </si>
  <si>
    <t>YEM20133440.826.537.832.830.73234.534.742.4</t>
  </si>
  <si>
    <t>YEM200643.74542.255.839.840.439.443.15349.4</t>
  </si>
  <si>
    <t>YEM200347---------</t>
  </si>
  <si>
    <t>YEM19973233314329-----</t>
  </si>
  <si>
    <t>YEM19922830276124-----</t>
  </si>
  <si>
    <t>ZMB201469.773.665.979.765.666.965.667.475.179.6</t>
  </si>
  <si>
    <t>ZMB2007686869676978646478-</t>
  </si>
  <si>
    <t>ZMB20026968707367-----</t>
  </si>
  <si>
    <t>ZMB19967168737866-----</t>
  </si>
  <si>
    <t>ZMB19926261627354-----</t>
  </si>
  <si>
    <t>ZWE201550.947.355.369.145.2-----</t>
  </si>
  <si>
    <t>ZWE201458.658.658.761.258.155.161.455.163.261.2</t>
  </si>
  <si>
    <t>ZWE2011484155.2-48.952.1----</t>
  </si>
  <si>
    <t>ZWE200942.641.343.842.842.643.441.643.639.145.7</t>
  </si>
  <si>
    <t>ZWE2006252031-2493431--</t>
  </si>
  <si>
    <t>ETH201631.334.128.459.129.22526.928.94140.2</t>
  </si>
  <si>
    <t>HTI201740.134.845.652.532.92827.74252.855.4</t>
  </si>
  <si>
    <t>TTO201180.3---------</t>
  </si>
  <si>
    <t>Max of Male</t>
  </si>
  <si>
    <t>Max of Female</t>
  </si>
  <si>
    <t>Values</t>
  </si>
  <si>
    <t>max male</t>
  </si>
  <si>
    <t>max female</t>
  </si>
  <si>
    <t>program country with sex disaggregated data</t>
  </si>
  <si>
    <t>(Multiple Items)</t>
  </si>
  <si>
    <t>GLOBAL DATABASES</t>
  </si>
  <si>
    <t>[data.unicef.org]</t>
  </si>
  <si>
    <t>Pneumonia symptoms - Care seeking: Children under 5 with symptoms of pneumonia taken to a health care provider - Percentage</t>
  </si>
  <si>
    <t>Last update: February 2018</t>
  </si>
  <si>
    <t>both male and female</t>
  </si>
  <si>
    <t>Definition:</t>
  </si>
  <si>
    <t>Proportion of children aged 0-59 months with suspected pneumonia taken to an appropriate health provider</t>
  </si>
  <si>
    <t xml:space="preserve">Notes: </t>
  </si>
  <si>
    <t>– Data not available.</t>
  </si>
  <si>
    <t xml:space="preserve">DHS: Demographic and Health Surveys </t>
  </si>
  <si>
    <t>MICS: Multiple Indicator Cluster Surveys</t>
  </si>
  <si>
    <t>SHHS: Sudan Household and Health Survey</t>
  </si>
  <si>
    <t>Wealth quintile</t>
  </si>
  <si>
    <t>Year(s) of data collection</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</si>
  <si>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</si>
  <si>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 xml:space="preserve">Source: </t>
  </si>
  <si>
    <t>UNICEF Global databases 2018 based on MICS, DHS and other national household surveys</t>
  </si>
  <si>
    <t>Prepared by:</t>
  </si>
  <si>
    <t>Data and Analytics Section; Division of Data, Research and Policy, UNICEF</t>
  </si>
  <si>
    <t xml:space="preserve">Contact us: </t>
  </si>
  <si>
    <t>data@unicef.org</t>
  </si>
  <si>
    <t>DHS Final Report 2015</t>
  </si>
  <si>
    <t>MICS 2010-2011</t>
  </si>
  <si>
    <t>MICS 2012-2013</t>
  </si>
  <si>
    <t>DHS 2015-2016</t>
  </si>
  <si>
    <t>DHS2010</t>
  </si>
  <si>
    <t>DHS 2011</t>
  </si>
  <si>
    <t>DHS 2014</t>
  </si>
  <si>
    <t>MICS 2012</t>
  </si>
  <si>
    <t>MICS 2011</t>
  </si>
  <si>
    <t>MICS Final 2015-2016</t>
  </si>
  <si>
    <t>MICS 2014</t>
  </si>
  <si>
    <t>DHS 2011-2012</t>
  </si>
  <si>
    <t>NUCS 2010</t>
  </si>
  <si>
    <t>Anuario Estadístico 2012</t>
  </si>
  <si>
    <t>MICS 2011-2012</t>
  </si>
  <si>
    <t>DHS 2010</t>
  </si>
  <si>
    <t>Enquete ménages pour le suivi ... 2012</t>
  </si>
  <si>
    <t>MICS Final 2014</t>
  </si>
  <si>
    <t>MICS 2010</t>
  </si>
  <si>
    <t>DHS 2014-2015</t>
  </si>
  <si>
    <t>DHS - MICS 2012</t>
  </si>
  <si>
    <t>MICS KFR 2014-2015</t>
  </si>
  <si>
    <t>DHS 2013-2014</t>
  </si>
  <si>
    <t>EDSF-PAPFAM- 2012</t>
  </si>
  <si>
    <t>DHS 2013</t>
  </si>
  <si>
    <t>ENHOGAR 2009-2010</t>
  </si>
  <si>
    <t>PHS 2010</t>
  </si>
  <si>
    <t>DHS KIR (Prelim) 2016</t>
  </si>
  <si>
    <t>DHS 2012</t>
  </si>
  <si>
    <t>EDS-MICS 2012</t>
  </si>
  <si>
    <t>DHS 2012 2010-2012</t>
  </si>
  <si>
    <t>RSOC 2013-2014</t>
  </si>
  <si>
    <t>NFHS 2015-2016</t>
  </si>
  <si>
    <t>MICS DHS LSIS 2011-2012</t>
  </si>
  <si>
    <t>ENSOMD 2012-2013</t>
  </si>
  <si>
    <t>MICS 2013-2014</t>
  </si>
  <si>
    <t>MICS KFR 2015</t>
  </si>
  <si>
    <t>MICS 2009-2010</t>
  </si>
  <si>
    <t>MICS, KFR 2015</t>
  </si>
  <si>
    <t>MICS 2015</t>
  </si>
  <si>
    <t>ENISED 2015</t>
  </si>
  <si>
    <t>DHS 2012-2013</t>
  </si>
  <si>
    <t>MICS 2013</t>
  </si>
  <si>
    <t>DHS 2015</t>
  </si>
  <si>
    <t>DHS Continuous 2015</t>
  </si>
  <si>
    <t>DHS-MICS 2010-2011</t>
  </si>
  <si>
    <t>Palestinian Family Survey 2010</t>
  </si>
  <si>
    <t>SHHS revised2010</t>
  </si>
  <si>
    <t>MICS 2015-2016</t>
  </si>
  <si>
    <t>DHS 2009-2010</t>
  </si>
  <si>
    <t>DHS MIS 2015-2016</t>
  </si>
  <si>
    <t>ZDHS 2013-2014</t>
  </si>
  <si>
    <t>DHS 2010-2011</t>
  </si>
  <si>
    <t>DHS KIR(Prelim) 2016</t>
  </si>
  <si>
    <t>IrMIDHS(Prelim) 2010-2011</t>
  </si>
  <si>
    <t xml:space="preserve"> </t>
  </si>
  <si>
    <t>EDSN MICS 2012</t>
  </si>
  <si>
    <t>DHS 1990</t>
  </si>
  <si>
    <t>DHS 1991</t>
  </si>
  <si>
    <t>DHS 1992</t>
  </si>
  <si>
    <t>DHS 1993</t>
  </si>
  <si>
    <t>DHS 1994</t>
  </si>
  <si>
    <t>DHS 1995</t>
  </si>
  <si>
    <t>DHS 1996</t>
  </si>
  <si>
    <t>DHS 1997</t>
  </si>
  <si>
    <t>Other NS 1997</t>
  </si>
  <si>
    <t>DHS 1998</t>
  </si>
  <si>
    <t>Other NS 1999</t>
  </si>
  <si>
    <t>DHS 1999</t>
  </si>
  <si>
    <t>MICS 2000</t>
  </si>
  <si>
    <t>DHS 2000</t>
  </si>
  <si>
    <t>BiH Agency for Statistics 2009</t>
  </si>
  <si>
    <t>Health Survey 2000</t>
  </si>
  <si>
    <t>DHS 2001</t>
  </si>
  <si>
    <t>MICS 2001</t>
  </si>
  <si>
    <t>EASF 2004 2002</t>
  </si>
  <si>
    <t>Other NS 2002</t>
  </si>
  <si>
    <t>DHS 2002</t>
  </si>
  <si>
    <t>MICS 2002</t>
  </si>
  <si>
    <t>DHS 2003</t>
  </si>
  <si>
    <t>MICS 2003</t>
  </si>
  <si>
    <t>DHS 2004</t>
  </si>
  <si>
    <t>Other NS 2004</t>
  </si>
  <si>
    <t>MICS 2005</t>
  </si>
  <si>
    <t>DHS 2005</t>
  </si>
  <si>
    <t>ECOM 2005</t>
  </si>
  <si>
    <t>WMS 2015</t>
  </si>
  <si>
    <t>MICS 2006</t>
  </si>
  <si>
    <t>DHS 2006</t>
  </si>
  <si>
    <t>MoH PNDS 2006</t>
  </si>
  <si>
    <t>DHS 2007</t>
  </si>
  <si>
    <t>MICS 2007</t>
  </si>
  <si>
    <t>DHS 2008</t>
  </si>
  <si>
    <t>MICS 2008</t>
  </si>
  <si>
    <t>MICS 2009</t>
  </si>
  <si>
    <t>DHS 2009</t>
  </si>
  <si>
    <t>DHS 1990-1991</t>
  </si>
  <si>
    <t>DHS 1991-1992</t>
  </si>
  <si>
    <t>DHS 1992-1993</t>
  </si>
  <si>
    <t>NFHS 1992-1993</t>
  </si>
  <si>
    <t>DHS 1993-1994</t>
  </si>
  <si>
    <t>DHS 1994-1995</t>
  </si>
  <si>
    <t>DHS 1995-1996</t>
  </si>
  <si>
    <t>DHS 1996-1997</t>
  </si>
  <si>
    <t>DHS 1998-1999</t>
  </si>
  <si>
    <t>NFHS 1998-1999</t>
  </si>
  <si>
    <t>DHS 1999-2000</t>
  </si>
  <si>
    <t>DHS 2000-2001</t>
  </si>
  <si>
    <t>DHS 2001-2002</t>
  </si>
  <si>
    <t>Other NS 2002-2003</t>
  </si>
  <si>
    <t>DHS 2002-2003</t>
  </si>
  <si>
    <t>DHS 2003-2004</t>
  </si>
  <si>
    <t>Other NS 2003-2008</t>
  </si>
  <si>
    <t>DHS 2004-2005</t>
  </si>
  <si>
    <t>DHS 2004-2006</t>
  </si>
  <si>
    <t>MICS 2005-2006</t>
  </si>
  <si>
    <t>DHS 2005-2006</t>
  </si>
  <si>
    <t>NFHS 2005-2006</t>
  </si>
  <si>
    <t>DHS 2006-2007</t>
  </si>
  <si>
    <t>Interim DHS 2007-2008</t>
  </si>
  <si>
    <t>DHS 2008-2009</t>
  </si>
  <si>
    <t>DHS 2015 (Preliminary)</t>
  </si>
  <si>
    <t>DHS KIR (Prelim) 2016-2017</t>
  </si>
  <si>
    <t>MICS (Prelim) 2006</t>
  </si>
  <si>
    <t>FHS 2003</t>
  </si>
  <si>
    <t>FHS: Family Health Survey</t>
  </si>
  <si>
    <t>Continuous DHS 2014</t>
  </si>
  <si>
    <t>ENPSF 2011(Prelim)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</si>
</sst>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theme="1"/>
      <name val="Times New Roman"/>
      <family val="2"/>
    </font>
    <font>
      <sz val="10"/>
      <color theme="1"/>
      <name val="Calibri"/>
      <family val="2"/>
    </font>
    <font>
      <b/>
      <u/>
      <sz val="12"/>
      <color theme="1"/>
      <name val="Calibri"/>
      <family val="2"/>
    </font>
    <font>
      <b/>
      <u/>
      <sz val="9"/>
      <color theme="1"/>
      <name val="Calibri"/>
      <family val="2"/>
    </font>
    <font>
      <sz val="10"/>
      <color theme="1"/>
      <name val="Calibri"/>
      <family val="2"/>
      <scheme val="minor"/>
    </font>
    <font>
      <b/>
      <sz val="10"/>
      <color theme="1"/>
      <name val="Calibri"/>
      <family val="2"/>
      <scheme val="minor"/>
    </font>
    <font>
      <u/>
      <sz val="12"/>
      <color theme="1"/>
      <name val="Times New Roman"/>
      <family val="2"/>
    </font>
    <font>
      <b/>
      <sz val="11"/>
      <color theme="1"/>
      <name val="Calibri"/>
      <family val="2"/>
      <scheme val="minor"/>
    </font>
    <font>
      <sz val="11"/>
      <color theme="1"/>
      <name val="Calibri"/>
      <family val="2"/>
    </font>
    <font>
      <u/>
      <sz val="11"/>
      <color theme="10"/>
      <name val="Calibri"/>
      <family val="2"/>
      <scheme val="minor"/>
    </font>
    <font>
      <b/>
      <sz val="11"/>
      <name val="Calibri"/>
      <family val="2"/>
    </font>
    <font>
      <sz val="11"/>
      <name val="Calibri"/>
      <family val="2"/>
    </font>
    <font>
      <b/>
      <u/>
      <sz val="11"/>
      <color theme="1"/>
      <name val="Calibri"/>
      <family val="2"/>
    </font>
    <font>
      <u/>
      <sz val="11"/>
      <color theme="1"/>
      <name val="Times New Roman"/>
      <family val="2"/>
    </font>
    <font>
      <b/>
      <sz val="11"/>
      <color theme="1"/>
      <name val="Calibri"/>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5">
    <border>
      <left/>
      <right/>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s>
  <cellStyleXfs count="3">
    <xf numFmtId="0" fontId="0" fillId="0" borderId="0"/>
    <xf numFmtId="0" fontId="1" fillId="0" borderId="0"/>
    <xf numFmtId="0" fontId="10" fillId="0" borderId="0" applyNumberFormat="0" applyFill="0" applyBorder="0" applyAlignment="0" applyProtection="0"/>
  </cellStyleXfs>
  <cellXfs count="64">
    <xf numFmtId="0" fontId="0" fillId="0" borderId="0" xfId="0"/>
    <xf numFmtId="0" fontId="2" fillId="0" borderId="0" xfId="1" applyFont="1" applyFill="1"/>
    <xf numFmtId="0" fontId="2" fillId="0" borderId="0" xfId="1" applyFont="1" applyFill="1" applyAlignment="1">
      <alignment horizontal="left"/>
    </xf>
    <xf numFmtId="1" fontId="2" fillId="0" borderId="0" xfId="1" applyNumberFormat="1" applyFont="1" applyFill="1" applyAlignment="1">
      <alignment horizontal="left"/>
    </xf>
    <xf numFmtId="1" fontId="2" fillId="2" borderId="1" xfId="0" applyNumberFormat="1" applyFont="1" applyFill="1" applyBorder="1" applyAlignment="1">
      <alignment horizontal="left"/>
    </xf>
    <xf numFmtId="1" fontId="2" fillId="0" borderId="1" xfId="0" applyNumberFormat="1" applyFont="1" applyBorder="1" applyAlignment="1">
      <alignment horizontal="left"/>
    </xf>
    <xf numFmtId="0" fontId="2" fillId="2" borderId="2" xfId="0" applyFont="1" applyFill="1" applyBorder="1"/>
    <xf numFmtId="0" fontId="2" fillId="2" borderId="3" xfId="0" applyFont="1" applyFill="1" applyBorder="1"/>
    <xf numFmtId="0" fontId="2" fillId="2" borderId="3" xfId="0" applyFont="1" applyFill="1" applyBorder="1" applyAlignment="1">
      <alignment horizontal="left"/>
    </xf>
    <xf numFmtId="1" fontId="2" fillId="2" borderId="3" xfId="0" applyNumberFormat="1" applyFont="1" applyFill="1" applyBorder="1" applyAlignment="1">
      <alignment horizontal="left"/>
    </xf>
    <xf numFmtId="0" fontId="2" fillId="2" borderId="1" xfId="0" applyFont="1" applyFill="1" applyBorder="1"/>
    <xf numFmtId="0" fontId="2" fillId="0" borderId="2" xfId="0" applyFont="1" applyBorder="1"/>
    <xf numFmtId="0" fontId="2" fillId="0" borderId="3" xfId="0" applyFont="1" applyBorder="1"/>
    <xf numFmtId="0" fontId="2" fillId="0" borderId="3" xfId="0" applyFont="1" applyBorder="1" applyAlignment="1">
      <alignment horizontal="left"/>
    </xf>
    <xf numFmtId="1" fontId="2" fillId="0" borderId="3" xfId="0" applyNumberFormat="1" applyFont="1" applyBorder="1" applyAlignment="1">
      <alignment horizontal="left"/>
    </xf>
    <xf numFmtId="0" fontId="2" fillId="0" borderId="1" xfId="0" applyFont="1" applyBorder="1"/>
    <xf numFmtId="0" fontId="2" fillId="3" borderId="2" xfId="0" applyFont="1" applyFill="1" applyBorder="1"/>
    <xf numFmtId="0" fontId="2" fillId="3" borderId="3" xfId="0" applyFont="1" applyFill="1" applyBorder="1"/>
    <xf numFmtId="0" fontId="2" fillId="3" borderId="3" xfId="0" applyFont="1" applyFill="1" applyBorder="1" applyAlignment="1">
      <alignment horizontal="left"/>
    </xf>
    <xf numFmtId="1" fontId="2" fillId="3" borderId="3" xfId="0" applyNumberFormat="1" applyFont="1" applyFill="1" applyBorder="1" applyAlignment="1">
      <alignment horizontal="left"/>
    </xf>
    <xf numFmtId="0" fontId="2" fillId="3" borderId="1" xfId="0" applyFont="1" applyFill="1" applyBorder="1"/>
    <xf numFmtId="0" fontId="3" fillId="0" borderId="0" xfId="0" applyFont="1"/>
    <xf numFmtId="1" fontId="3" fillId="0" borderId="0" xfId="0" applyNumberFormat="1" applyFont="1" applyAlignment="1">
      <alignment horizontal="center"/>
    </xf>
    <xf numFmtId="0" fontId="4" fillId="0" borderId="0" xfId="1" applyFont="1"/>
    <xf numFmtId="0" fontId="4" fillId="0" borderId="0" xfId="1" applyFont="1" applyAlignment="1">
      <alignment horizontal="left" wrapText="1"/>
    </xf>
    <xf numFmtId="1" fontId="4" fillId="0" borderId="0" xfId="1" applyNumberFormat="1" applyFont="1" applyAlignment="1">
      <alignment horizontal="center"/>
    </xf>
    <xf numFmtId="1" fontId="4" fillId="0" borderId="0" xfId="1" applyNumberFormat="1" applyFont="1" applyAlignment="1">
      <alignment horizontal="left"/>
    </xf>
    <xf numFmtId="1" fontId="2" fillId="0" borderId="0" xfId="0" applyNumberFormat="1" applyFont="1" applyFill="1" applyAlignment="1">
      <alignment horizontal="left"/>
    </xf>
    <xf numFmtId="1" fontId="4" fillId="0" borderId="0" xfId="1" applyNumberFormat="1" applyFont="1" applyFill="1" applyAlignment="1">
      <alignment horizontal="left"/>
    </xf>
    <xf numFmtId="0" fontId="3" fillId="0" borderId="0" xfId="0" applyFont="1" applyAlignment="1">
      <alignment horizontal="left" wrapText="1"/>
    </xf>
    <xf numFmtId="0" fontId="5" fillId="0" borderId="0" xfId="0" pivotButton="1" applyFont="1"/>
    <xf numFmtId="0" fontId="5" fillId="0" borderId="0" xfId="0" applyFont="1"/>
    <xf numFmtId="0" fontId="5" fillId="0" borderId="0" xfId="0" applyNumberFormat="1" applyFont="1"/>
    <xf numFmtId="0" fontId="6" fillId="0" borderId="0" xfId="0" applyFont="1"/>
    <xf numFmtId="0" fontId="5" fillId="0" borderId="0" xfId="0" pivotButton="1" applyFont="1" applyAlignment="1">
      <alignment vertical="center"/>
    </xf>
    <xf numFmtId="0" fontId="5" fillId="0" borderId="0" xfId="0" applyFont="1" applyAlignment="1">
      <alignment vertical="center"/>
    </xf>
    <xf numFmtId="0" fontId="6" fillId="2" borderId="4" xfId="0" applyFont="1" applyFill="1" applyBorder="1" applyAlignment="1">
      <alignment vertical="center" wrapText="1"/>
    </xf>
    <xf numFmtId="0" fontId="0" fillId="0" borderId="0" xfId="0" applyFont="1"/>
    <xf numFmtId="0" fontId="15" fillId="0" borderId="0" xfId="0" applyFont="1" applyAlignment="1">
      <alignment horizontal="left"/>
    </xf>
    <xf numFmtId="0" fontId="15" fillId="0" borderId="0" xfId="0" applyFont="1"/>
    <xf numFmtId="0" fontId="0" fillId="0" borderId="0" xfId="0" applyFont="1" applyAlignment="1">
      <alignment horizontal="left"/>
    </xf>
    <xf numFmtId="1" fontId="0" fillId="0" borderId="0" xfId="0" applyNumberFormat="1" applyFont="1" applyAlignment="1">
      <alignment horizontal="center"/>
    </xf>
    <xf numFmtId="0" fontId="15" fillId="0" borderId="0" xfId="1" applyFont="1"/>
    <xf numFmtId="0" fontId="9" fillId="0" borderId="0" xfId="1" applyFont="1"/>
    <xf numFmtId="0" fontId="10" fillId="0" borderId="0" xfId="2" applyFont="1"/>
    <xf numFmtId="0" fontId="9" fillId="0" borderId="0" xfId="0" applyFont="1"/>
    <xf numFmtId="0" fontId="9" fillId="0" borderId="0" xfId="0" applyFont="1" applyAlignment="1">
      <alignment horizontal="left" vertical="top" wrapText="1"/>
    </xf>
    <xf numFmtId="0" fontId="11" fillId="0" borderId="0" xfId="0" applyFont="1"/>
    <xf numFmtId="0" fontId="12" fillId="0" borderId="0" xfId="0" applyFont="1"/>
    <xf numFmtId="0" fontId="9" fillId="0" borderId="0" xfId="0" applyFont="1" applyAlignment="1">
      <alignment horizontal="left"/>
    </xf>
    <xf numFmtId="1" fontId="9" fillId="0" borderId="0" xfId="0" applyNumberFormat="1" applyFont="1" applyAlignment="1">
      <alignment horizontal="left"/>
    </xf>
    <xf numFmtId="0" fontId="12" fillId="0" borderId="0" xfId="2" applyFont="1" applyAlignment="1">
      <alignment vertical="center"/>
    </xf>
    <xf numFmtId="0" fontId="8" fillId="0" borderId="0" xfId="0" applyFont="1"/>
    <xf numFmtId="0" fontId="13" fillId="0" borderId="0" xfId="0" applyFont="1"/>
    <xf numFmtId="0" fontId="13" fillId="0" borderId="0" xfId="0" applyFont="1" applyAlignment="1">
      <alignment wrapText="1"/>
    </xf>
    <xf numFmtId="0" fontId="12" fillId="0" borderId="0" xfId="0" applyFont="1" applyAlignment="1">
      <alignment horizontal="left"/>
    </xf>
    <xf numFmtId="1" fontId="13" fillId="0" borderId="0" xfId="0" applyNumberFormat="1" applyFont="1" applyAlignment="1">
      <alignment vertical="center"/>
    </xf>
    <xf numFmtId="1" fontId="13" fillId="0" borderId="0" xfId="0" applyNumberFormat="1" applyFont="1" applyAlignment="1">
      <alignment horizontal="left"/>
    </xf>
    <xf numFmtId="1" fontId="4" fillId="0" borderId="0" xfId="1" applyNumberFormat="1" applyFont="1" applyAlignment="1">
      <alignment horizontal="center" wrapText="1"/>
    </xf>
    <xf numFmtId="1" fontId="3" fillId="0" borderId="0" xfId="0" applyNumberFormat="1" applyFont="1" applyAlignment="1">
      <alignment horizontal="center" wrapText="1"/>
    </xf>
    <xf numFmtId="0" fontId="7" fillId="0" borderId="0" xfId="0" applyFont="1" applyAlignment="1">
      <alignment horizontal="center" wrapText="1"/>
    </xf>
    <xf numFmtId="0" fontId="9" fillId="0" borderId="0" xfId="0" applyFont="1" applyAlignment="1">
      <alignment horizontal="left" vertical="top" wrapText="1"/>
    </xf>
    <xf numFmtId="1" fontId="13" fillId="0" borderId="0" xfId="0" applyNumberFormat="1" applyFont="1" applyAlignment="1">
      <alignment horizontal="center" wrapText="1"/>
    </xf>
    <xf numFmtId="0" fontId="14" fillId="0" borderId="0" xfId="0" applyFont="1" applyAlignment="1">
      <alignment horizontal="center" wrapText="1"/>
    </xf>
  </cellXfs>
  <cellStyles count="3">
    <cellStyle name="Hyperlink 2" xfId="2"/>
    <cellStyle name="Normal" xfId="0" builtinId="0"/>
    <cellStyle name="Normal 2" xfId="1"/>
  </cellStyles>
  <dxfs count="65">
    <dxf>
      <alignment vertical="center"/>
    </dxf>
    <dxf>
      <alignment vertical="center"/>
    </dxf>
    <dxf>
      <alignment vertical="cent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trike val="0"/>
        <outline val="0"/>
        <shadow val="0"/>
        <vertAlign val="baseline"/>
        <sz val="11"/>
      </font>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numFmt numFmtId="1" formatCode="0"/>
      <alignment horizontal="center" vertical="bottom" textRotation="0" wrapText="0" indent="0" justifyLastLine="0" shrinkToFit="0" readingOrder="0"/>
    </dxf>
    <dxf>
      <font>
        <strike val="0"/>
        <outline val="0"/>
        <shadow val="0"/>
        <vertAlign val="baseline"/>
        <sz val="11"/>
      </font>
      <alignment horizontal="left" vertical="bottom" textRotation="0" wrapText="0" indent="0" justifyLastLine="0" shrinkToFit="0" readingOrder="0"/>
    </dxf>
    <dxf>
      <font>
        <strike val="0"/>
        <outline val="0"/>
        <shadow val="0"/>
        <vertAlign val="baseline"/>
        <sz val="11"/>
      </font>
    </dxf>
    <dxf>
      <font>
        <strike val="0"/>
        <outline val="0"/>
        <shadow val="0"/>
        <vertAlign val="baseline"/>
        <sz val="11"/>
      </font>
    </dxf>
    <dxf>
      <font>
        <strike val="0"/>
        <outline val="0"/>
        <shadow val="0"/>
        <vertAlign val="baseline"/>
        <sz val="11"/>
      </font>
    </dxf>
    <dxf>
      <font>
        <strike val="0"/>
        <outline val="0"/>
        <shadow val="0"/>
        <vertAlign val="baseline"/>
        <sz val="11"/>
      </font>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i val="0"/>
        <strike val="0"/>
        <condense val="0"/>
        <extend val="0"/>
        <outline val="0"/>
        <shadow val="0"/>
        <u val="none"/>
        <vertAlign val="baseline"/>
        <sz val="12"/>
        <color theme="1"/>
        <name val="Calibri"/>
        <scheme val="none"/>
      </font>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i val="0"/>
        <strike val="0"/>
        <condense val="0"/>
        <extend val="0"/>
        <outline val="0"/>
        <shadow val="0"/>
        <u val="none"/>
        <vertAlign val="baseline"/>
        <sz val="12"/>
        <color theme="1"/>
        <name val="Calibri"/>
        <scheme val="none"/>
      </font>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i val="0"/>
        <strike val="0"/>
        <condense val="0"/>
        <extend val="0"/>
        <outline val="0"/>
        <shadow val="0"/>
        <u val="none"/>
        <vertAlign val="baseline"/>
        <sz val="12"/>
        <color theme="1"/>
        <name val="Calibri"/>
        <scheme val="none"/>
      </font>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1</xdr:row>
      <xdr:rowOff>38100</xdr:rowOff>
    </xdr:from>
    <xdr:to>
      <xdr:col>2</xdr:col>
      <xdr:colOff>1219200</xdr:colOff>
      <xdr:row>3</xdr:row>
      <xdr:rowOff>9525</xdr:rowOff>
    </xdr:to>
    <xdr:pic>
      <xdr:nvPicPr>
        <xdr:cNvPr id="1030" name="Picture 2">
          <a:extLst>
            <a:ext uri="{FF2B5EF4-FFF2-40B4-BE49-F238E27FC236}">
              <a16:creationId xmlns:a16="http://schemas.microsoft.com/office/drawing/2014/main" id="{2B4FA61F-3D0F-4849-92A6-E2122209C6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6764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ly Reserva" refreshedDate="43147.54160462963" createdVersion="4" refreshedVersion="4" minRefreshableVersion="3" recordCount="429">
  <cacheSource type="worksheet">
    <worksheetSource ref="A9:O1218" sheet="Database"/>
  </cacheSource>
  <cacheFields count="18">
    <cacheField name="ID" numFmtId="0">
      <sharedItems/>
    </cacheField>
    <cacheField name="ISO Code" numFmtId="0">
      <sharedItems count="123">
        <s v="AFG"/>
        <s v="AGO"/>
        <s v="ALB"/>
        <s v="ARG"/>
        <s v="ARM"/>
        <s v="AZE"/>
        <s v="BDI"/>
        <s v="BEN"/>
        <s v="BFA"/>
        <s v="BGD"/>
        <s v="BIH"/>
        <s v="BLR"/>
        <s v="BLZ"/>
        <s v="BOL"/>
        <s v="BRA"/>
        <s v="BTN"/>
        <s v="BWA"/>
        <s v="CAF"/>
        <s v="CIV"/>
        <s v="CMR"/>
        <s v="COD"/>
        <s v="COG"/>
        <s v="COL"/>
        <s v="COM"/>
        <s v="CRI"/>
        <s v="CUB"/>
        <s v="DJI"/>
        <s v="DOM"/>
        <s v="DZA"/>
        <s v="EGY"/>
        <s v="ERI"/>
        <s v="ETH"/>
        <s v="GAB"/>
        <s v="GEO"/>
        <s v="GHA"/>
        <s v="GIN"/>
        <s v="GMB"/>
        <s v="GNB"/>
        <s v="GNQ"/>
        <s v="GTM"/>
        <s v="GUY"/>
        <s v="HND"/>
        <s v="HTI"/>
        <s v="IDN"/>
        <s v="IND"/>
        <s v="IRN"/>
        <s v="IRQ"/>
        <s v="JAM"/>
        <s v="JOR"/>
        <s v="KAZ"/>
        <s v="KEN"/>
        <s v="KGZ"/>
        <s v="KHM"/>
        <s v="KIR"/>
        <s v="LAO"/>
        <s v="LBN"/>
        <s v="LBR"/>
        <s v="LKA"/>
        <s v="LSO"/>
        <s v="MAR"/>
        <s v="MDA"/>
        <s v="MDG"/>
        <s v="MDV"/>
        <s v="MEX"/>
        <s v="MKD"/>
        <s v="MLI"/>
        <s v="MMR"/>
        <s v="MNE"/>
        <s v="MNG"/>
        <s v="MOZ"/>
        <s v="MRT"/>
        <s v="MWI"/>
        <s v="NAM"/>
        <s v="NER"/>
        <s v="NGA"/>
        <s v="NIC"/>
        <s v="NPL"/>
        <s v="NRU"/>
        <s v="OMN"/>
        <s v="PAK"/>
        <s v="PAN"/>
        <s v="PER"/>
        <s v="PHL"/>
        <s v="PNG"/>
        <s v="PRK"/>
        <s v="PRY"/>
        <s v="PSE"/>
        <s v="RWA"/>
        <s v="SDN"/>
        <s v="SEN"/>
        <s v="SLB"/>
        <s v="SLE"/>
        <s v="SLV"/>
        <s v="SOM"/>
        <s v="SRB"/>
        <s v="SSD"/>
        <s v="STP"/>
        <s v="SUR"/>
        <s v="SWZ"/>
        <s v="SYR"/>
        <s v="TCD"/>
        <s v="TGO"/>
        <s v="THA"/>
        <s v="TJK"/>
        <s v="TKM"/>
        <s v="TLS"/>
        <s v="TTO"/>
        <s v="TUN"/>
        <s v="TUR"/>
        <s v="TZA"/>
        <s v="UGA"/>
        <s v="UKR"/>
        <s v="URY"/>
        <s v="UZB"/>
        <s v="VEN"/>
        <s v="VNM"/>
        <s v="VUT"/>
        <s v="WSM"/>
        <s v="X0X"/>
        <s v="YEM"/>
        <s v="ZAF"/>
        <s v="ZMB"/>
        <s v="ZWE"/>
      </sharedItems>
    </cacheField>
    <cacheField name="Countries and areas" numFmtId="0">
      <sharedItems/>
    </cacheField>
    <cacheField name="Coverage" numFmtId="0">
      <sharedItems containsMixedTypes="1" containsNumber="1" containsInteger="1" minValue="1990" maxValue="2016"/>
    </cacheField>
    <cacheField name="Year" numFmtId="0">
      <sharedItems count="28">
        <s v="2011"/>
        <s v="2015"/>
        <s v="2016"/>
        <s v="2000"/>
        <s v="2005"/>
        <s v="2009"/>
        <s v="2012"/>
        <s v="2010"/>
        <s v="2017"/>
        <s v="1996"/>
        <s v="2001"/>
        <s v="2006"/>
        <s v="2014"/>
        <s v="1993"/>
        <s v="1999"/>
        <s v="2003"/>
        <s v="1994"/>
        <s v="1997"/>
        <s v="2004"/>
        <s v="2007"/>
        <s v="2013"/>
        <s v="1998"/>
        <s v="2008"/>
        <s v="1995"/>
        <s v="1991"/>
        <s v="1990"/>
        <s v="2002"/>
        <s v="1992"/>
      </sharedItems>
    </cacheField>
    <cacheField name="Total" numFmtId="0">
      <sharedItems containsMixedTypes="1" containsNumber="1" minValue="12" maxValue="99"/>
    </cacheField>
    <cacheField name="Male" numFmtId="0">
      <sharedItems containsMixedTypes="1" containsNumber="1" minValue="13" maxValue="98" count="199">
        <n v="61.9"/>
        <n v="62.4"/>
        <n v="50.6"/>
        <s v="-"/>
        <n v="32"/>
        <n v="95.2"/>
        <n v="24"/>
        <n v="52"/>
        <n v="30"/>
        <n v="40"/>
        <n v="36"/>
        <n v="55.9"/>
        <n v="58.8"/>
        <n v="65.5"/>
        <n v="34"/>
        <n v="24.3"/>
        <n v="21"/>
        <n v="42"/>
        <n v="51.7"/>
        <n v="29"/>
        <n v="23"/>
        <n v="41"/>
        <n v="39.5"/>
        <n v="38.799999999999997"/>
        <n v="92"/>
        <n v="90"/>
        <n v="92.4"/>
        <n v="70"/>
        <n v="54"/>
        <n v="50.1"/>
        <n v="47"/>
        <n v="46.2"/>
        <n v="76.099999999999994"/>
        <n v="16"/>
        <n v="29.9"/>
        <n v="27.9"/>
        <n v="37"/>
        <n v="35"/>
        <n v="47.3"/>
        <n v="27"/>
        <n v="31.6"/>
        <n v="27.5"/>
        <n v="45"/>
        <n v="36.9"/>
        <n v="44.4"/>
        <n v="46.7"/>
        <n v="59"/>
        <n v="65"/>
        <n v="56"/>
        <n v="43.3"/>
        <n v="71.7"/>
        <n v="95.3"/>
        <n v="94"/>
        <n v="61"/>
        <n v="64"/>
        <n v="72"/>
        <n v="68"/>
        <n v="63.5"/>
        <n v="75.3"/>
        <n v="67.099999999999994"/>
        <n v="76"/>
        <n v="66"/>
        <n v="77"/>
        <n v="69.599999999999994"/>
        <n v="44"/>
        <n v="46.4"/>
        <n v="17"/>
        <n v="19"/>
        <n v="25.4"/>
        <n v="32.1"/>
        <n v="34.1"/>
        <n v="51"/>
        <n v="72.2"/>
        <n v="28"/>
        <n v="50"/>
        <n v="48.8"/>
        <n v="53.6"/>
        <n v="39"/>
        <n v="37.299999999999997"/>
        <n v="28.2"/>
        <n v="71"/>
        <n v="67"/>
        <n v="69.8"/>
        <n v="52.6"/>
        <n v="38.299999999999997"/>
        <n v="57.4"/>
        <n v="38"/>
        <n v="50.4"/>
        <n v="62"/>
        <n v="77.400000000000006"/>
        <n v="58"/>
        <n v="63.8"/>
        <n v="25"/>
        <n v="39.4"/>
        <n v="34.799999999999997"/>
        <n v="60"/>
        <n v="75.900000000000006"/>
        <n v="69"/>
        <n v="78.099999999999994"/>
        <n v="81"/>
        <n v="76.5"/>
        <n v="73"/>
        <n v="82"/>
        <n v="78.5"/>
        <n v="79.099999999999994"/>
        <n v="82.5"/>
        <n v="67.7"/>
        <n v="49"/>
        <n v="63"/>
        <n v="48"/>
        <n v="62.7"/>
        <n v="62.2"/>
        <n v="53.2"/>
        <n v="71.8"/>
        <n v="56.5"/>
        <n v="60.1"/>
        <n v="70.3"/>
        <n v="60.5"/>
        <n v="43.9"/>
        <n v="41.3"/>
        <n v="67.2"/>
        <n v="95"/>
        <n v="69.900000000000006"/>
        <n v="64.8"/>
        <n v="78"/>
        <n v="74.3"/>
        <n v="43"/>
        <n v="41.2"/>
        <n v="53"/>
        <n v="26"/>
        <n v="71.2"/>
        <n v="69.2"/>
        <n v="52.5"/>
        <n v="43.5"/>
        <n v="36.200000000000003"/>
        <n v="24.6"/>
        <n v="18"/>
        <n v="47.4"/>
        <n v="83.9"/>
        <n v="66.400000000000006"/>
        <n v="83.6"/>
        <n v="57"/>
        <n v="68.8"/>
        <n v="61.2"/>
        <n v="58.7"/>
        <n v="58.1"/>
        <n v="60.3"/>
        <n v="64.2"/>
        <n v="55"/>
        <n v="77.900000000000006"/>
        <n v="89.8"/>
        <n v="66.5"/>
        <n v="78.7"/>
        <n v="20"/>
        <n v="31"/>
        <n v="58.6"/>
        <n v="56.6"/>
        <n v="48.1"/>
        <n v="51.5"/>
        <n v="54.5"/>
        <n v="48.9"/>
        <n v="53.1"/>
        <n v="84.9"/>
        <n v="70.900000000000006"/>
        <n v="79"/>
        <n v="14"/>
        <n v="88.7"/>
        <n v="46"/>
        <n v="70.7"/>
        <n v="70.599999999999994"/>
        <n v="57.2"/>
        <n v="61.8"/>
        <n v="80"/>
        <n v="22"/>
        <n v="13"/>
        <n v="27.1"/>
        <n v="34.6"/>
        <n v="83"/>
        <n v="78.2"/>
        <n v="75.7"/>
        <n v="61.1"/>
        <n v="68.599999999999994"/>
        <n v="60.8"/>
        <n v="36.1"/>
        <n v="73.3"/>
        <n v="52.4"/>
        <n v="74.900000000000006"/>
        <n v="79.599999999999994"/>
        <n v="93.2"/>
        <n v="98"/>
        <n v="85"/>
        <n v="74"/>
        <n v="85.2"/>
        <n v="63.2"/>
        <n v="33"/>
        <n v="40.799999999999997"/>
        <n v="75"/>
        <n v="87.2"/>
        <n v="73.599999999999994"/>
      </sharedItems>
    </cacheField>
    <cacheField name="Female" numFmtId="0">
      <sharedItems containsMixedTypes="1" containsNumber="1" minValue="11" maxValue="98.3"/>
    </cacheField>
    <cacheField name="Urban" numFmtId="0">
      <sharedItems containsMixedTypes="1" containsNumber="1" minValue="15" maxValue="96.1"/>
    </cacheField>
    <cacheField name="Rural" numFmtId="0">
      <sharedItems containsMixedTypes="1" containsNumber="1" minValue="4" maxValue="100"/>
    </cacheField>
    <cacheField name="Poorest" numFmtId="0">
      <sharedItems containsMixedTypes="1" containsNumber="1" minValue="4" maxValue="97"/>
    </cacheField>
    <cacheField name="Second" numFmtId="0">
      <sharedItems containsMixedTypes="1" containsNumber="1" minValue="3" maxValue="97.2"/>
    </cacheField>
    <cacheField name="Middle" numFmtId="0">
      <sharedItems containsMixedTypes="1" containsNumber="1" minValue="6" maxValue="95"/>
    </cacheField>
    <cacheField name="Fourth" numFmtId="0">
      <sharedItems containsMixedTypes="1" containsNumber="1" minValue="8" maxValue="97"/>
    </cacheField>
    <cacheField name="Richest" numFmtId="0">
      <sharedItems containsMixedTypes="1" containsNumber="1" minValue="13.3" maxValue="96"/>
    </cacheField>
    <cacheField name="Source" numFmtId="0">
      <sharedItems/>
    </cacheField>
    <cacheField name="In EDAR?" numFmtId="0">
      <sharedItems/>
    </cacheField>
    <cacheField name="In CRIN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9">
  <r>
    <s v="AFG201160.561.959.167.359.246.459.765.663.565.7"/>
    <x v="0"/>
    <s v="Afghanistan"/>
    <s v="2010-2011"/>
    <x v="0"/>
    <n v="60.5"/>
    <x v="0"/>
    <n v="59.1"/>
    <n v="67.3"/>
    <n v="59.2"/>
    <n v="46.4"/>
    <n v="59.7"/>
    <n v="65.599999999999994"/>
    <n v="63.5"/>
    <n v="65.7"/>
    <s v="MICS_2010-2011"/>
    <s v="Yes"/>
    <s v="Yes"/>
  </r>
  <r>
    <s v="AFG201561.562.460.465.160.452.965.656.367.170"/>
    <x v="0"/>
    <s v="Afghanistan"/>
    <n v="2015"/>
    <x v="1"/>
    <n v="61.5"/>
    <x v="1"/>
    <n v="60.4"/>
    <n v="65.099999999999994"/>
    <n v="60.4"/>
    <n v="52.9"/>
    <n v="65.599999999999994"/>
    <n v="56.3"/>
    <n v="67.099999999999994"/>
    <n v="70"/>
    <s v="DHS Final Report_2015"/>
    <s v="Yes"/>
    <s v="Yes"/>
  </r>
  <r>
    <s v="AGO20164950.647.259.832.425.245.446.8--"/>
    <x v="1"/>
    <s v="Angola"/>
    <s v="2015-2016"/>
    <x v="2"/>
    <n v="49"/>
    <x v="2"/>
    <n v="47.2"/>
    <n v="59.8"/>
    <n v="32.4"/>
    <n v="25.2"/>
    <n v="45.4"/>
    <n v="46.8"/>
    <s v="-"/>
    <s v="-"/>
    <s v="DHS_2015-2016"/>
    <s v="Yes"/>
    <s v="Yes"/>
  </r>
  <r>
    <s v="ALB200083---------"/>
    <x v="2"/>
    <s v="Albania"/>
    <n v="2000"/>
    <x v="3"/>
    <n v="83"/>
    <x v="3"/>
    <s v="-"/>
    <s v="-"/>
    <s v="-"/>
    <s v="-"/>
    <s v="-"/>
    <s v="-"/>
    <s v="-"/>
    <s v="-"/>
    <s v="MICS_2000"/>
    <s v="Yes"/>
    <s v="Yes"/>
  </r>
  <r>
    <s v="ALB200545326128535656253630"/>
    <x v="2"/>
    <s v="Albania"/>
    <n v="2005"/>
    <x v="4"/>
    <n v="45"/>
    <x v="4"/>
    <n v="61"/>
    <n v="28"/>
    <n v="53"/>
    <n v="56"/>
    <n v="56"/>
    <n v="25"/>
    <n v="36"/>
    <n v="30"/>
    <s v="MICS_2005"/>
    <s v="Yes"/>
    <s v="Yes"/>
  </r>
  <r>
    <s v="ALB200969.6---------"/>
    <x v="2"/>
    <s v="Albania"/>
    <s v="2008-2009"/>
    <x v="5"/>
    <n v="69.599999999999994"/>
    <x v="3"/>
    <s v="-"/>
    <s v="-"/>
    <s v="-"/>
    <s v="-"/>
    <s v="-"/>
    <s v="-"/>
    <s v="-"/>
    <s v="-"/>
    <s v="DHS _2008-2009"/>
    <s v="Yes"/>
    <s v="Yes"/>
  </r>
  <r>
    <s v="ARG201294.395.293--91.597.293.495.796"/>
    <x v="3"/>
    <s v="Argentina"/>
    <s v="2011-2012"/>
    <x v="6"/>
    <n v="94.3"/>
    <x v="5"/>
    <n v="93"/>
    <s v="-"/>
    <s v="-"/>
    <n v="91.5"/>
    <n v="97.2"/>
    <n v="93.4"/>
    <n v="95.7"/>
    <n v="96"/>
    <s v="MICS _2011-2012"/>
    <s v="Yes"/>
    <s v="Yes"/>
  </r>
  <r>
    <s v="ARM20002624292824-----"/>
    <x v="4"/>
    <s v="Armenia"/>
    <n v="2000"/>
    <x v="3"/>
    <n v="26"/>
    <x v="6"/>
    <n v="29"/>
    <n v="28"/>
    <n v="24"/>
    <s v="-"/>
    <s v="-"/>
    <s v="-"/>
    <s v="-"/>
    <s v="-"/>
    <s v="DHS_2000"/>
    <s v="Yes"/>
    <s v="Yes"/>
  </r>
  <r>
    <s v="ARM20053652243046-----"/>
    <x v="4"/>
    <s v="Armenia"/>
    <n v="2005"/>
    <x v="4"/>
    <n v="36"/>
    <x v="7"/>
    <n v="24"/>
    <n v="30"/>
    <n v="46"/>
    <s v="-"/>
    <s v="-"/>
    <s v="-"/>
    <s v="-"/>
    <s v="-"/>
    <s v="DHS_2005"/>
    <s v="Yes"/>
    <s v="Yes"/>
  </r>
  <r>
    <s v="ARM201057---------"/>
    <x v="4"/>
    <s v="Armenia"/>
    <n v="2010"/>
    <x v="7"/>
    <n v="57"/>
    <x v="3"/>
    <s v="-"/>
    <s v="-"/>
    <s v="-"/>
    <s v="-"/>
    <s v="-"/>
    <s v="-"/>
    <s v="-"/>
    <s v="-"/>
    <s v="DHS _2010"/>
    <s v="Yes"/>
    <s v="Yes"/>
  </r>
  <r>
    <s v="AZE2000363042293835----"/>
    <x v="5"/>
    <s v="Azerbaijan"/>
    <n v="2000"/>
    <x v="3"/>
    <n v="36"/>
    <x v="8"/>
    <n v="42"/>
    <n v="29"/>
    <n v="38"/>
    <n v="35"/>
    <s v="-"/>
    <s v="-"/>
    <s v="-"/>
    <s v="-"/>
    <s v="MICS_2000"/>
    <s v="Yes"/>
    <s v="Yes"/>
  </r>
  <r>
    <s v="BDI20004040396939-----"/>
    <x v="6"/>
    <s v="Burundi"/>
    <n v="2000"/>
    <x v="3"/>
    <n v="40"/>
    <x v="9"/>
    <n v="39"/>
    <n v="69"/>
    <n v="39"/>
    <s v="-"/>
    <s v="-"/>
    <s v="-"/>
    <s v="-"/>
    <s v="-"/>
    <s v="MICS_2000"/>
    <s v="Yes"/>
    <s v="Yes"/>
  </r>
  <r>
    <s v="BDI200538363947384136313945"/>
    <x v="6"/>
    <s v="Burundi"/>
    <n v="2005"/>
    <x v="4"/>
    <n v="38"/>
    <x v="10"/>
    <n v="39"/>
    <n v="47"/>
    <n v="38"/>
    <n v="41"/>
    <n v="36"/>
    <n v="31"/>
    <n v="39"/>
    <n v="45"/>
    <s v="MICS_2005"/>
    <s v="Yes"/>
    <s v="Yes"/>
  </r>
  <r>
    <s v="BDI201054.755.953.66054.351.75358.952.957.8"/>
    <x v="6"/>
    <s v="Burundi"/>
    <n v="2010"/>
    <x v="7"/>
    <n v="54.7"/>
    <x v="11"/>
    <n v="53.6"/>
    <n v="60"/>
    <n v="54.3"/>
    <n v="51.7"/>
    <n v="53"/>
    <n v="58.9"/>
    <n v="52.9"/>
    <n v="57.8"/>
    <s v="DHS_2010"/>
    <s v="Yes"/>
    <s v="Yes"/>
  </r>
  <r>
    <s v="BDI201254.158.849.746.854.7-----"/>
    <x v="6"/>
    <s v="Burundi"/>
    <n v="2012"/>
    <x v="6"/>
    <n v="54.1"/>
    <x v="12"/>
    <n v="49.7"/>
    <n v="46.8"/>
    <n v="54.7"/>
    <s v="-"/>
    <s v="-"/>
    <s v="-"/>
    <s v="-"/>
    <s v="-"/>
    <s v="Enquete ménages pour le suivi ..._2012"/>
    <s v="Yes"/>
    <s v="Yes"/>
  </r>
  <r>
    <s v="BDI201762.565.559.367.762.261.559.756.471.567.3"/>
    <x v="6"/>
    <s v="Burundi"/>
    <s v="2016-2017"/>
    <x v="8"/>
    <n v="62.5"/>
    <x v="13"/>
    <n v="59.3"/>
    <n v="67.7"/>
    <n v="62.2"/>
    <n v="61.5"/>
    <n v="59.7"/>
    <n v="56.4"/>
    <n v="71.5"/>
    <n v="67.3"/>
    <s v="DHS KIR(Prelim)_2016-2017"/>
    <s v="Yes"/>
    <s v="Yes"/>
  </r>
  <r>
    <s v="BEN199632---------"/>
    <x v="7"/>
    <s v="Benin"/>
    <n v="1996"/>
    <x v="9"/>
    <n v="32"/>
    <x v="3"/>
    <s v="-"/>
    <s v="-"/>
    <s v="-"/>
    <s v="-"/>
    <s v="-"/>
    <s v="-"/>
    <s v="-"/>
    <s v="-"/>
    <s v="DHS_1996"/>
    <s v="Yes"/>
    <s v="Yes"/>
  </r>
  <r>
    <s v="BEN20013536343933-----"/>
    <x v="7"/>
    <s v="Benin"/>
    <n v="2001"/>
    <x v="10"/>
    <n v="35"/>
    <x v="10"/>
    <n v="34"/>
    <n v="39"/>
    <n v="33"/>
    <s v="-"/>
    <s v="-"/>
    <s v="-"/>
    <s v="-"/>
    <s v="-"/>
    <s v="DHS_2001"/>
    <s v="Yes"/>
    <s v="Yes"/>
  </r>
  <r>
    <s v="BEN20063634383636-----"/>
    <x v="7"/>
    <s v="Benin"/>
    <n v="2006"/>
    <x v="11"/>
    <n v="36"/>
    <x v="14"/>
    <n v="38"/>
    <n v="36"/>
    <n v="36"/>
    <s v="-"/>
    <s v="-"/>
    <s v="-"/>
    <s v="-"/>
    <s v="-"/>
    <s v="DHS_2006"/>
    <s v="Yes"/>
    <s v="Yes"/>
  </r>
  <r>
    <s v="BEN20123124.338.528.633.3-----"/>
    <x v="7"/>
    <s v="Benin"/>
    <s v="2011-2012"/>
    <x v="6"/>
    <n v="31"/>
    <x v="15"/>
    <n v="38.5"/>
    <n v="28.6"/>
    <n v="33.299999999999997"/>
    <s v="-"/>
    <s v="-"/>
    <s v="-"/>
    <s v="-"/>
    <s v="-"/>
    <s v="DHS_2011-2012"/>
    <s v="Yes"/>
    <s v="Yes"/>
  </r>
  <r>
    <s v="BEN201423.32125.318.925.918.930.829.221.913.3"/>
    <x v="7"/>
    <s v="Benin"/>
    <n v="2014"/>
    <x v="12"/>
    <n v="23.3"/>
    <x v="16"/>
    <n v="25.3"/>
    <n v="18.899999999999999"/>
    <n v="25.9"/>
    <n v="18.899999999999999"/>
    <n v="30.8"/>
    <n v="29.2"/>
    <n v="21.9"/>
    <n v="13.3"/>
    <s v="MICS_2014"/>
    <s v="Yes"/>
    <s v="Yes"/>
  </r>
  <r>
    <s v="BFA199319---------"/>
    <x v="8"/>
    <s v="Burkina Faso"/>
    <s v="1992-1993"/>
    <x v="13"/>
    <n v="19"/>
    <x v="3"/>
    <s v="-"/>
    <s v="-"/>
    <s v="-"/>
    <s v="-"/>
    <s v="-"/>
    <s v="-"/>
    <s v="-"/>
    <s v="-"/>
    <s v="DHS_1992-1993"/>
    <s v="Yes"/>
    <s v="Yes"/>
  </r>
  <r>
    <s v="BFA199922---------"/>
    <x v="8"/>
    <s v="Burkina Faso"/>
    <s v="1998-1999"/>
    <x v="14"/>
    <n v="22"/>
    <x v="3"/>
    <s v="-"/>
    <s v="-"/>
    <s v="-"/>
    <s v="-"/>
    <s v="-"/>
    <s v="-"/>
    <s v="-"/>
    <s v="-"/>
    <s v="DHS_1998-1999"/>
    <s v="Yes"/>
    <s v="Yes"/>
  </r>
  <r>
    <s v="BFA20033636366532-----"/>
    <x v="8"/>
    <s v="Burkina Faso"/>
    <n v="2003"/>
    <x v="15"/>
    <n v="36"/>
    <x v="10"/>
    <n v="36"/>
    <n v="65"/>
    <n v="32"/>
    <s v="-"/>
    <s v="-"/>
    <s v="-"/>
    <s v="-"/>
    <s v="-"/>
    <s v="DHS_2003"/>
    <s v="Yes"/>
    <s v="Yes"/>
  </r>
  <r>
    <s v="BFA200639423427404535334229"/>
    <x v="8"/>
    <s v="Burkina Faso"/>
    <n v="2006"/>
    <x v="11"/>
    <n v="39"/>
    <x v="17"/>
    <n v="34"/>
    <n v="27"/>
    <n v="40"/>
    <n v="45"/>
    <n v="35"/>
    <n v="33"/>
    <n v="42"/>
    <n v="29"/>
    <s v="MICS_2006"/>
    <s v="Yes"/>
    <s v="Yes"/>
  </r>
  <r>
    <s v="BFA20105651.761.665.252.7-43.465.95670"/>
    <x v="8"/>
    <s v="Burkina Faso"/>
    <n v="2010"/>
    <x v="7"/>
    <n v="56"/>
    <x v="18"/>
    <n v="61.6"/>
    <n v="65.2"/>
    <n v="52.7"/>
    <s v="-"/>
    <n v="43.4"/>
    <n v="65.900000000000006"/>
    <n v="56"/>
    <n v="70"/>
    <s v="DHS_2010"/>
    <s v="Yes"/>
    <s v="Yes"/>
  </r>
  <r>
    <s v="BFA201551.8--65.247.144.147.645.364.362.8"/>
    <x v="8"/>
    <s v="Burkina Faso"/>
    <n v="2015"/>
    <x v="1"/>
    <n v="51.8"/>
    <x v="3"/>
    <s v="-"/>
    <n v="65.2"/>
    <n v="47.1"/>
    <n v="44.1"/>
    <n v="47.6"/>
    <n v="45.3"/>
    <n v="64.3"/>
    <n v="62.8"/>
    <s v="Multisectoral Continuous Survey Demographic and Health Module (Prelim)_2015"/>
    <s v="Yes"/>
    <s v="Yes"/>
  </r>
  <r>
    <s v="BGD199428---------"/>
    <x v="9"/>
    <s v="Bangladesh"/>
    <s v="1993-1994"/>
    <x v="16"/>
    <n v="28"/>
    <x v="3"/>
    <s v="-"/>
    <s v="-"/>
    <s v="-"/>
    <s v="-"/>
    <s v="-"/>
    <s v="-"/>
    <s v="-"/>
    <s v="-"/>
    <s v="DHS_1993-1994"/>
    <s v="Yes"/>
    <s v="Yes"/>
  </r>
  <r>
    <s v="BGD199733---------"/>
    <x v="9"/>
    <s v="Bangladesh"/>
    <s v="1996-1997"/>
    <x v="17"/>
    <n v="33"/>
    <x v="3"/>
    <s v="-"/>
    <s v="-"/>
    <s v="-"/>
    <s v="-"/>
    <s v="-"/>
    <s v="-"/>
    <s v="-"/>
    <s v="-"/>
    <s v="DHS_1996-1997"/>
    <s v="Yes"/>
    <s v="Yes"/>
  </r>
  <r>
    <s v="BGD200027292548242321232955"/>
    <x v="9"/>
    <s v="Bangladesh"/>
    <s v="1999-2000"/>
    <x v="3"/>
    <n v="27"/>
    <x v="19"/>
    <n v="25"/>
    <n v="48"/>
    <n v="24"/>
    <n v="23"/>
    <n v="21"/>
    <n v="23"/>
    <n v="29"/>
    <n v="55"/>
    <s v="DHS_1999-2000"/>
    <s v="Yes"/>
    <s v="Yes"/>
  </r>
  <r>
    <s v="BGD200420231735171116192745"/>
    <x v="9"/>
    <s v="Bangladesh"/>
    <n v="2004"/>
    <x v="18"/>
    <n v="20"/>
    <x v="20"/>
    <n v="17"/>
    <n v="35"/>
    <n v="17"/>
    <n v="11"/>
    <n v="16"/>
    <n v="19"/>
    <n v="27"/>
    <n v="45"/>
    <s v="DHS_2004"/>
    <s v="Yes"/>
    <s v="Yes"/>
  </r>
  <r>
    <s v="BGD200630303044261726284256"/>
    <x v="9"/>
    <s v="Bangladesh"/>
    <n v="2006"/>
    <x v="11"/>
    <n v="30"/>
    <x v="8"/>
    <n v="30"/>
    <n v="44"/>
    <n v="26"/>
    <n v="17"/>
    <n v="26"/>
    <n v="28"/>
    <n v="42"/>
    <n v="56"/>
    <s v="MICS_2006"/>
    <s v="Yes"/>
    <s v="Yes"/>
  </r>
  <r>
    <s v="BGD200737413357342428434773"/>
    <x v="9"/>
    <s v="Bangladesh"/>
    <n v="2007"/>
    <x v="19"/>
    <n v="37"/>
    <x v="21"/>
    <n v="33"/>
    <n v="57"/>
    <n v="34"/>
    <n v="24"/>
    <n v="28"/>
    <n v="43"/>
    <n v="47"/>
    <n v="73"/>
    <s v="DHS_2007"/>
    <s v="Yes"/>
    <s v="Yes"/>
  </r>
  <r>
    <s v="BGD201135.239.529.354.330.924.730.328.846.257.9"/>
    <x v="9"/>
    <s v="Bangladesh"/>
    <n v="2011"/>
    <x v="0"/>
    <n v="35.200000000000003"/>
    <x v="22"/>
    <n v="29.3"/>
    <n v="54.3"/>
    <n v="30.9"/>
    <n v="24.7"/>
    <n v="30.3"/>
    <n v="28.8"/>
    <n v="46.2"/>
    <n v="57.9"/>
    <s v="DHS_2011"/>
    <s v="Yes"/>
    <s v="Yes"/>
  </r>
  <r>
    <s v="BGD201335.838.831.944.134.332.33437.337.943.6"/>
    <x v="9"/>
    <s v="Bangladesh"/>
    <s v="2012-2013"/>
    <x v="20"/>
    <n v="35.799999999999997"/>
    <x v="23"/>
    <n v="31.9"/>
    <n v="44.1"/>
    <n v="34.299999999999997"/>
    <n v="32.299999999999997"/>
    <n v="34"/>
    <n v="37.299999999999997"/>
    <n v="37.9"/>
    <n v="43.6"/>
    <s v="MICS_2012-2013"/>
    <s v="Yes"/>
    <s v="Yes"/>
  </r>
  <r>
    <s v="BGD20144238.846.752.139.337.643.53739.357.8"/>
    <x v="9"/>
    <s v="Bangladesh"/>
    <n v="2014"/>
    <x v="12"/>
    <n v="42"/>
    <x v="23"/>
    <n v="46.7"/>
    <n v="52.1"/>
    <n v="39.299999999999997"/>
    <n v="37.6"/>
    <n v="43.5"/>
    <n v="37"/>
    <n v="39.299999999999997"/>
    <n v="57.8"/>
    <s v="DHS_2014"/>
    <s v="Yes"/>
    <s v="Yes"/>
  </r>
  <r>
    <s v="BIH200080---------"/>
    <x v="10"/>
    <s v="Bosnia and Herzegovina"/>
    <n v="2000"/>
    <x v="3"/>
    <n v="80"/>
    <x v="3"/>
    <s v="-"/>
    <s v="-"/>
    <s v="-"/>
    <s v="-"/>
    <s v="-"/>
    <s v="-"/>
    <s v="-"/>
    <s v="-"/>
    <s v="BiH Agency for Statistics_2009"/>
    <s v="Yes"/>
    <s v="Yes"/>
  </r>
  <r>
    <s v="BIH200691929195909783869796"/>
    <x v="10"/>
    <s v="Bosnia and Herzegovina"/>
    <s v="2005-2006"/>
    <x v="11"/>
    <n v="91"/>
    <x v="24"/>
    <n v="91"/>
    <n v="95"/>
    <n v="90"/>
    <n v="97"/>
    <n v="83"/>
    <n v="86"/>
    <n v="97"/>
    <n v="96"/>
    <s v="MICS_2005-2006"/>
    <s v="Yes"/>
    <s v="Yes"/>
  </r>
  <r>
    <s v="BIH201287---------"/>
    <x v="10"/>
    <s v="Bosnia and Herzegovina"/>
    <s v="2011-2012"/>
    <x v="6"/>
    <n v="87"/>
    <x v="3"/>
    <s v="-"/>
    <s v="-"/>
    <s v="-"/>
    <s v="-"/>
    <s v="-"/>
    <s v="-"/>
    <s v="-"/>
    <s v="-"/>
    <s v="MICS_2011-2012"/>
    <s v="Yes"/>
    <s v="Yes"/>
  </r>
  <r>
    <s v="BLR200590908994787981959393"/>
    <x v="11"/>
    <s v="Belarus"/>
    <n v="2005"/>
    <x v="4"/>
    <n v="90"/>
    <x v="25"/>
    <n v="89"/>
    <n v="94"/>
    <n v="78"/>
    <n v="79"/>
    <n v="81"/>
    <n v="95"/>
    <n v="93"/>
    <n v="93"/>
    <s v="MICS_2005"/>
    <s v="Yes"/>
    <s v="Yes"/>
  </r>
  <r>
    <s v="BLR201293.492.494.796.1------"/>
    <x v="11"/>
    <s v="Belarus"/>
    <n v="2012"/>
    <x v="6"/>
    <n v="93.4"/>
    <x v="26"/>
    <n v="94.7"/>
    <n v="96.1"/>
    <s v="-"/>
    <s v="-"/>
    <s v="-"/>
    <s v="-"/>
    <s v="-"/>
    <s v="-"/>
    <s v="MICS_2012"/>
    <s v="Yes"/>
    <s v="Yes"/>
  </r>
  <r>
    <s v="BLZ199966---------"/>
    <x v="12"/>
    <s v="Belize"/>
    <n v="1999"/>
    <x v="14"/>
    <n v="66"/>
    <x v="3"/>
    <s v="-"/>
    <s v="-"/>
    <s v="-"/>
    <s v="-"/>
    <s v="-"/>
    <s v="-"/>
    <s v="-"/>
    <s v="-"/>
    <s v="Other NS_1999"/>
    <s v="Yes"/>
    <s v="Yes"/>
  </r>
  <r>
    <s v="BLZ20067170726973-----"/>
    <x v="12"/>
    <s v="Belize"/>
    <n v="2006"/>
    <x v="11"/>
    <n v="71"/>
    <x v="27"/>
    <n v="72"/>
    <n v="69"/>
    <n v="73"/>
    <s v="-"/>
    <s v="-"/>
    <s v="-"/>
    <s v="-"/>
    <s v="-"/>
    <s v="MICS_2006"/>
    <s v="Yes"/>
    <s v="Yes"/>
  </r>
  <r>
    <s v="BLZ201182.2---78.2-----"/>
    <x v="12"/>
    <s v="Belize"/>
    <n v="2011"/>
    <x v="0"/>
    <n v="82.2"/>
    <x v="3"/>
    <s v="-"/>
    <s v="-"/>
    <n v="78.2"/>
    <s v="-"/>
    <s v="-"/>
    <s v="-"/>
    <s v="-"/>
    <s v="-"/>
    <s v="MICS_2011"/>
    <s v="Yes"/>
    <s v="Yes"/>
  </r>
  <r>
    <s v="BLZ201667.4---75.6-----"/>
    <x v="12"/>
    <s v="Belize"/>
    <s v="2015-2016"/>
    <x v="2"/>
    <n v="67.400000000000006"/>
    <x v="3"/>
    <s v="-"/>
    <s v="-"/>
    <n v="75.599999999999994"/>
    <s v="-"/>
    <s v="-"/>
    <s v="-"/>
    <s v="-"/>
    <s v="-"/>
    <s v="MICS Final_2015-2016"/>
    <s v="Yes"/>
    <s v="Yes"/>
  </r>
  <r>
    <s v="BOL199440---------"/>
    <x v="13"/>
    <s v="Bolivia (Plurinational State of)"/>
    <n v="1994"/>
    <x v="16"/>
    <n v="40"/>
    <x v="3"/>
    <s v="-"/>
    <s v="-"/>
    <s v="-"/>
    <s v="-"/>
    <s v="-"/>
    <s v="-"/>
    <s v="-"/>
    <s v="-"/>
    <s v="DHS_1994"/>
    <s v="Yes"/>
    <s v="Yes"/>
  </r>
  <r>
    <s v="BOL199843---------"/>
    <x v="13"/>
    <s v="Bolivia (Plurinational State of)"/>
    <n v="1998"/>
    <x v="21"/>
    <n v="43"/>
    <x v="3"/>
    <s v="-"/>
    <s v="-"/>
    <s v="-"/>
    <s v="-"/>
    <s v="-"/>
    <s v="-"/>
    <s v="-"/>
    <s v="-"/>
    <s v="DHS_1998"/>
    <s v="Yes"/>
    <s v="Yes"/>
  </r>
  <r>
    <s v="BOL20005454536142-----"/>
    <x v="13"/>
    <s v="Bolivia (Plurinational State of)"/>
    <n v="2000"/>
    <x v="3"/>
    <n v="54"/>
    <x v="28"/>
    <n v="53"/>
    <n v="61"/>
    <n v="42"/>
    <s v="-"/>
    <s v="-"/>
    <s v="-"/>
    <s v="-"/>
    <s v="-"/>
    <s v="MICS_2000"/>
    <s v="Yes"/>
    <s v="Yes"/>
  </r>
  <r>
    <s v="BOL200352544956454154525167"/>
    <x v="13"/>
    <s v="Bolivia (Plurinational State of)"/>
    <n v="2003"/>
    <x v="15"/>
    <n v="52"/>
    <x v="28"/>
    <n v="49"/>
    <n v="56"/>
    <n v="45"/>
    <n v="41"/>
    <n v="54"/>
    <n v="52"/>
    <n v="51"/>
    <n v="67"/>
    <s v="DHS_2003"/>
    <s v="Yes"/>
    <s v="Yes"/>
  </r>
  <r>
    <s v="BOL200850.950.151.759.642.740.44953.954.570.3"/>
    <x v="13"/>
    <s v="Bolivia (Plurinational State of)"/>
    <n v="2008"/>
    <x v="22"/>
    <n v="50.9"/>
    <x v="29"/>
    <n v="51.7"/>
    <n v="59.6"/>
    <n v="42.7"/>
    <n v="40.4"/>
    <n v="49"/>
    <n v="53.9"/>
    <n v="54.5"/>
    <n v="70.3"/>
    <s v="DHS_2008"/>
    <s v="Yes"/>
    <s v="Yes"/>
  </r>
  <r>
    <s v="BOL200966.3--69.960.5-----"/>
    <x v="13"/>
    <s v="Bolivia (Plurinational State of)"/>
    <n v="2009"/>
    <x v="5"/>
    <n v="66.3"/>
    <x v="3"/>
    <s v="-"/>
    <n v="69.900000000000006"/>
    <n v="60.5"/>
    <s v="-"/>
    <s v="-"/>
    <s v="-"/>
    <s v="-"/>
    <s v="-"/>
    <s v="Anuario Estadístico_2012"/>
    <s v="Yes"/>
    <s v="Yes"/>
  </r>
  <r>
    <s v="BOL201161.6--64.357.4-----"/>
    <x v="13"/>
    <s v="Bolivia (Plurinational State of)"/>
    <n v="2011"/>
    <x v="0"/>
    <n v="61.6"/>
    <x v="3"/>
    <s v="-"/>
    <n v="64.3"/>
    <n v="57.4"/>
    <s v="-"/>
    <s v="-"/>
    <s v="-"/>
    <s v="-"/>
    <s v="-"/>
    <s v="Anuario Estadístico_2012"/>
    <s v="Yes"/>
    <s v="Yes"/>
  </r>
  <r>
    <s v="BRA19964647455034-----"/>
    <x v="14"/>
    <s v="Brazil"/>
    <n v="1996"/>
    <x v="9"/>
    <n v="46"/>
    <x v="30"/>
    <n v="45"/>
    <n v="50"/>
    <n v="34"/>
    <s v="-"/>
    <s v="-"/>
    <s v="-"/>
    <s v="-"/>
    <s v="-"/>
    <s v="DHS_1996"/>
    <s v="Yes"/>
    <s v="Yes"/>
  </r>
  <r>
    <s v="BRA200649.746.253.349.649.8-----"/>
    <x v="14"/>
    <s v="Brazil"/>
    <n v="2006"/>
    <x v="11"/>
    <n v="49.7"/>
    <x v="31"/>
    <n v="53.3"/>
    <n v="49.6"/>
    <n v="49.8"/>
    <s v="-"/>
    <s v="-"/>
    <s v="-"/>
    <s v="-"/>
    <s v="-"/>
    <s v="MoH_PNDS_2006"/>
    <s v="Yes"/>
    <s v="Yes"/>
  </r>
  <r>
    <s v="BTN201074.276.171.574.174.263.680.677.676.581.8"/>
    <x v="15"/>
    <s v="Bhutan"/>
    <n v="2010"/>
    <x v="7"/>
    <n v="74.2"/>
    <x v="32"/>
    <n v="71.5"/>
    <n v="74.099999999999994"/>
    <n v="74.2"/>
    <n v="63.6"/>
    <n v="80.599999999999994"/>
    <n v="77.599999999999994"/>
    <n v="76.5"/>
    <n v="81.8"/>
    <s v="NUCS_2010"/>
    <s v="Yes"/>
    <s v="Yes"/>
  </r>
  <r>
    <s v="BWA200014161315131116151318"/>
    <x v="16"/>
    <s v="Botswana"/>
    <n v="2000"/>
    <x v="3"/>
    <n v="14"/>
    <x v="33"/>
    <n v="13"/>
    <n v="15"/>
    <n v="13"/>
    <n v="11"/>
    <n v="16"/>
    <n v="15"/>
    <n v="13"/>
    <n v="18"/>
    <s v="MICS_2000"/>
    <s v="Yes"/>
    <s v="Yes"/>
  </r>
  <r>
    <s v="CAF199541---------"/>
    <x v="17"/>
    <s v="Central African Republic"/>
    <s v="1994-1995"/>
    <x v="23"/>
    <n v="41"/>
    <x v="3"/>
    <s v="-"/>
    <s v="-"/>
    <s v="-"/>
    <s v="-"/>
    <s v="-"/>
    <s v="-"/>
    <s v="-"/>
    <s v="-"/>
    <s v="DHS_1994-1995"/>
    <s v="Yes"/>
    <s v="Yes"/>
  </r>
  <r>
    <s v="CAF20003232324227-----"/>
    <x v="17"/>
    <s v="Central African Republic"/>
    <n v="2000"/>
    <x v="3"/>
    <n v="32"/>
    <x v="4"/>
    <n v="32"/>
    <n v="42"/>
    <n v="27"/>
    <s v="-"/>
    <s v="-"/>
    <s v="-"/>
    <s v="-"/>
    <s v="-"/>
    <s v="MICS_2000"/>
    <s v="Yes"/>
    <s v="Yes"/>
  </r>
  <r>
    <s v="CAF200631.829.93436.528.424.82331.340.142.1"/>
    <x v="17"/>
    <s v="Central African Republic"/>
    <n v="2006"/>
    <x v="11"/>
    <n v="31.8"/>
    <x v="34"/>
    <n v="34"/>
    <n v="36.5"/>
    <n v="28.4"/>
    <n v="24.8"/>
    <n v="23"/>
    <n v="31.3"/>
    <n v="40.1"/>
    <n v="42.1"/>
    <s v="MICS_2006"/>
    <s v="Yes"/>
    <s v="Yes"/>
  </r>
  <r>
    <s v="CAF201029.827.931.84223.519.919.624.939.756.4"/>
    <x v="17"/>
    <s v="Central African Republic"/>
    <n v="2010"/>
    <x v="7"/>
    <n v="29.8"/>
    <x v="35"/>
    <n v="31.8"/>
    <n v="42"/>
    <n v="23.5"/>
    <n v="19.899999999999999"/>
    <n v="19.600000000000001"/>
    <n v="24.9"/>
    <n v="39.700000000000003"/>
    <n v="56.4"/>
    <s v="MICS_2010"/>
    <s v="Yes"/>
    <s v="Yes"/>
  </r>
  <r>
    <s v="CIV199439---------"/>
    <x v="18"/>
    <s v="Côte d'Ivoire"/>
    <n v="1994"/>
    <x v="16"/>
    <n v="39"/>
    <x v="3"/>
    <s v="-"/>
    <s v="-"/>
    <s v="-"/>
    <s v="-"/>
    <s v="-"/>
    <s v="-"/>
    <s v="-"/>
    <s v="-"/>
    <s v="DHS_1994"/>
    <s v="Yes"/>
    <s v="Yes"/>
  </r>
  <r>
    <s v="CIV199935---------"/>
    <x v="18"/>
    <s v="Côte d'Ivoire"/>
    <s v="1998-1999"/>
    <x v="14"/>
    <n v="35"/>
    <x v="3"/>
    <s v="-"/>
    <s v="-"/>
    <s v="-"/>
    <s v="-"/>
    <s v="-"/>
    <s v="-"/>
    <s v="-"/>
    <s v="-"/>
    <s v="DHS_1998-1999"/>
    <s v="Yes"/>
    <s v="Yes"/>
  </r>
  <r>
    <s v="CIV200038373846343527345758"/>
    <x v="18"/>
    <s v="Côte d'Ivoire"/>
    <n v="2000"/>
    <x v="3"/>
    <n v="38"/>
    <x v="36"/>
    <n v="38"/>
    <n v="46"/>
    <n v="34"/>
    <n v="35"/>
    <n v="27"/>
    <n v="34"/>
    <n v="57"/>
    <n v="58"/>
    <s v="MICS_2000"/>
    <s v="Yes"/>
    <s v="Yes"/>
  </r>
  <r>
    <s v="CIV200635304157272132414971"/>
    <x v="18"/>
    <s v="Côte d'Ivoire"/>
    <n v="2006"/>
    <x v="11"/>
    <n v="35"/>
    <x v="8"/>
    <n v="41"/>
    <n v="57"/>
    <n v="27"/>
    <n v="21"/>
    <n v="32"/>
    <n v="41"/>
    <n v="49"/>
    <n v="71"/>
    <s v="MICS_2006"/>
    <s v="Yes"/>
    <s v="Yes"/>
  </r>
  <r>
    <s v="CIV201238.23540.949.331-29.649.947.8-"/>
    <x v="18"/>
    <s v="Côte d'Ivoire"/>
    <s v="2011-2012"/>
    <x v="6"/>
    <n v="38.200000000000003"/>
    <x v="37"/>
    <n v="40.9"/>
    <n v="49.3"/>
    <n v="31"/>
    <s v="-"/>
    <n v="29.6"/>
    <n v="49.9"/>
    <n v="47.8"/>
    <s v="-"/>
    <s v="DHS_2011-2012"/>
    <s v="Yes"/>
    <s v="Yes"/>
  </r>
  <r>
    <s v="CIV20164447.339.4-40.8-----"/>
    <x v="18"/>
    <s v="Côte d'Ivoire"/>
    <n v="2016"/>
    <x v="2"/>
    <n v="44"/>
    <x v="38"/>
    <n v="39.4"/>
    <s v="-"/>
    <n v="40.799999999999997"/>
    <s v="-"/>
    <s v="-"/>
    <s v="-"/>
    <s v="-"/>
    <s v="-"/>
    <s v="MICS 2016"/>
    <s v="Yes"/>
    <s v="Yes"/>
  </r>
  <r>
    <s v="CMR199144---------"/>
    <x v="19"/>
    <s v="Cameroon"/>
    <n v="1991"/>
    <x v="24"/>
    <n v="44"/>
    <x v="3"/>
    <s v="-"/>
    <s v="-"/>
    <s v="-"/>
    <s v="-"/>
    <s v="-"/>
    <s v="-"/>
    <s v="-"/>
    <s v="-"/>
    <s v="DHS_1991"/>
    <s v="Yes"/>
    <s v="Yes"/>
  </r>
  <r>
    <s v="CMR199834---------"/>
    <x v="19"/>
    <s v="Cameroon"/>
    <n v="1998"/>
    <x v="21"/>
    <n v="34"/>
    <x v="3"/>
    <s v="-"/>
    <s v="-"/>
    <s v="-"/>
    <s v="-"/>
    <s v="-"/>
    <s v="-"/>
    <s v="-"/>
    <s v="-"/>
    <s v="DHS_1998"/>
    <s v="Yes"/>
    <s v="Yes"/>
  </r>
  <r>
    <s v="CMR20002527224819-----"/>
    <x v="19"/>
    <s v="Cameroon"/>
    <n v="2000"/>
    <x v="3"/>
    <n v="25"/>
    <x v="39"/>
    <n v="22"/>
    <n v="48"/>
    <n v="19"/>
    <s v="-"/>
    <s v="-"/>
    <s v="-"/>
    <s v="-"/>
    <s v="-"/>
    <s v="MICS_2000"/>
    <s v="Yes"/>
    <s v="Yes"/>
  </r>
  <r>
    <s v="CMR200440413946352934424552"/>
    <x v="19"/>
    <s v="Cameroon"/>
    <n v="2004"/>
    <x v="18"/>
    <n v="40"/>
    <x v="21"/>
    <n v="39"/>
    <n v="46"/>
    <n v="35"/>
    <n v="29"/>
    <n v="34"/>
    <n v="42"/>
    <n v="45"/>
    <n v="52"/>
    <s v="DHS_2004"/>
    <s v="Yes"/>
    <s v="Yes"/>
  </r>
  <r>
    <s v="CMR200635373240322038434050"/>
    <x v="19"/>
    <s v="Cameroon"/>
    <n v="2006"/>
    <x v="11"/>
    <n v="35"/>
    <x v="36"/>
    <n v="32"/>
    <n v="40"/>
    <n v="32"/>
    <n v="20"/>
    <n v="38"/>
    <n v="43"/>
    <n v="40"/>
    <n v="50"/>
    <s v="MICS_2006"/>
    <s v="Yes"/>
    <s v="Yes"/>
  </r>
  <r>
    <s v="CMR201129.931.628.335.626.19.337.94134.639.1"/>
    <x v="19"/>
    <s v="Cameroon"/>
    <n v="2011"/>
    <x v="0"/>
    <n v="29.9"/>
    <x v="40"/>
    <n v="28.3"/>
    <n v="35.6"/>
    <n v="26.1"/>
    <n v="9.3000000000000007"/>
    <n v="37.9"/>
    <n v="41"/>
    <n v="34.6"/>
    <n v="39.1"/>
    <s v="DHS_2011"/>
    <s v="Yes"/>
    <s v="Yes"/>
  </r>
  <r>
    <s v="CMR201428.127.528.825.229.630.824.328.334-"/>
    <x v="19"/>
    <s v="Cameroon"/>
    <n v="2014"/>
    <x v="12"/>
    <n v="28.1"/>
    <x v="41"/>
    <n v="28.8"/>
    <n v="25.2"/>
    <n v="29.6"/>
    <n v="30.8"/>
    <n v="24.3"/>
    <n v="28.3"/>
    <n v="34"/>
    <s v="-"/>
    <s v="MICS Final_2014"/>
    <s v="Yes"/>
    <s v="Yes"/>
  </r>
  <r>
    <s v="COD200136353646323235333748"/>
    <x v="20"/>
    <s v="Democratic Republic of the Congo"/>
    <n v="2001"/>
    <x v="10"/>
    <n v="36"/>
    <x v="37"/>
    <n v="36"/>
    <n v="46"/>
    <n v="32"/>
    <n v="32"/>
    <n v="35"/>
    <n v="33"/>
    <n v="37"/>
    <n v="48"/>
    <s v="MICS_2001"/>
    <s v="Yes"/>
    <s v="Yes"/>
  </r>
  <r>
    <s v="COD200742453945403943364354"/>
    <x v="20"/>
    <s v="Democratic Republic of the Congo"/>
    <n v="2007"/>
    <x v="19"/>
    <n v="42"/>
    <x v="42"/>
    <n v="39"/>
    <n v="45"/>
    <n v="40"/>
    <n v="39"/>
    <n v="43"/>
    <n v="36"/>
    <n v="43"/>
    <n v="54"/>
    <s v="DHS_2007"/>
    <s v="Yes"/>
    <s v="Yes"/>
  </r>
  <r>
    <s v="COD201040.336.944.641.44032.448.138.54044.7"/>
    <x v="20"/>
    <s v="Democratic Republic of the Congo"/>
    <n v="2010"/>
    <x v="7"/>
    <n v="40.299999999999997"/>
    <x v="43"/>
    <n v="44.6"/>
    <n v="41.4"/>
    <n v="40"/>
    <n v="32.4"/>
    <n v="48.1"/>
    <n v="38.5"/>
    <n v="40"/>
    <n v="44.7"/>
    <s v="MICS_2010"/>
    <s v="Yes"/>
    <s v="Yes"/>
  </r>
  <r>
    <s v="COD201441.644.438.838.542.937.239.94939.243.5"/>
    <x v="20"/>
    <s v="Democratic Republic of the Congo"/>
    <s v="2013-2014"/>
    <x v="12"/>
    <n v="41.6"/>
    <x v="44"/>
    <n v="38.799999999999997"/>
    <n v="38.5"/>
    <n v="42.9"/>
    <n v="37.200000000000003"/>
    <n v="39.9"/>
    <n v="49"/>
    <n v="39.200000000000003"/>
    <n v="43.5"/>
    <s v="DHS_2013-2014"/>
    <s v="Yes"/>
    <s v="Yes"/>
  </r>
  <r>
    <s v="COG200548474857373547505157"/>
    <x v="21"/>
    <s v="Congo"/>
    <n v="2005"/>
    <x v="4"/>
    <n v="48"/>
    <x v="30"/>
    <n v="48"/>
    <n v="57"/>
    <n v="37"/>
    <n v="35"/>
    <n v="47"/>
    <n v="50"/>
    <n v="51"/>
    <n v="57"/>
    <s v="ECOM_2005"/>
    <s v="Yes"/>
    <s v="Yes"/>
  </r>
  <r>
    <s v="COG201252.146.756.657.34440.548.941.165.570.5"/>
    <x v="21"/>
    <s v="Congo"/>
    <s v="2011-2012"/>
    <x v="6"/>
    <n v="52.1"/>
    <x v="45"/>
    <n v="56.6"/>
    <n v="57.3"/>
    <n v="44"/>
    <n v="40.5"/>
    <n v="48.9"/>
    <n v="41.1"/>
    <n v="65.5"/>
    <n v="70.5"/>
    <s v="DHS_2011-2012"/>
    <s v="Yes"/>
    <s v="Yes"/>
  </r>
  <r>
    <s v="COG201528.2---------"/>
    <x v="21"/>
    <s v="Congo"/>
    <s v="2014-2015"/>
    <x v="1"/>
    <n v="28.2"/>
    <x v="3"/>
    <s v="-"/>
    <s v="-"/>
    <s v="-"/>
    <s v="-"/>
    <s v="-"/>
    <s v="-"/>
    <s v="-"/>
    <s v="-"/>
    <s v="MICS KFR_2014-2015"/>
    <s v="Yes"/>
    <s v="Yes"/>
  </r>
  <r>
    <s v="COL199045---------"/>
    <x v="22"/>
    <s v="Colombia"/>
    <n v="1990"/>
    <x v="25"/>
    <n v="45"/>
    <x v="3"/>
    <s v="-"/>
    <s v="-"/>
    <s v="-"/>
    <s v="-"/>
    <s v="-"/>
    <s v="-"/>
    <s v="-"/>
    <s v="-"/>
    <s v="DHS_1990"/>
    <s v="Yes"/>
    <s v="Yes"/>
  </r>
  <r>
    <s v="COL199549---------"/>
    <x v="22"/>
    <s v="Colombia"/>
    <n v="1995"/>
    <x v="23"/>
    <n v="49"/>
    <x v="3"/>
    <s v="-"/>
    <s v="-"/>
    <s v="-"/>
    <s v="-"/>
    <s v="-"/>
    <s v="-"/>
    <s v="-"/>
    <s v="-"/>
    <s v="DHS_1995"/>
    <s v="Yes"/>
    <s v="Yes"/>
  </r>
  <r>
    <s v="COL200051--5836-----"/>
    <x v="22"/>
    <s v="Colombia"/>
    <n v="2000"/>
    <x v="3"/>
    <n v="51"/>
    <x v="3"/>
    <s v="-"/>
    <n v="58"/>
    <n v="36"/>
    <s v="-"/>
    <s v="-"/>
    <s v="-"/>
    <s v="-"/>
    <s v="-"/>
    <s v="DHS_2000"/>
    <s v="Yes"/>
    <s v="Yes"/>
  </r>
  <r>
    <s v="COL200562596466524963637072"/>
    <x v="22"/>
    <s v="Colombia"/>
    <n v="2005"/>
    <x v="4"/>
    <n v="62"/>
    <x v="46"/>
    <n v="64"/>
    <n v="66"/>
    <n v="52"/>
    <n v="49"/>
    <n v="63"/>
    <n v="63"/>
    <n v="70"/>
    <n v="72"/>
    <s v="DHS_2005"/>
    <s v="Yes"/>
    <s v="Yes"/>
  </r>
  <r>
    <s v="COL201064.26563.166.557.453.667.667.172.963.6"/>
    <x v="22"/>
    <s v="Colombia"/>
    <n v="2010"/>
    <x v="7"/>
    <n v="64.2"/>
    <x v="47"/>
    <n v="63.1"/>
    <n v="66.5"/>
    <n v="57.4"/>
    <n v="53.6"/>
    <n v="67.599999999999994"/>
    <n v="67.099999999999994"/>
    <n v="72.900000000000006"/>
    <n v="63.6"/>
    <s v="DHS _2010"/>
    <s v="Yes"/>
    <s v="Yes"/>
  </r>
  <r>
    <s v="COM199653---------"/>
    <x v="23"/>
    <s v="Comoros"/>
    <n v="1996"/>
    <x v="9"/>
    <n v="53"/>
    <x v="3"/>
    <s v="-"/>
    <s v="-"/>
    <s v="-"/>
    <s v="-"/>
    <s v="-"/>
    <s v="-"/>
    <s v="-"/>
    <s v="-"/>
    <s v="DHS_1996"/>
    <s v="Yes"/>
    <s v="Yes"/>
  </r>
  <r>
    <s v="COM20005656577153-----"/>
    <x v="23"/>
    <s v="Comoros"/>
    <n v="2000"/>
    <x v="3"/>
    <n v="56"/>
    <x v="48"/>
    <n v="57"/>
    <n v="71"/>
    <n v="53"/>
    <s v="-"/>
    <s v="-"/>
    <s v="-"/>
    <s v="-"/>
    <s v="-"/>
    <s v="MICS_2000"/>
    <s v="Yes"/>
    <s v="Yes"/>
  </r>
  <r>
    <s v="COM201238.143.332.446.734.2-----"/>
    <x v="23"/>
    <s v="Comoros"/>
    <n v="2012"/>
    <x v="6"/>
    <n v="38.1"/>
    <x v="49"/>
    <n v="32.4"/>
    <n v="46.7"/>
    <n v="34.200000000000003"/>
    <s v="-"/>
    <s v="-"/>
    <s v="-"/>
    <s v="-"/>
    <s v="-"/>
    <s v="DHS - MICS_2012"/>
    <s v="Yes"/>
    <s v="Yes"/>
  </r>
  <r>
    <s v="CRI201177.271.783.669.88479.5----"/>
    <x v="24"/>
    <s v="Costa Rica"/>
    <n v="2011"/>
    <x v="0"/>
    <n v="77.2"/>
    <x v="50"/>
    <n v="83.6"/>
    <n v="69.8"/>
    <n v="84"/>
    <n v="79.5"/>
    <s v="-"/>
    <s v="-"/>
    <s v="-"/>
    <s v="-"/>
    <s v="MICS_2011"/>
    <s v="Yes"/>
    <s v="Yes"/>
  </r>
  <r>
    <s v="CUB201196.595.398.395.2100-----"/>
    <x v="25"/>
    <s v="Cuba"/>
    <s v="2010-2011"/>
    <x v="0"/>
    <n v="96.5"/>
    <x v="51"/>
    <n v="98.3"/>
    <n v="95.2"/>
    <n v="100"/>
    <s v="-"/>
    <s v="-"/>
    <s v="-"/>
    <s v="-"/>
    <s v="-"/>
    <s v="MICS_2010-2011"/>
    <s v="Yes"/>
    <s v="Yes"/>
  </r>
  <r>
    <s v="CUB201492.69490.49294.1-----"/>
    <x v="25"/>
    <s v="Cuba"/>
    <n v="2014"/>
    <x v="12"/>
    <n v="92.6"/>
    <x v="52"/>
    <n v="90.4"/>
    <n v="92"/>
    <n v="94.1"/>
    <s v="-"/>
    <s v="-"/>
    <s v="-"/>
    <s v="-"/>
    <s v="-"/>
    <s v="MICS_2014"/>
    <s v="Yes"/>
    <s v="Yes"/>
  </r>
  <r>
    <s v="DJI20026261647114-----"/>
    <x v="26"/>
    <s v="Djibouti"/>
    <n v="2002"/>
    <x v="26"/>
    <n v="62"/>
    <x v="53"/>
    <n v="64"/>
    <n v="71"/>
    <n v="14"/>
    <s v="-"/>
    <s v="-"/>
    <s v="-"/>
    <s v="-"/>
    <s v="-"/>
    <s v="Other NS_2002"/>
    <s v="Yes"/>
    <s v="Yes"/>
  </r>
  <r>
    <s v="DJI20066261636250-----"/>
    <x v="26"/>
    <s v="Djibouti"/>
    <n v="2006"/>
    <x v="11"/>
    <n v="62"/>
    <x v="53"/>
    <n v="63"/>
    <n v="62"/>
    <n v="50"/>
    <s v="-"/>
    <s v="-"/>
    <s v="-"/>
    <s v="-"/>
    <s v="-"/>
    <s v="MICS (Prelim)_2006"/>
    <s v="Yes"/>
    <s v="Yes"/>
  </r>
  <r>
    <s v="DJI201294.4---------"/>
    <x v="26"/>
    <s v="Djibouti"/>
    <n v="2012"/>
    <x v="6"/>
    <n v="94.4"/>
    <x v="3"/>
    <s v="-"/>
    <s v="-"/>
    <s v="-"/>
    <s v="-"/>
    <s v="-"/>
    <s v="-"/>
    <s v="-"/>
    <s v="-"/>
    <s v="EDSF-PAPFAM-_2012"/>
    <s v="Yes"/>
    <s v="Yes"/>
  </r>
  <r>
    <s v="DOM199141---------"/>
    <x v="27"/>
    <s v="Dominican Republic"/>
    <n v="1991"/>
    <x v="24"/>
    <n v="41"/>
    <x v="3"/>
    <s v="-"/>
    <s v="-"/>
    <s v="-"/>
    <s v="-"/>
    <s v="-"/>
    <s v="-"/>
    <s v="-"/>
    <s v="-"/>
    <s v="DHS_1991"/>
    <s v="Yes"/>
    <s v="Yes"/>
  </r>
  <r>
    <s v="DOM199648---------"/>
    <x v="27"/>
    <s v="Dominican Republic"/>
    <n v="1996"/>
    <x v="9"/>
    <n v="48"/>
    <x v="3"/>
    <s v="-"/>
    <s v="-"/>
    <s v="-"/>
    <s v="-"/>
    <s v="-"/>
    <s v="-"/>
    <s v="-"/>
    <s v="-"/>
    <s v="DHS_1996"/>
    <s v="Yes"/>
    <s v="Yes"/>
  </r>
  <r>
    <s v="DOM199961---------"/>
    <x v="27"/>
    <s v="Dominican Republic"/>
    <n v="1999"/>
    <x v="14"/>
    <n v="61"/>
    <x v="3"/>
    <s v="-"/>
    <s v="-"/>
    <s v="-"/>
    <s v="-"/>
    <s v="-"/>
    <s v="-"/>
    <s v="-"/>
    <s v="-"/>
    <s v="DHS_1999"/>
    <s v="Yes"/>
    <s v="Yes"/>
  </r>
  <r>
    <s v="DOM200068---------"/>
    <x v="27"/>
    <s v="Dominican Republic"/>
    <n v="2000"/>
    <x v="3"/>
    <n v="68"/>
    <x v="3"/>
    <s v="-"/>
    <s v="-"/>
    <s v="-"/>
    <s v="-"/>
    <s v="-"/>
    <s v="-"/>
    <s v="-"/>
    <s v="-"/>
    <s v="MICS_2000"/>
    <s v="Yes"/>
    <s v="Yes"/>
  </r>
  <r>
    <s v="DOM20026464636463-----"/>
    <x v="27"/>
    <s v="Dominican Republic"/>
    <n v="2002"/>
    <x v="26"/>
    <n v="64"/>
    <x v="54"/>
    <n v="63"/>
    <n v="64"/>
    <n v="63"/>
    <s v="-"/>
    <s v="-"/>
    <s v="-"/>
    <s v="-"/>
    <s v="-"/>
    <s v="DHS_2002"/>
    <s v="Yes"/>
    <s v="Yes"/>
  </r>
  <r>
    <s v="DOM2007707267707065727074-"/>
    <x v="27"/>
    <s v="Dominican Republic"/>
    <n v="2007"/>
    <x v="19"/>
    <n v="70"/>
    <x v="55"/>
    <n v="67"/>
    <n v="70"/>
    <n v="70"/>
    <n v="65"/>
    <n v="72"/>
    <n v="70"/>
    <n v="74"/>
    <s v="-"/>
    <s v="DHS_2007"/>
    <s v="Yes"/>
    <s v="Yes"/>
  </r>
  <r>
    <s v="DOM201068.4686968.468.563.78156.780.955.5"/>
    <x v="27"/>
    <s v="Dominican Republic"/>
    <s v="2009-2010"/>
    <x v="7"/>
    <n v="68.400000000000006"/>
    <x v="56"/>
    <n v="69"/>
    <n v="68.400000000000006"/>
    <n v="68.5"/>
    <n v="63.7"/>
    <n v="81"/>
    <n v="56.7"/>
    <n v="80.900000000000006"/>
    <n v="55.5"/>
    <s v="ENHOGAR_2009-2010"/>
    <s v="Yes"/>
    <s v="Yes"/>
  </r>
  <r>
    <s v="DOM20136663.568.864.271.273.676.357.162.4-"/>
    <x v="27"/>
    <s v="Dominican Republic"/>
    <n v="2013"/>
    <x v="20"/>
    <n v="66"/>
    <x v="57"/>
    <n v="68.8"/>
    <n v="64.2"/>
    <n v="71.2"/>
    <n v="73.599999999999994"/>
    <n v="76.3"/>
    <n v="57.1"/>
    <n v="62.4"/>
    <s v="-"/>
    <s v="DHS_2013"/>
    <s v="Yes"/>
    <s v="Yes"/>
  </r>
  <r>
    <s v="DOM201473.475.371.373.373.672.573.773.172.776.5"/>
    <x v="27"/>
    <s v="Dominican Republic"/>
    <n v="2014"/>
    <x v="12"/>
    <n v="73.400000000000006"/>
    <x v="58"/>
    <n v="71.3"/>
    <n v="73.3"/>
    <n v="73.599999999999994"/>
    <n v="72.5"/>
    <n v="73.7"/>
    <n v="73.099999999999994"/>
    <n v="72.7"/>
    <n v="76.5"/>
    <s v="MICS_2014"/>
    <s v="Yes"/>
    <s v="Yes"/>
  </r>
  <r>
    <s v="DZA200252---------"/>
    <x v="28"/>
    <s v="Algeria"/>
    <n v="2002"/>
    <x v="26"/>
    <n v="52"/>
    <x v="3"/>
    <s v="-"/>
    <s v="-"/>
    <s v="-"/>
    <s v="-"/>
    <s v="-"/>
    <s v="-"/>
    <s v="-"/>
    <s v="-"/>
    <s v="EASF_2004_2002"/>
    <s v="Yes"/>
    <s v="Yes"/>
  </r>
  <r>
    <s v="DZA200653545156493857585168"/>
    <x v="28"/>
    <s v="Algeria"/>
    <n v="2006"/>
    <x v="11"/>
    <n v="53"/>
    <x v="28"/>
    <n v="51"/>
    <n v="56"/>
    <n v="49"/>
    <n v="38"/>
    <n v="57"/>
    <n v="58"/>
    <n v="51"/>
    <n v="68"/>
    <s v="MICS_2006"/>
    <s v="Yes"/>
    <s v="Yes"/>
  </r>
  <r>
    <s v="DZA201366.467.165.669.162.660.164.667.673.172.9"/>
    <x v="28"/>
    <s v="Algeria"/>
    <s v="2012-2013"/>
    <x v="20"/>
    <n v="66.400000000000006"/>
    <x v="59"/>
    <n v="65.599999999999994"/>
    <n v="69.099999999999994"/>
    <n v="62.6"/>
    <n v="60.1"/>
    <n v="64.599999999999994"/>
    <n v="67.599999999999994"/>
    <n v="73.099999999999994"/>
    <n v="72.900000000000006"/>
    <s v="MICS_2012-2013"/>
    <s v="Yes"/>
    <s v="Yes"/>
  </r>
  <r>
    <s v="EGY199259---------"/>
    <x v="29"/>
    <s v="Egypt"/>
    <n v="1992"/>
    <x v="27"/>
    <n v="59"/>
    <x v="3"/>
    <s v="-"/>
    <s v="-"/>
    <s v="-"/>
    <s v="-"/>
    <s v="-"/>
    <s v="-"/>
    <s v="-"/>
    <s v="-"/>
    <s v="DHS_1992"/>
    <s v="Yes"/>
    <s v="Yes"/>
  </r>
  <r>
    <s v="EGY199562---------"/>
    <x v="29"/>
    <s v="Egypt"/>
    <n v="1995"/>
    <x v="23"/>
    <n v="62"/>
    <x v="3"/>
    <s v="-"/>
    <s v="-"/>
    <s v="-"/>
    <s v="-"/>
    <s v="-"/>
    <s v="-"/>
    <s v="-"/>
    <s v="-"/>
    <s v="DHS_1995"/>
    <s v="Yes"/>
    <s v="Yes"/>
  </r>
  <r>
    <s v="EGY20006668647761-----"/>
    <x v="29"/>
    <s v="Egypt"/>
    <n v="2000"/>
    <x v="3"/>
    <n v="66"/>
    <x v="56"/>
    <n v="64"/>
    <n v="77"/>
    <n v="61"/>
    <s v="-"/>
    <s v="-"/>
    <s v="-"/>
    <s v="-"/>
    <s v="-"/>
    <s v="DHS_2000"/>
    <s v="Yes"/>
    <s v="Yes"/>
  </r>
  <r>
    <s v="EGY200370766468725869737676"/>
    <x v="29"/>
    <s v="Egypt"/>
    <n v="2003"/>
    <x v="15"/>
    <n v="70"/>
    <x v="60"/>
    <n v="64"/>
    <n v="68"/>
    <n v="72"/>
    <n v="58"/>
    <n v="69"/>
    <n v="73"/>
    <n v="76"/>
    <n v="76"/>
    <s v="DHS_2003"/>
    <s v="Yes"/>
    <s v="Yes"/>
  </r>
  <r>
    <s v="EGY200563666167615866606669"/>
    <x v="29"/>
    <s v="Egypt"/>
    <n v="2005"/>
    <x v="4"/>
    <n v="63"/>
    <x v="61"/>
    <n v="61"/>
    <n v="67"/>
    <n v="61"/>
    <n v="58"/>
    <n v="66"/>
    <n v="60"/>
    <n v="66"/>
    <n v="69"/>
    <s v="DHS_2005"/>
    <s v="Yes"/>
    <s v="Yes"/>
  </r>
  <r>
    <s v="EGY200873776878697071667981"/>
    <x v="29"/>
    <s v="Egypt"/>
    <n v="2008"/>
    <x v="22"/>
    <n v="73"/>
    <x v="62"/>
    <n v="68"/>
    <n v="78"/>
    <n v="69"/>
    <n v="70"/>
    <n v="71"/>
    <n v="66"/>
    <n v="79"/>
    <n v="81"/>
    <s v="DHS_2008"/>
    <s v="Yes"/>
    <s v="Yes"/>
  </r>
  <r>
    <s v="EGY201468.169.666.168.967.863.962.672.872.467.1"/>
    <x v="29"/>
    <s v="Egypt"/>
    <n v="2014"/>
    <x v="12"/>
    <n v="68.099999999999994"/>
    <x v="63"/>
    <n v="66.099999999999994"/>
    <n v="68.900000000000006"/>
    <n v="67.8"/>
    <n v="63.9"/>
    <n v="62.6"/>
    <n v="72.8"/>
    <n v="72.400000000000006"/>
    <n v="67.099999999999994"/>
    <s v="DHS_2014"/>
    <s v="Yes"/>
    <s v="Yes"/>
  </r>
  <r>
    <s v="ERI200244444357403342435063"/>
    <x v="30"/>
    <s v="Eritrea"/>
    <n v="2002"/>
    <x v="26"/>
    <n v="44"/>
    <x v="64"/>
    <n v="43"/>
    <n v="57"/>
    <n v="40"/>
    <n v="33"/>
    <n v="42"/>
    <n v="43"/>
    <n v="50"/>
    <n v="63"/>
    <s v="DHS_2002"/>
    <s v="Yes"/>
    <s v="Yes"/>
  </r>
  <r>
    <s v="ERI201044.846.443.35740.929.736.146.364.264.3"/>
    <x v="30"/>
    <s v="Eritrea"/>
    <n v="2010"/>
    <x v="7"/>
    <n v="44.8"/>
    <x v="65"/>
    <n v="43.3"/>
    <n v="57"/>
    <n v="40.9"/>
    <n v="29.7"/>
    <n v="36.1"/>
    <n v="46.3"/>
    <n v="64.2"/>
    <n v="64.3"/>
    <s v="PHS_2010"/>
    <s v="Yes"/>
    <s v="Yes"/>
  </r>
  <r>
    <s v="ETH20001617144114-----"/>
    <x v="31"/>
    <s v="Ethiopia"/>
    <n v="2000"/>
    <x v="3"/>
    <n v="16"/>
    <x v="66"/>
    <n v="14"/>
    <n v="41"/>
    <n v="14"/>
    <s v="-"/>
    <s v="-"/>
    <s v="-"/>
    <s v="-"/>
    <s v="-"/>
    <s v="DHS_2000"/>
    <s v="Yes"/>
    <s v="Yes"/>
  </r>
  <r>
    <s v="ETH200519191946171912211333"/>
    <x v="31"/>
    <s v="Ethiopia"/>
    <n v="2005"/>
    <x v="4"/>
    <n v="19"/>
    <x v="67"/>
    <n v="19"/>
    <n v="46"/>
    <n v="17"/>
    <n v="19"/>
    <n v="12"/>
    <n v="21"/>
    <n v="13"/>
    <n v="33"/>
    <s v="DHS_2005"/>
    <s v="Yes"/>
    <s v="Yes"/>
  </r>
  <r>
    <s v="ETH20112725.428.746.92515.525.222.133.261.7"/>
    <x v="31"/>
    <s v="Ethiopia"/>
    <n v="2011"/>
    <x v="0"/>
    <n v="27"/>
    <x v="68"/>
    <n v="28.7"/>
    <n v="46.9"/>
    <n v="25"/>
    <n v="15.5"/>
    <n v="25.2"/>
    <n v="22.1"/>
    <n v="33.200000000000003"/>
    <n v="61.7"/>
    <s v="DHS_2011"/>
    <s v="Yes"/>
    <s v="Yes"/>
  </r>
  <r>
    <s v="ETH201629.832.127.561.127.528.423.424.937.743.7"/>
    <x v="31"/>
    <s v="Ethiopia"/>
    <n v="2016"/>
    <x v="2"/>
    <n v="29.8"/>
    <x v="69"/>
    <n v="27.5"/>
    <n v="61.1"/>
    <n v="27.5"/>
    <n v="28.4"/>
    <n v="23.4"/>
    <n v="24.9"/>
    <n v="37.700000000000003"/>
    <n v="43.7"/>
    <s v="DHS KIR(Prelim)_2016"/>
    <s v="Yes"/>
    <s v="No"/>
  </r>
  <r>
    <s v="ETH201631.334.128.459.129.22526.928.94140.2"/>
    <x v="31"/>
    <s v="Ethiopia"/>
    <n v="2016"/>
    <x v="2"/>
    <n v="31.3"/>
    <x v="70"/>
    <n v="28.4"/>
    <n v="59.1"/>
    <n v="29.2"/>
    <n v="25"/>
    <n v="26.9"/>
    <n v="28.9"/>
    <n v="41"/>
    <n v="40.200000000000003"/>
    <s v="ETH_DHS_2016"/>
    <s v="No"/>
    <s v="Yes"/>
  </r>
  <r>
    <s v="ETH201631.3--59.129.2-----"/>
    <x v="31"/>
    <s v="Ethiopia"/>
    <n v="2016"/>
    <x v="2"/>
    <n v="31.3"/>
    <x v="3"/>
    <s v="-"/>
    <n v="59.1"/>
    <n v="29.2"/>
    <s v="-"/>
    <s v="-"/>
    <s v="-"/>
    <s v="-"/>
    <s v="-"/>
    <s v="DHS 2016"/>
    <s v="Yes"/>
    <s v="No"/>
  </r>
  <r>
    <s v="GAB20004851445234-----"/>
    <x v="32"/>
    <s v="Gabon"/>
    <n v="2000"/>
    <x v="3"/>
    <n v="48"/>
    <x v="71"/>
    <n v="44"/>
    <n v="52"/>
    <n v="34"/>
    <s v="-"/>
    <s v="-"/>
    <s v="-"/>
    <s v="-"/>
    <s v="-"/>
    <s v="DHS_2000"/>
    <s v="Yes"/>
    <s v="Yes"/>
  </r>
  <r>
    <s v="GAB201267.772.262.470.652.248.177.966.1--"/>
    <x v="32"/>
    <s v="Gabon"/>
    <n v="2012"/>
    <x v="6"/>
    <n v="67.7"/>
    <x v="72"/>
    <n v="62.4"/>
    <n v="70.599999999999994"/>
    <n v="52.2"/>
    <n v="48.1"/>
    <n v="77.900000000000006"/>
    <n v="66.099999999999994"/>
    <s v="-"/>
    <s v="-"/>
    <s v="DHS_2012"/>
    <s v="Yes"/>
    <s v="Yes"/>
  </r>
  <r>
    <s v="GEO200099---------"/>
    <x v="33"/>
    <s v="Georgia"/>
    <n v="2000"/>
    <x v="3"/>
    <n v="99"/>
    <x v="3"/>
    <s v="-"/>
    <s v="-"/>
    <s v="-"/>
    <s v="-"/>
    <s v="-"/>
    <s v="-"/>
    <s v="-"/>
    <s v="-"/>
    <s v="MICS_2000"/>
    <s v="Yes"/>
    <s v="Yes"/>
  </r>
  <r>
    <s v="GEO200574---------"/>
    <x v="33"/>
    <s v="Georgia"/>
    <n v="2005"/>
    <x v="4"/>
    <n v="74"/>
    <x v="3"/>
    <s v="-"/>
    <s v="-"/>
    <s v="-"/>
    <s v="-"/>
    <s v="-"/>
    <s v="-"/>
    <s v="-"/>
    <s v="-"/>
    <s v="WMS_2015"/>
    <s v="Yes"/>
    <s v="Yes"/>
  </r>
  <r>
    <s v="GHA199343---------"/>
    <x v="34"/>
    <s v="Ghana"/>
    <n v="1993"/>
    <x v="13"/>
    <n v="43"/>
    <x v="3"/>
    <s v="-"/>
    <s v="-"/>
    <s v="-"/>
    <s v="-"/>
    <s v="-"/>
    <s v="-"/>
    <s v="-"/>
    <s v="-"/>
    <s v="DHS_1993"/>
    <s v="Yes"/>
    <s v="Yes"/>
  </r>
  <r>
    <s v="GHA19982628253724-----"/>
    <x v="34"/>
    <s v="Ghana"/>
    <n v="1998"/>
    <x v="21"/>
    <n v="26"/>
    <x v="73"/>
    <n v="25"/>
    <n v="37"/>
    <n v="24"/>
    <s v="-"/>
    <s v="-"/>
    <s v="-"/>
    <s v="-"/>
    <s v="-"/>
    <s v="DHS_1998"/>
    <s v="Yes"/>
    <s v="Yes"/>
  </r>
  <r>
    <s v="GHA2003444444534031404751-"/>
    <x v="34"/>
    <s v="Ghana"/>
    <n v="2003"/>
    <x v="15"/>
    <n v="44"/>
    <x v="64"/>
    <n v="44"/>
    <n v="53"/>
    <n v="40"/>
    <n v="31"/>
    <n v="40"/>
    <n v="47"/>
    <n v="51"/>
    <s v="-"/>
    <s v="DHS_2003"/>
    <s v="Yes"/>
    <s v="Yes"/>
  </r>
  <r>
    <s v="GHA20063434332537-----"/>
    <x v="34"/>
    <s v="Ghana"/>
    <n v="2006"/>
    <x v="11"/>
    <n v="34"/>
    <x v="14"/>
    <n v="33"/>
    <n v="25"/>
    <n v="37"/>
    <s v="-"/>
    <s v="-"/>
    <s v="-"/>
    <s v="-"/>
    <s v="-"/>
    <s v="MICS_2006"/>
    <s v="Yes"/>
    <s v="Yes"/>
  </r>
  <r>
    <s v="GHA2008515052-50-----"/>
    <x v="34"/>
    <s v="Ghana"/>
    <n v="2008"/>
    <x v="22"/>
    <n v="51"/>
    <x v="74"/>
    <n v="52"/>
    <s v="-"/>
    <n v="50"/>
    <s v="-"/>
    <s v="-"/>
    <s v="-"/>
    <s v="-"/>
    <s v="-"/>
    <s v="DHS _2008"/>
    <s v="Yes"/>
    <s v="Yes"/>
  </r>
  <r>
    <s v="GHA201141.348.833.961.233.934.440.841.954.149.2"/>
    <x v="34"/>
    <s v="Ghana"/>
    <n v="2011"/>
    <x v="0"/>
    <n v="41.3"/>
    <x v="75"/>
    <n v="33.9"/>
    <n v="61.2"/>
    <n v="33.9"/>
    <n v="34.4"/>
    <n v="40.799999999999997"/>
    <n v="41.9"/>
    <n v="54.1"/>
    <n v="49.2"/>
    <s v="MICS_2011"/>
    <s v="Yes"/>
    <s v="Yes"/>
  </r>
  <r>
    <s v="GHA201455.953.658.751.259.155.152.961.656.954"/>
    <x v="34"/>
    <s v="Ghana"/>
    <n v="2014"/>
    <x v="12"/>
    <n v="55.9"/>
    <x v="76"/>
    <n v="58.7"/>
    <n v="51.2"/>
    <n v="59.1"/>
    <n v="55.1"/>
    <n v="52.9"/>
    <n v="61.6"/>
    <n v="56.9"/>
    <n v="54"/>
    <s v="DHS_2014"/>
    <s v="Yes"/>
    <s v="Yes"/>
  </r>
  <r>
    <s v="GHA2016----------"/>
    <x v="34"/>
    <s v="Ghana"/>
    <n v="2016"/>
    <x v="2"/>
    <s v="-"/>
    <x v="3"/>
    <s v="-"/>
    <s v="-"/>
    <s v="-"/>
    <s v="-"/>
    <s v="-"/>
    <s v="-"/>
    <s v="-"/>
    <s v="-"/>
    <s v="MIS 2016"/>
    <s v="Yes"/>
    <s v="No"/>
  </r>
  <r>
    <s v="GIN19993939396133-----"/>
    <x v="35"/>
    <s v="Guinea"/>
    <n v="1999"/>
    <x v="14"/>
    <n v="39"/>
    <x v="77"/>
    <n v="39"/>
    <n v="61"/>
    <n v="33"/>
    <s v="-"/>
    <s v="-"/>
    <s v="-"/>
    <s v="-"/>
    <s v="-"/>
    <s v="DHS_1999"/>
    <s v="Yes"/>
    <s v="Yes"/>
  </r>
  <r>
    <s v="GIN200333323443293530273343"/>
    <x v="35"/>
    <s v="Guinea"/>
    <n v="2003"/>
    <x v="15"/>
    <n v="33"/>
    <x v="4"/>
    <n v="34"/>
    <n v="43"/>
    <n v="29"/>
    <n v="35"/>
    <n v="30"/>
    <n v="27"/>
    <n v="33"/>
    <n v="43"/>
    <s v="MICS_2003"/>
    <s v="Yes"/>
    <s v="Yes"/>
  </r>
  <r>
    <s v="GIN200542424258383043424659"/>
    <x v="35"/>
    <s v="Guinea"/>
    <n v="2005"/>
    <x v="4"/>
    <n v="42"/>
    <x v="17"/>
    <n v="42"/>
    <n v="58"/>
    <n v="38"/>
    <n v="30"/>
    <n v="43"/>
    <n v="42"/>
    <n v="46"/>
    <n v="59"/>
    <s v="DHS_2005"/>
    <s v="Yes"/>
    <s v="Yes"/>
  </r>
  <r>
    <s v="GIN201237.337.337.368.628.514.530.6344877.7"/>
    <x v="35"/>
    <s v="Guinea"/>
    <n v="2012"/>
    <x v="6"/>
    <n v="37.299999999999997"/>
    <x v="78"/>
    <n v="37.299999999999997"/>
    <n v="68.599999999999994"/>
    <n v="28.5"/>
    <n v="14.5"/>
    <n v="30.6"/>
    <n v="34"/>
    <n v="48"/>
    <n v="77.7"/>
    <s v="EDS-MICS_2012"/>
    <s v="Yes"/>
    <s v="Yes"/>
  </r>
  <r>
    <s v="GIN201629.628.231-32.4-----"/>
    <x v="35"/>
    <s v="Guinea"/>
    <n v="2016"/>
    <x v="2"/>
    <n v="29.6"/>
    <x v="79"/>
    <n v="31"/>
    <s v="-"/>
    <n v="32.4"/>
    <s v="-"/>
    <s v="-"/>
    <s v="-"/>
    <s v="-"/>
    <s v="-"/>
    <s v="MICS 2016"/>
    <s v="Yes"/>
    <s v="Yes"/>
  </r>
  <r>
    <s v="GMB20007571799370-----"/>
    <x v="36"/>
    <s v="Gambia"/>
    <n v="2000"/>
    <x v="3"/>
    <n v="75"/>
    <x v="80"/>
    <n v="79"/>
    <n v="93"/>
    <n v="70"/>
    <s v="-"/>
    <s v="-"/>
    <s v="-"/>
    <s v="-"/>
    <s v="-"/>
    <s v="MICS_2000"/>
    <s v="Yes"/>
    <s v="Yes"/>
  </r>
  <r>
    <s v="GMB200669677164726874716268"/>
    <x v="36"/>
    <s v="Gambia"/>
    <s v="2005-2006"/>
    <x v="11"/>
    <n v="69"/>
    <x v="81"/>
    <n v="71"/>
    <n v="64"/>
    <n v="72"/>
    <n v="68"/>
    <n v="74"/>
    <n v="71"/>
    <n v="62"/>
    <n v="68"/>
    <s v="MICS_2005-2006"/>
    <s v="Yes"/>
    <s v="Yes"/>
  </r>
  <r>
    <s v="GMB201068.869.867.763.973.664.179.974.46266.4"/>
    <x v="36"/>
    <s v="Gambia"/>
    <n v="2010"/>
    <x v="7"/>
    <n v="68.8"/>
    <x v="82"/>
    <n v="67.7"/>
    <n v="63.9"/>
    <n v="73.599999999999994"/>
    <n v="64.099999999999994"/>
    <n v="79.900000000000006"/>
    <n v="74.400000000000006"/>
    <n v="62"/>
    <n v="66.400000000000006"/>
    <s v="MICS_2010"/>
    <s v="Yes"/>
    <s v="Yes"/>
  </r>
  <r>
    <s v="GMB2013687262.568.16869.770.170.862.467.3"/>
    <x v="36"/>
    <s v="Gambia"/>
    <n v="2013"/>
    <x v="20"/>
    <n v="68"/>
    <x v="55"/>
    <n v="62.5"/>
    <n v="68.099999999999994"/>
    <n v="68"/>
    <n v="69.7"/>
    <n v="70.099999999999994"/>
    <n v="70.8"/>
    <n v="62.4"/>
    <n v="67.3"/>
    <s v="DHS_2013"/>
    <s v="Yes"/>
    <s v="Yes"/>
  </r>
  <r>
    <s v="GNB200064646576575266556880"/>
    <x v="37"/>
    <s v="Guinea-Bissau"/>
    <n v="2000"/>
    <x v="3"/>
    <n v="64"/>
    <x v="54"/>
    <n v="65"/>
    <n v="76"/>
    <n v="57"/>
    <n v="52"/>
    <n v="66"/>
    <n v="55"/>
    <n v="68"/>
    <n v="80"/>
    <s v="MICS_2000"/>
    <s v="Yes"/>
    <s v="Yes"/>
  </r>
  <r>
    <s v="GNB200657526173453249467282"/>
    <x v="37"/>
    <s v="Guinea-Bissau"/>
    <n v="2006"/>
    <x v="11"/>
    <n v="57"/>
    <x v="7"/>
    <n v="61"/>
    <n v="73"/>
    <n v="45"/>
    <n v="32"/>
    <n v="49"/>
    <n v="46"/>
    <n v="72"/>
    <n v="82"/>
    <s v="MICS_2006"/>
    <s v="Yes"/>
    <s v="Yes"/>
  </r>
  <r>
    <s v="GNB201052.152.651.759.746.1-49.6-65.1-"/>
    <x v="37"/>
    <s v="Guinea-Bissau"/>
    <n v="2010"/>
    <x v="7"/>
    <n v="52.1"/>
    <x v="83"/>
    <n v="51.7"/>
    <n v="59.7"/>
    <n v="46.1"/>
    <s v="-"/>
    <n v="49.6"/>
    <s v="-"/>
    <n v="65.099999999999994"/>
    <s v="-"/>
    <s v="MICS_2010"/>
    <s v="Yes"/>
    <s v="Yes"/>
  </r>
  <r>
    <s v="GNB201434.338.331.23335.6---33.2-"/>
    <x v="37"/>
    <s v="Guinea-Bissau"/>
    <n v="2014"/>
    <x v="12"/>
    <n v="34.299999999999997"/>
    <x v="84"/>
    <n v="31.2"/>
    <n v="33"/>
    <n v="35.6"/>
    <s v="-"/>
    <s v="-"/>
    <s v="-"/>
    <n v="33.200000000000003"/>
    <s v="-"/>
    <s v="MICS_2014"/>
    <s v="Yes"/>
    <s v="Yes"/>
  </r>
  <r>
    <s v="GNQ201154.357.45062.947.6----71.4"/>
    <x v="38"/>
    <s v="Equatorial Guinea"/>
    <n v="2011"/>
    <x v="0"/>
    <n v="54.3"/>
    <x v="85"/>
    <n v="50"/>
    <n v="62.9"/>
    <n v="47.6"/>
    <s v="-"/>
    <s v="-"/>
    <s v="-"/>
    <s v="-"/>
    <n v="71.400000000000006"/>
    <s v="DHS_2011"/>
    <s v="Yes"/>
    <s v="Yes"/>
  </r>
  <r>
    <s v="GTM199540.5--56.232.4-----"/>
    <x v="39"/>
    <s v="Guatemala"/>
    <n v="1995"/>
    <x v="23"/>
    <n v="40.5"/>
    <x v="3"/>
    <s v="-"/>
    <n v="56.2"/>
    <n v="32.4"/>
    <s v="-"/>
    <s v="-"/>
    <s v="-"/>
    <s v="-"/>
    <s v="-"/>
    <s v="DHS_1995"/>
    <s v="Yes"/>
    <s v="Yes"/>
  </r>
  <r>
    <s v="GTM19993738364633-----"/>
    <x v="39"/>
    <s v="Guatemala"/>
    <s v="1998-1999"/>
    <x v="14"/>
    <n v="37"/>
    <x v="86"/>
    <n v="36"/>
    <n v="46"/>
    <n v="33"/>
    <s v="-"/>
    <s v="-"/>
    <s v="-"/>
    <s v="-"/>
    <s v="-"/>
    <s v="DHS_1998-1999"/>
    <s v="Yes"/>
    <s v="Yes"/>
  </r>
  <r>
    <s v="GTM200264---------"/>
    <x v="39"/>
    <s v="Guatemala"/>
    <n v="2002"/>
    <x v="26"/>
    <n v="64"/>
    <x v="3"/>
    <s v="-"/>
    <s v="-"/>
    <s v="-"/>
    <s v="-"/>
    <s v="-"/>
    <s v="-"/>
    <s v="-"/>
    <s v="-"/>
    <s v="Other NS_2002"/>
    <s v="Yes"/>
    <s v="Yes"/>
  </r>
  <r>
    <s v="GTM20155250.453.65351.646.550.45354.868.2"/>
    <x v="39"/>
    <s v="Guatemala"/>
    <s v="2014-2015"/>
    <x v="1"/>
    <n v="52"/>
    <x v="87"/>
    <n v="53.6"/>
    <n v="53"/>
    <n v="51.6"/>
    <n v="46.5"/>
    <n v="50.4"/>
    <n v="53"/>
    <n v="54.8"/>
    <n v="68.2"/>
    <s v="DHS_2014-2015"/>
    <s v="Yes"/>
    <s v="Yes"/>
  </r>
  <r>
    <s v="GUY20007872858675-----"/>
    <x v="40"/>
    <s v="Guyana"/>
    <n v="2000"/>
    <x v="3"/>
    <n v="78"/>
    <x v="55"/>
    <n v="85"/>
    <n v="86"/>
    <n v="75"/>
    <s v="-"/>
    <s v="-"/>
    <s v="-"/>
    <s v="-"/>
    <s v="-"/>
    <s v="MICS_2000"/>
    <s v="Yes"/>
    <s v="Yes"/>
  </r>
  <r>
    <s v="GUY20066462686066-----"/>
    <x v="40"/>
    <s v="Guyana"/>
    <n v="2006"/>
    <x v="11"/>
    <n v="64"/>
    <x v="88"/>
    <n v="68"/>
    <n v="60"/>
    <n v="66"/>
    <s v="-"/>
    <s v="-"/>
    <s v="-"/>
    <s v="-"/>
    <s v="-"/>
    <s v="MICS_2006"/>
    <s v="Yes"/>
    <s v="Yes"/>
  </r>
  <r>
    <s v="GUY200965---------"/>
    <x v="40"/>
    <s v="Guyana"/>
    <n v="2009"/>
    <x v="5"/>
    <n v="65"/>
    <x v="3"/>
    <s v="-"/>
    <s v="-"/>
    <s v="-"/>
    <s v="-"/>
    <s v="-"/>
    <s v="-"/>
    <s v="-"/>
    <s v="-"/>
    <s v="DHS_2009"/>
    <s v="Yes"/>
    <s v="Yes"/>
  </r>
  <r>
    <s v="GUY201483.677.4--86.7-----"/>
    <x v="40"/>
    <s v="Guyana"/>
    <n v="2014"/>
    <x v="12"/>
    <n v="83.6"/>
    <x v="89"/>
    <s v="-"/>
    <s v="-"/>
    <n v="86.7"/>
    <s v="-"/>
    <s v="-"/>
    <s v="-"/>
    <s v="-"/>
    <s v="-"/>
    <s v="MICS_2014"/>
    <s v="Yes"/>
    <s v="Yes"/>
  </r>
  <r>
    <s v="HND200656585467494653566974"/>
    <x v="41"/>
    <s v="Honduras"/>
    <s v="2005-2006"/>
    <x v="11"/>
    <n v="56"/>
    <x v="90"/>
    <n v="54"/>
    <n v="67"/>
    <n v="49"/>
    <n v="46"/>
    <n v="53"/>
    <n v="56"/>
    <n v="69"/>
    <n v="74"/>
    <s v="DHS_2005-2006"/>
    <s v="Yes"/>
    <s v="Yes"/>
  </r>
  <r>
    <s v="HND201263.963.8646761.461.160.26765.372.6"/>
    <x v="41"/>
    <s v="Honduras"/>
    <s v="2011-2012"/>
    <x v="6"/>
    <n v="63.9"/>
    <x v="91"/>
    <n v="64"/>
    <n v="67"/>
    <n v="61.4"/>
    <n v="61.1"/>
    <n v="60.2"/>
    <n v="67"/>
    <n v="65.3"/>
    <n v="72.599999999999994"/>
    <s v="DHS_2011-2012"/>
    <s v="Yes"/>
    <s v="Yes"/>
  </r>
  <r>
    <s v="HTI199517---------"/>
    <x v="42"/>
    <s v="Haiti"/>
    <s v="1994-1995"/>
    <x v="23"/>
    <n v="17"/>
    <x v="3"/>
    <s v="-"/>
    <s v="-"/>
    <s v="-"/>
    <s v="-"/>
    <s v="-"/>
    <s v="-"/>
    <s v="-"/>
    <s v="-"/>
    <s v="DHS_1994-1995"/>
    <s v="Yes"/>
    <s v="Yes"/>
  </r>
  <r>
    <s v="HTI20002625273224-----"/>
    <x v="42"/>
    <s v="Haiti"/>
    <n v="2000"/>
    <x v="3"/>
    <n v="26"/>
    <x v="92"/>
    <n v="27"/>
    <n v="32"/>
    <n v="24"/>
    <s v="-"/>
    <s v="-"/>
    <s v="-"/>
    <s v="-"/>
    <s v="-"/>
    <s v="DHS_2000"/>
    <s v="Yes"/>
    <s v="Yes"/>
  </r>
  <r>
    <s v="HTI200631---------"/>
    <x v="42"/>
    <s v="Haiti"/>
    <s v="2005-2006"/>
    <x v="11"/>
    <n v="31"/>
    <x v="3"/>
    <s v="-"/>
    <s v="-"/>
    <s v="-"/>
    <s v="-"/>
    <s v="-"/>
    <s v="-"/>
    <s v="-"/>
    <s v="-"/>
    <s v="DHS_2005-2006"/>
    <s v="Yes"/>
    <s v="Yes"/>
  </r>
  <r>
    <s v="HTI201237.939.436.244.434.222.931.83652.151.2"/>
    <x v="42"/>
    <s v="Haiti"/>
    <n v="2012"/>
    <x v="6"/>
    <n v="37.9"/>
    <x v="93"/>
    <n v="36.200000000000003"/>
    <n v="44.4"/>
    <n v="34.200000000000003"/>
    <n v="22.9"/>
    <n v="31.8"/>
    <n v="36"/>
    <n v="52.1"/>
    <n v="51.2"/>
    <s v="DHS_2012_2010-2012"/>
    <s v="Yes"/>
    <s v="Yes"/>
  </r>
  <r>
    <s v="HTI201740.134.845.652.532.92827.74252.855.4"/>
    <x v="42"/>
    <s v="Haiti"/>
    <s v="2016-2017"/>
    <x v="8"/>
    <n v="40.1"/>
    <x v="94"/>
    <n v="45.6"/>
    <n v="52.5"/>
    <n v="32.9"/>
    <n v="28"/>
    <n v="27.7"/>
    <n v="42"/>
    <n v="52.8"/>
    <n v="55.4"/>
    <s v="HTI_DHS(Prelim)_2016-2017"/>
    <s v="No"/>
    <s v="Yes"/>
  </r>
  <r>
    <s v="HTI201778.1--86.275.5-----"/>
    <x v="42"/>
    <s v="Haiti"/>
    <s v="2016-2017"/>
    <x v="8"/>
    <n v="78.099999999999994"/>
    <x v="3"/>
    <s v="-"/>
    <n v="86.2"/>
    <n v="75.5"/>
    <s v="-"/>
    <s v="-"/>
    <s v="-"/>
    <s v="-"/>
    <s v="-"/>
    <s v="DHS 2016-2017 (prelim)"/>
    <s v="Yes"/>
    <s v="No"/>
  </r>
  <r>
    <s v="IDN199164.4--75.660.3-----"/>
    <x v="43"/>
    <s v="Indonesia"/>
    <n v="1991"/>
    <x v="24"/>
    <n v="64.400000000000006"/>
    <x v="3"/>
    <s v="-"/>
    <n v="75.599999999999994"/>
    <n v="60.3"/>
    <s v="-"/>
    <s v="-"/>
    <s v="-"/>
    <s v="-"/>
    <s v="-"/>
    <s v="DHS_1991"/>
    <s v="Yes"/>
    <s v="Yes"/>
  </r>
  <r>
    <s v="IDN199463---------"/>
    <x v="43"/>
    <s v="Indonesia"/>
    <n v="1994"/>
    <x v="16"/>
    <n v="63"/>
    <x v="3"/>
    <s v="-"/>
    <s v="-"/>
    <s v="-"/>
    <s v="-"/>
    <s v="-"/>
    <s v="-"/>
    <s v="-"/>
    <s v="-"/>
    <s v="DHS_1994"/>
    <s v="Yes"/>
    <s v="Yes"/>
  </r>
  <r>
    <s v="IDN199769---------"/>
    <x v="43"/>
    <s v="Indonesia"/>
    <n v="1997"/>
    <x v="17"/>
    <n v="69"/>
    <x v="3"/>
    <s v="-"/>
    <s v="-"/>
    <s v="-"/>
    <s v="-"/>
    <s v="-"/>
    <s v="-"/>
    <s v="-"/>
    <s v="-"/>
    <s v="DHS_1997"/>
    <s v="Yes"/>
    <s v="Yes"/>
  </r>
  <r>
    <s v="IDN20036160626855-----"/>
    <x v="43"/>
    <s v="Indonesia"/>
    <s v="2002-2003"/>
    <x v="15"/>
    <n v="61"/>
    <x v="95"/>
    <n v="62"/>
    <n v="68"/>
    <n v="55"/>
    <s v="-"/>
    <s v="-"/>
    <s v="-"/>
    <s v="-"/>
    <s v="-"/>
    <s v="DHS_2002-2003"/>
    <s v="Yes"/>
    <s v="Yes"/>
  </r>
  <r>
    <s v="IDN200766726367655462757477"/>
    <x v="43"/>
    <s v="Indonesia"/>
    <n v="2007"/>
    <x v="19"/>
    <n v="66"/>
    <x v="55"/>
    <n v="63"/>
    <n v="67"/>
    <n v="65"/>
    <n v="54"/>
    <n v="62"/>
    <n v="75"/>
    <n v="74"/>
    <n v="77"/>
    <s v="DHS_2007"/>
    <s v="Yes"/>
    <s v="Yes"/>
  </r>
  <r>
    <s v="IDN201275.375.974.674.675.960.783.780.386.871"/>
    <x v="43"/>
    <s v="Indonesia"/>
    <n v="2012"/>
    <x v="6"/>
    <n v="75.3"/>
    <x v="96"/>
    <n v="74.599999999999994"/>
    <n v="74.599999999999994"/>
    <n v="75.900000000000006"/>
    <n v="60.7"/>
    <n v="83.7"/>
    <n v="80.3"/>
    <n v="86.8"/>
    <n v="71"/>
    <s v="DHS_2012"/>
    <s v="Yes"/>
    <s v="Yes"/>
  </r>
  <r>
    <s v="IND199369---------"/>
    <x v="44"/>
    <s v="India"/>
    <s v="1992-1993"/>
    <x v="13"/>
    <n v="69"/>
    <x v="3"/>
    <s v="-"/>
    <s v="-"/>
    <s v="-"/>
    <s v="-"/>
    <s v="-"/>
    <s v="-"/>
    <s v="-"/>
    <s v="-"/>
    <s v="NFHS_1992-1993"/>
    <s v="Yes"/>
    <s v="Yes"/>
  </r>
  <r>
    <s v="IND19996769637864-----"/>
    <x v="44"/>
    <s v="India"/>
    <s v="1998-1999"/>
    <x v="14"/>
    <n v="67"/>
    <x v="97"/>
    <n v="63"/>
    <n v="78"/>
    <n v="64"/>
    <s v="-"/>
    <s v="-"/>
    <s v="-"/>
    <s v="-"/>
    <s v="-"/>
    <s v="NFHS_1998-1999"/>
    <s v="Yes"/>
    <s v="Yes"/>
  </r>
  <r>
    <s v="IND20066971.765.878.166.360.76770.176.580.2"/>
    <x v="44"/>
    <s v="India"/>
    <s v="2005-2006"/>
    <x v="11"/>
    <n v="69"/>
    <x v="50"/>
    <n v="65.8"/>
    <n v="78.099999999999994"/>
    <n v="66.3"/>
    <n v="60.7"/>
    <n v="67"/>
    <n v="70.099999999999994"/>
    <n v="76.5"/>
    <n v="80.2"/>
    <s v="NFHS_2005-2006"/>
    <s v="Yes"/>
    <s v="Yes"/>
  </r>
  <r>
    <s v="IND201476.978.175.479.975.873.97377.18083.2"/>
    <x v="44"/>
    <s v="India"/>
    <s v="2013-2014"/>
    <x v="12"/>
    <n v="76.900000000000006"/>
    <x v="98"/>
    <n v="75.400000000000006"/>
    <n v="79.900000000000006"/>
    <n v="75.8"/>
    <n v="73.900000000000006"/>
    <n v="73"/>
    <n v="77.099999999999994"/>
    <n v="80"/>
    <n v="83.2"/>
    <s v="RSOC_2013-2014"/>
    <s v="Yes"/>
    <s v="Yes"/>
  </r>
  <r>
    <s v="IND201648.1--49.746.9-----"/>
    <x v="44"/>
    <s v="India"/>
    <s v="2015-2016"/>
    <x v="2"/>
    <n v="48.1"/>
    <x v="3"/>
    <s v="-"/>
    <n v="49.7"/>
    <n v="46.9"/>
    <s v="-"/>
    <s v="-"/>
    <s v="-"/>
    <s v="-"/>
    <s v="-"/>
    <s v="NFHS-DHS 2015-2016"/>
    <s v="Yes"/>
    <s v="No"/>
  </r>
  <r>
    <s v="IND201673.2--8070.8-----"/>
    <x v="44"/>
    <s v="India"/>
    <s v="2015-2016"/>
    <x v="2"/>
    <n v="73.2"/>
    <x v="3"/>
    <s v="-"/>
    <n v="80"/>
    <n v="70.8"/>
    <s v="-"/>
    <s v="-"/>
    <s v="-"/>
    <s v="-"/>
    <s v="-"/>
    <s v="NFHS_2015-2016"/>
    <s v="Yes"/>
    <s v="Yes"/>
  </r>
  <r>
    <s v="IRN200093---------"/>
    <x v="45"/>
    <s v="Iran (Islamic Republic of)"/>
    <n v="2000"/>
    <x v="3"/>
    <n v="93"/>
    <x v="3"/>
    <s v="-"/>
    <s v="-"/>
    <s v="-"/>
    <s v="-"/>
    <s v="-"/>
    <s v="-"/>
    <s v="-"/>
    <s v="-"/>
    <s v="DHS_2000"/>
    <s v="Yes"/>
    <s v="Yes"/>
  </r>
  <r>
    <s v="IRN201075.97675.878.971.8-----"/>
    <x v="45"/>
    <s v="Iran (Islamic Republic of)"/>
    <n v="2010"/>
    <x v="7"/>
    <n v="75.900000000000006"/>
    <x v="60"/>
    <n v="75.8"/>
    <n v="78.900000000000006"/>
    <n v="71.8"/>
    <s v="-"/>
    <s v="-"/>
    <s v="-"/>
    <s v="-"/>
    <s v="-"/>
    <s v="IrMIDHS(Prelim)_2010-2011"/>
    <s v="Yes"/>
    <s v="Yes"/>
  </r>
  <r>
    <s v="IRQ200076---------"/>
    <x v="46"/>
    <s v="Iraq"/>
    <n v="2000"/>
    <x v="3"/>
    <n v="76"/>
    <x v="3"/>
    <s v="-"/>
    <s v="-"/>
    <s v="-"/>
    <s v="-"/>
    <s v="-"/>
    <s v="-"/>
    <s v="-"/>
    <s v="-"/>
    <s v="MICS_2000"/>
    <s v="Yes"/>
    <s v="Yes"/>
  </r>
  <r>
    <s v="IRQ20068281848479-----"/>
    <x v="46"/>
    <s v="Iraq"/>
    <n v="2006"/>
    <x v="11"/>
    <n v="82"/>
    <x v="99"/>
    <n v="84"/>
    <n v="84"/>
    <n v="79"/>
    <s v="-"/>
    <s v="-"/>
    <s v="-"/>
    <s v="-"/>
    <s v="-"/>
    <s v="MICS_2006"/>
    <s v="Yes"/>
    <s v="Yes"/>
  </r>
  <r>
    <s v="IRQ201174.476.571.876.570.57074.474.97977.7"/>
    <x v="46"/>
    <s v="Iraq"/>
    <n v="2011"/>
    <x v="0"/>
    <n v="74.400000000000006"/>
    <x v="100"/>
    <n v="71.8"/>
    <n v="76.5"/>
    <n v="70.5"/>
    <n v="70"/>
    <n v="74.400000000000006"/>
    <n v="74.900000000000006"/>
    <n v="79"/>
    <n v="77.7"/>
    <s v="MICS _2011"/>
    <s v="Yes"/>
    <s v="Yes"/>
  </r>
  <r>
    <s v="JAM200039---------"/>
    <x v="47"/>
    <s v="Jamaica"/>
    <n v="2000"/>
    <x v="3"/>
    <n v="39"/>
    <x v="3"/>
    <s v="-"/>
    <s v="-"/>
    <s v="-"/>
    <s v="-"/>
    <s v="-"/>
    <s v="-"/>
    <s v="-"/>
    <s v="-"/>
    <s v="MICS_2000"/>
    <s v="Yes"/>
    <s v="Yes"/>
  </r>
  <r>
    <s v="JAM20057573777376-----"/>
    <x v="47"/>
    <s v="Jamaica"/>
    <n v="2005"/>
    <x v="4"/>
    <n v="75"/>
    <x v="101"/>
    <n v="77"/>
    <n v="73"/>
    <n v="76"/>
    <s v="-"/>
    <s v="-"/>
    <s v="-"/>
    <s v="-"/>
    <s v="-"/>
    <s v="MICS_2005"/>
    <s v="Yes"/>
    <s v="Yes"/>
  </r>
  <r>
    <s v="JAM201182.3--82.681.9-----"/>
    <x v="47"/>
    <s v="Jamaica"/>
    <n v="2011"/>
    <x v="0"/>
    <n v="82.3"/>
    <x v="3"/>
    <s v="-"/>
    <n v="82.6"/>
    <n v="81.900000000000006"/>
    <s v="-"/>
    <s v="-"/>
    <s v="-"/>
    <s v="-"/>
    <s v="-"/>
    <s v="MICS_2011"/>
    <s v="Yes"/>
    <s v="Yes"/>
  </r>
  <r>
    <s v="JOR199776---------"/>
    <x v="48"/>
    <s v="Jordan"/>
    <n v="1997"/>
    <x v="17"/>
    <n v="76"/>
    <x v="3"/>
    <s v="-"/>
    <s v="-"/>
    <s v="-"/>
    <s v="-"/>
    <s v="-"/>
    <s v="-"/>
    <s v="-"/>
    <s v="-"/>
    <s v="DHS_1997"/>
    <s v="Yes"/>
    <s v="Yes"/>
  </r>
  <r>
    <s v="JOR20027882737977-----"/>
    <x v="48"/>
    <s v="Jordan"/>
    <n v="2002"/>
    <x v="26"/>
    <n v="78"/>
    <x v="102"/>
    <n v="73"/>
    <n v="79"/>
    <n v="77"/>
    <s v="-"/>
    <s v="-"/>
    <s v="-"/>
    <s v="-"/>
    <s v="-"/>
    <s v="DHS_2002"/>
    <s v="Yes"/>
    <s v="Yes"/>
  </r>
  <r>
    <s v="JOR20077578.570.17483.26680.184.967.1-"/>
    <x v="48"/>
    <s v="Jordan"/>
    <n v="2007"/>
    <x v="19"/>
    <n v="75"/>
    <x v="103"/>
    <n v="70.099999999999994"/>
    <n v="74"/>
    <n v="83.2"/>
    <n v="66"/>
    <n v="80.099999999999994"/>
    <n v="84.9"/>
    <n v="67.099999999999994"/>
    <s v="-"/>
    <s v="DHS_2007"/>
    <s v="Yes"/>
    <s v="Yes"/>
  </r>
  <r>
    <s v="JOR201277.279.17475.884.279.974.383.571.973.5"/>
    <x v="48"/>
    <s v="Jordan"/>
    <n v="2012"/>
    <x v="6"/>
    <n v="77.2"/>
    <x v="104"/>
    <n v="74"/>
    <n v="75.8"/>
    <n v="84.2"/>
    <n v="79.900000000000006"/>
    <n v="74.3"/>
    <n v="83.5"/>
    <n v="71.900000000000006"/>
    <n v="73.5"/>
    <s v="DHS_2012"/>
    <s v="Yes"/>
    <s v="Yes"/>
  </r>
  <r>
    <s v="KAZ199548---------"/>
    <x v="49"/>
    <s v="Kazakhstan"/>
    <n v="1995"/>
    <x v="23"/>
    <n v="48"/>
    <x v="3"/>
    <s v="-"/>
    <s v="-"/>
    <s v="-"/>
    <s v="-"/>
    <s v="-"/>
    <s v="-"/>
    <s v="-"/>
    <s v="-"/>
    <s v="DHS_1995"/>
    <s v="Yes"/>
    <s v="Yes"/>
  </r>
  <r>
    <s v="KAZ199948---------"/>
    <x v="49"/>
    <s v="Kazakhstan"/>
    <n v="1999"/>
    <x v="14"/>
    <n v="48"/>
    <x v="3"/>
    <s v="-"/>
    <s v="-"/>
    <s v="-"/>
    <s v="-"/>
    <s v="-"/>
    <s v="-"/>
    <s v="-"/>
    <s v="-"/>
    <s v="DHS_1999"/>
    <s v="Yes"/>
    <s v="Yes"/>
  </r>
  <r>
    <s v="KAZ200671---------"/>
    <x v="49"/>
    <s v="Kazakhstan"/>
    <n v="2006"/>
    <x v="11"/>
    <n v="71"/>
    <x v="3"/>
    <s v="-"/>
    <s v="-"/>
    <s v="-"/>
    <s v="-"/>
    <s v="-"/>
    <s v="-"/>
    <s v="-"/>
    <s v="-"/>
    <s v="MICS_2006"/>
    <s v="Yes"/>
    <s v="Yes"/>
  </r>
  <r>
    <s v="KAZ201181.282.579.686.876.2-----"/>
    <x v="49"/>
    <s v="Kazakhstan"/>
    <s v="2010-2011"/>
    <x v="0"/>
    <n v="81.2"/>
    <x v="105"/>
    <n v="79.599999999999994"/>
    <n v="86.8"/>
    <n v="76.2"/>
    <s v="-"/>
    <s v="-"/>
    <s v="-"/>
    <s v="-"/>
    <s v="-"/>
    <s v="MICS_2010-2011"/>
    <s v="Yes"/>
    <s v="Yes"/>
  </r>
  <r>
    <s v="KEN199352---------"/>
    <x v="50"/>
    <s v="Kenya"/>
    <n v="1993"/>
    <x v="13"/>
    <n v="52"/>
    <x v="3"/>
    <s v="-"/>
    <s v="-"/>
    <s v="-"/>
    <s v="-"/>
    <s v="-"/>
    <s v="-"/>
    <s v="-"/>
    <s v="-"/>
    <s v="DHS_1993"/>
    <s v="Yes"/>
    <s v="Yes"/>
  </r>
  <r>
    <s v="KEN19985756597454-----"/>
    <x v="50"/>
    <s v="Kenya"/>
    <n v="1998"/>
    <x v="21"/>
    <n v="57"/>
    <x v="48"/>
    <n v="59"/>
    <n v="74"/>
    <n v="54"/>
    <s v="-"/>
    <s v="-"/>
    <s v="-"/>
    <s v="-"/>
    <s v="-"/>
    <s v="DHS_1998"/>
    <s v="Yes"/>
    <s v="Yes"/>
  </r>
  <r>
    <s v="KEN20034950486346-----"/>
    <x v="50"/>
    <s v="Kenya"/>
    <n v="2003"/>
    <x v="15"/>
    <n v="49"/>
    <x v="74"/>
    <n v="48"/>
    <n v="63"/>
    <n v="46"/>
    <s v="-"/>
    <s v="-"/>
    <s v="-"/>
    <s v="-"/>
    <s v="-"/>
    <s v="DHS_2003"/>
    <s v="Yes"/>
    <s v="Yes"/>
  </r>
  <r>
    <s v="KEN200955.957.454.365.553.956.54862.55262.6"/>
    <x v="50"/>
    <s v="Kenya"/>
    <s v="2008-2009"/>
    <x v="5"/>
    <n v="55.9"/>
    <x v="85"/>
    <n v="54.3"/>
    <n v="65.5"/>
    <n v="53.9"/>
    <n v="56.5"/>
    <n v="48"/>
    <n v="62.5"/>
    <n v="52"/>
    <n v="62.6"/>
    <s v="DHS_2008-2009"/>
    <s v="Yes"/>
    <s v="Yes"/>
  </r>
  <r>
    <s v="KEN201465.767.763.763.666.762.666.764.963.473.5"/>
    <x v="50"/>
    <s v="Kenya"/>
    <n v="2014"/>
    <x v="12"/>
    <n v="65.7"/>
    <x v="106"/>
    <n v="63.7"/>
    <n v="63.6"/>
    <n v="66.7"/>
    <n v="62.6"/>
    <n v="66.7"/>
    <n v="64.900000000000006"/>
    <n v="63.4"/>
    <n v="73.5"/>
    <s v="DHS_2014"/>
    <s v="Yes"/>
    <s v="Yes"/>
  </r>
  <r>
    <s v="KGZ19974849469142-----"/>
    <x v="51"/>
    <s v="Kyrgyzstan"/>
    <n v="1997"/>
    <x v="17"/>
    <n v="48"/>
    <x v="107"/>
    <n v="46"/>
    <n v="91"/>
    <n v="42"/>
    <s v="-"/>
    <s v="-"/>
    <s v="-"/>
    <s v="-"/>
    <s v="-"/>
    <s v="DHS_1997"/>
    <s v="Yes"/>
    <s v="Yes"/>
  </r>
  <r>
    <s v="KGZ20066263616858-66573674"/>
    <x v="51"/>
    <s v="Kyrgyzstan"/>
    <n v="2006"/>
    <x v="11"/>
    <n v="62"/>
    <x v="108"/>
    <n v="61"/>
    <n v="68"/>
    <n v="58"/>
    <s v="-"/>
    <n v="66"/>
    <n v="57"/>
    <n v="36"/>
    <n v="74"/>
    <s v="MICS_2006"/>
    <s v="Yes"/>
    <s v="Yes"/>
  </r>
  <r>
    <s v="KGZ201459.7-62.7-59.1-----"/>
    <x v="51"/>
    <s v="Kyrgyzstan"/>
    <n v="2014"/>
    <x v="12"/>
    <n v="59.7"/>
    <x v="3"/>
    <n v="62.7"/>
    <s v="-"/>
    <n v="59.1"/>
    <s v="-"/>
    <s v="-"/>
    <s v="-"/>
    <s v="-"/>
    <s v="-"/>
    <s v="MICS_2014"/>
    <s v="Yes"/>
    <s v="Yes"/>
  </r>
  <r>
    <s v="KHM20003740334735-----"/>
    <x v="52"/>
    <s v="Cambodia"/>
    <n v="2000"/>
    <x v="3"/>
    <n v="37"/>
    <x v="9"/>
    <n v="33"/>
    <n v="47"/>
    <n v="35"/>
    <s v="-"/>
    <s v="-"/>
    <s v="-"/>
    <s v="-"/>
    <s v="-"/>
    <s v="DHS_2000"/>
    <s v="Yes"/>
    <s v="Yes"/>
  </r>
  <r>
    <s v="KHM2005484849494841426062-"/>
    <x v="52"/>
    <s v="Cambodia"/>
    <n v="2005"/>
    <x v="4"/>
    <n v="48"/>
    <x v="109"/>
    <n v="49"/>
    <n v="49"/>
    <n v="48"/>
    <n v="41"/>
    <n v="42"/>
    <n v="60"/>
    <n v="62"/>
    <s v="-"/>
    <s v="DHS_2005"/>
    <s v="Yes"/>
    <s v="Yes"/>
  </r>
  <r>
    <s v="KHM201064.262.76667.763.860.764.174.756.165.2"/>
    <x v="52"/>
    <s v="Cambodia"/>
    <n v="2010"/>
    <x v="7"/>
    <n v="64.2"/>
    <x v="110"/>
    <n v="66"/>
    <n v="67.7"/>
    <n v="63.8"/>
    <n v="60.7"/>
    <n v="64.099999999999994"/>
    <n v="74.7"/>
    <n v="56.1"/>
    <n v="65.2"/>
    <s v="DHS_2010"/>
    <s v="Yes"/>
    <s v="Yes"/>
  </r>
  <r>
    <s v="KHM201468.862.275.969.668.667.964.978.167.366.5"/>
    <x v="52"/>
    <s v="Cambodia"/>
    <n v="2014"/>
    <x v="12"/>
    <n v="68.8"/>
    <x v="111"/>
    <n v="75.900000000000006"/>
    <n v="69.599999999999994"/>
    <n v="68.599999999999994"/>
    <n v="67.900000000000006"/>
    <n v="64.900000000000006"/>
    <n v="78.099999999999994"/>
    <n v="67.3"/>
    <n v="66.5"/>
    <s v="DHS_2014"/>
    <s v="Yes"/>
    <s v="Yes"/>
  </r>
  <r>
    <s v="KIR200981.1---82-----"/>
    <x v="53"/>
    <s v="Kiribati"/>
    <n v="2009"/>
    <x v="5"/>
    <n v="81.099999999999994"/>
    <x v="3"/>
    <s v="-"/>
    <s v="-"/>
    <n v="82"/>
    <s v="-"/>
    <s v="-"/>
    <s v="-"/>
    <s v="-"/>
    <s v="-"/>
    <s v="DHS 2009 Final Report_2009"/>
    <s v="Yes"/>
    <s v="Yes"/>
  </r>
  <r>
    <s v="LAO20003636375532-----"/>
    <x v="54"/>
    <s v="Lao People's Democratic Republic"/>
    <n v="2000"/>
    <x v="3"/>
    <n v="36"/>
    <x v="10"/>
    <n v="37"/>
    <n v="55"/>
    <n v="32"/>
    <s v="-"/>
    <s v="-"/>
    <s v="-"/>
    <s v="-"/>
    <s v="-"/>
    <s v="MICS_2000"/>
    <s v="Yes"/>
    <s v="Yes"/>
  </r>
  <r>
    <s v="LAO2006323628-3028----"/>
    <x v="54"/>
    <s v="Lao People's Democratic Republic"/>
    <n v="2006"/>
    <x v="11"/>
    <n v="32"/>
    <x v="10"/>
    <n v="28"/>
    <s v="-"/>
    <n v="30"/>
    <n v="28"/>
    <s v="-"/>
    <s v="-"/>
    <s v="-"/>
    <s v="-"/>
    <s v="MICS_2006"/>
    <s v="Yes"/>
    <s v="Yes"/>
  </r>
  <r>
    <s v="LAO201254.453.255.97950.642.148.763.6--"/>
    <x v="54"/>
    <s v="Lao People's Democratic Republic"/>
    <s v="2011-2012"/>
    <x v="6"/>
    <n v="54.4"/>
    <x v="112"/>
    <n v="55.9"/>
    <n v="79"/>
    <n v="50.6"/>
    <n v="42.1"/>
    <n v="48.7"/>
    <n v="63.6"/>
    <s v="-"/>
    <s v="-"/>
    <s v="MICS_DHS_LSIS_2011-2012"/>
    <s v="Yes"/>
    <s v="Yes"/>
  </r>
  <r>
    <s v="LBN200073.671.876.4-------"/>
    <x v="55"/>
    <s v="Lebanon"/>
    <n v="2000"/>
    <x v="3"/>
    <n v="73.599999999999994"/>
    <x v="113"/>
    <n v="76.400000000000006"/>
    <s v="-"/>
    <s v="-"/>
    <s v="-"/>
    <s v="-"/>
    <s v="-"/>
    <s v="-"/>
    <s v="-"/>
    <s v="MICS_2000"/>
    <s v="Yes"/>
    <s v="Yes"/>
  </r>
  <r>
    <s v="LBR2007626461735959467262-"/>
    <x v="56"/>
    <s v="Liberia"/>
    <n v="2007"/>
    <x v="19"/>
    <n v="62"/>
    <x v="54"/>
    <n v="61"/>
    <n v="73"/>
    <n v="59"/>
    <n v="59"/>
    <n v="46"/>
    <n v="72"/>
    <n v="62"/>
    <s v="-"/>
    <s v="DHS_2007"/>
    <s v="Yes"/>
    <s v="Yes"/>
  </r>
  <r>
    <s v="LBR201350.756.54449.451.748.356.459.7--"/>
    <x v="56"/>
    <s v="Liberia"/>
    <n v="2013"/>
    <x v="20"/>
    <n v="50.7"/>
    <x v="114"/>
    <n v="44"/>
    <n v="49.4"/>
    <n v="51.7"/>
    <n v="48.3"/>
    <n v="56.4"/>
    <n v="59.7"/>
    <s v="-"/>
    <s v="-"/>
    <s v="DHS_2013"/>
    <s v="Yes"/>
    <s v="Yes"/>
  </r>
  <r>
    <s v="LKA200758.260.155.7-57.970.256.560.156.2-"/>
    <x v="57"/>
    <s v="Sri Lanka"/>
    <s v="2006-2007"/>
    <x v="19"/>
    <n v="58.2"/>
    <x v="115"/>
    <n v="55.7"/>
    <s v="-"/>
    <n v="57.9"/>
    <n v="70.2"/>
    <n v="56.5"/>
    <n v="60.1"/>
    <n v="56.2"/>
    <s v="-"/>
    <s v="DHS_2006-2007"/>
    <s v="Yes"/>
    <s v="Yes"/>
  </r>
  <r>
    <s v="LSO200049495052484340486060"/>
    <x v="58"/>
    <s v="Lesotho"/>
    <n v="2000"/>
    <x v="3"/>
    <n v="49"/>
    <x v="107"/>
    <n v="50"/>
    <n v="52"/>
    <n v="48"/>
    <n v="43"/>
    <n v="40"/>
    <n v="48"/>
    <n v="60"/>
    <n v="60"/>
    <s v="MICS_2000"/>
    <s v="Yes"/>
    <s v="Yes"/>
  </r>
  <r>
    <s v="LSO200459586061594655657073"/>
    <x v="58"/>
    <s v="Lesotho"/>
    <n v="2004"/>
    <x v="18"/>
    <n v="59"/>
    <x v="90"/>
    <n v="60"/>
    <n v="61"/>
    <n v="59"/>
    <n v="46"/>
    <n v="55"/>
    <n v="65"/>
    <n v="70"/>
    <n v="73"/>
    <s v="DHS_2004"/>
    <s v="Yes"/>
    <s v="Yes"/>
  </r>
  <r>
    <s v="LSO200965.570.361.7-64.957.973.8---"/>
    <x v="58"/>
    <s v="Lesotho"/>
    <n v="2009"/>
    <x v="5"/>
    <n v="65.5"/>
    <x v="116"/>
    <n v="61.7"/>
    <s v="-"/>
    <n v="64.900000000000006"/>
    <n v="57.9"/>
    <n v="73.8"/>
    <s v="-"/>
    <s v="-"/>
    <s v="-"/>
    <s v="DHS _2009"/>
    <s v="Yes"/>
    <s v="Yes"/>
  </r>
  <r>
    <s v="LSO201463.160.565.7-63-----"/>
    <x v="58"/>
    <s v="Lesotho"/>
    <n v="2014"/>
    <x v="12"/>
    <n v="63.1"/>
    <x v="117"/>
    <n v="65.7"/>
    <s v="-"/>
    <n v="63"/>
    <s v="-"/>
    <s v="-"/>
    <s v="-"/>
    <s v="-"/>
    <s v="-"/>
    <s v="DHS_2014"/>
    <s v="Yes"/>
    <s v="Yes"/>
  </r>
  <r>
    <s v="MAR199217---------"/>
    <x v="59"/>
    <s v="Morocco"/>
    <n v="1992"/>
    <x v="27"/>
    <n v="17"/>
    <x v="3"/>
    <s v="-"/>
    <s v="-"/>
    <s v="-"/>
    <s v="-"/>
    <s v="-"/>
    <s v="-"/>
    <s v="-"/>
    <s v="-"/>
    <s v="DHS_1992"/>
    <s v="Yes"/>
    <s v="Yes"/>
  </r>
  <r>
    <s v="MAR199728---------"/>
    <x v="59"/>
    <s v="Morocco"/>
    <n v="1997"/>
    <x v="17"/>
    <n v="28"/>
    <x v="3"/>
    <s v="-"/>
    <s v="-"/>
    <s v="-"/>
    <s v="-"/>
    <s v="-"/>
    <s v="-"/>
    <s v="-"/>
    <s v="-"/>
    <s v="Other NS_1997"/>
    <s v="Yes"/>
    <s v="Yes"/>
  </r>
  <r>
    <s v="MAR20043842345025-----"/>
    <x v="59"/>
    <s v="Morocco"/>
    <s v="2003-2004"/>
    <x v="18"/>
    <n v="38"/>
    <x v="17"/>
    <n v="34"/>
    <n v="50"/>
    <n v="25"/>
    <s v="-"/>
    <s v="-"/>
    <s v="-"/>
    <s v="-"/>
    <s v="-"/>
    <s v="DHS_2003-2004"/>
    <s v="Yes"/>
    <s v="Yes"/>
  </r>
  <r>
    <s v="MAR201170.1--84.855.850.367.8778290.5"/>
    <x v="59"/>
    <s v="Morocco"/>
    <n v="2011"/>
    <x v="0"/>
    <n v="70.099999999999994"/>
    <x v="3"/>
    <s v="-"/>
    <n v="84.8"/>
    <n v="55.8"/>
    <n v="50.3"/>
    <n v="67.8"/>
    <n v="77"/>
    <n v="82"/>
    <n v="90.5"/>
    <s v="ENPSF 2011(Prelim)_2010-2011"/>
    <s v="Yes"/>
    <s v="Yes"/>
  </r>
  <r>
    <s v="MDA200078---------"/>
    <x v="60"/>
    <s v="Republic of Moldova"/>
    <n v="2000"/>
    <x v="3"/>
    <n v="78"/>
    <x v="3"/>
    <s v="-"/>
    <s v="-"/>
    <s v="-"/>
    <s v="-"/>
    <s v="-"/>
    <s v="-"/>
    <s v="-"/>
    <s v="-"/>
    <s v="MICS_2000"/>
    <s v="Yes"/>
    <s v="Yes"/>
  </r>
  <r>
    <s v="MDA200560596167534246735768"/>
    <x v="60"/>
    <s v="Republic of Moldova"/>
    <n v="2005"/>
    <x v="4"/>
    <n v="60"/>
    <x v="46"/>
    <n v="61"/>
    <n v="67"/>
    <n v="53"/>
    <n v="42"/>
    <n v="46"/>
    <n v="73"/>
    <n v="57"/>
    <n v="68"/>
    <s v="DHS_2005"/>
    <s v="Yes"/>
    <s v="Yes"/>
  </r>
  <r>
    <s v="MDA201279.2---------"/>
    <x v="60"/>
    <s v="Republic of Moldova"/>
    <n v="2012"/>
    <x v="6"/>
    <n v="79.2"/>
    <x v="3"/>
    <s v="-"/>
    <s v="-"/>
    <s v="-"/>
    <s v="-"/>
    <s v="-"/>
    <s v="-"/>
    <s v="-"/>
    <s v="-"/>
    <s v="MICS _2012"/>
    <s v="Yes"/>
    <s v="Yes"/>
  </r>
  <r>
    <s v="MDG199242---------"/>
    <x v="61"/>
    <s v="Madagascar"/>
    <n v="1992"/>
    <x v="27"/>
    <n v="42"/>
    <x v="3"/>
    <s v="-"/>
    <s v="-"/>
    <s v="-"/>
    <s v="-"/>
    <s v="-"/>
    <s v="-"/>
    <s v="-"/>
    <s v="-"/>
    <s v="DHS_1992"/>
    <s v="Yes"/>
    <s v="Yes"/>
  </r>
  <r>
    <s v="MDG199737---------"/>
    <x v="61"/>
    <s v="Madagascar"/>
    <n v="1997"/>
    <x v="17"/>
    <n v="37"/>
    <x v="3"/>
    <s v="-"/>
    <s v="-"/>
    <s v="-"/>
    <s v="-"/>
    <s v="-"/>
    <s v="-"/>
    <s v="-"/>
    <s v="-"/>
    <s v="DHS_1997"/>
    <s v="Yes"/>
    <s v="Yes"/>
  </r>
  <r>
    <s v="MDG2000475044--4544505163"/>
    <x v="61"/>
    <s v="Madagascar"/>
    <n v="2000"/>
    <x v="3"/>
    <n v="47"/>
    <x v="74"/>
    <n v="44"/>
    <s v="-"/>
    <s v="-"/>
    <n v="45"/>
    <n v="44"/>
    <n v="50"/>
    <n v="51"/>
    <n v="63"/>
    <s v="MICS_2000"/>
    <s v="Yes"/>
    <s v="Yes"/>
  </r>
  <r>
    <s v="MDG200448504762455044384866"/>
    <x v="61"/>
    <s v="Madagascar"/>
    <s v="2003-2004"/>
    <x v="18"/>
    <n v="48"/>
    <x v="74"/>
    <n v="47"/>
    <n v="62"/>
    <n v="45"/>
    <n v="50"/>
    <n v="44"/>
    <n v="38"/>
    <n v="48"/>
    <n v="66"/>
    <s v="DHS_2003-2004"/>
    <s v="Yes"/>
    <s v="Yes"/>
  </r>
  <r>
    <s v="MDG20094243.939.858.63932.529.239.451.568"/>
    <x v="61"/>
    <s v="Madagascar"/>
    <s v="2008-2009"/>
    <x v="5"/>
    <n v="42"/>
    <x v="118"/>
    <n v="39.799999999999997"/>
    <n v="58.6"/>
    <n v="39"/>
    <n v="32.5"/>
    <n v="29.2"/>
    <n v="39.4"/>
    <n v="51.5"/>
    <n v="68"/>
    <s v="DHS_2008-2009"/>
    <s v="Yes"/>
    <s v="Yes"/>
  </r>
  <r>
    <s v="MDG201340.541.339.76038.23735.236.743.958.1"/>
    <x v="61"/>
    <s v="Madagascar"/>
    <s v="2012-2013"/>
    <x v="20"/>
    <n v="40.5"/>
    <x v="119"/>
    <n v="39.700000000000003"/>
    <n v="60"/>
    <n v="38.200000000000003"/>
    <n v="37"/>
    <n v="35.200000000000003"/>
    <n v="36.700000000000003"/>
    <n v="43.9"/>
    <n v="58.1"/>
    <s v="ENSOMD_2012-2013"/>
    <s v="Yes"/>
    <s v="Yes"/>
  </r>
  <r>
    <s v="MDV2001222322-------"/>
    <x v="62"/>
    <s v="Maldives"/>
    <n v="2001"/>
    <x v="10"/>
    <n v="22"/>
    <x v="20"/>
    <n v="22"/>
    <s v="-"/>
    <s v="-"/>
    <s v="-"/>
    <s v="-"/>
    <s v="-"/>
    <s v="-"/>
    <s v="-"/>
    <s v="MICS_2001"/>
    <s v="Yes"/>
    <s v="Yes"/>
  </r>
  <r>
    <s v="MEX201573.167.27876.265.670.468.259.8--"/>
    <x v="63"/>
    <s v="Mexico"/>
    <n v="2015"/>
    <x v="1"/>
    <n v="73.099999999999994"/>
    <x v="120"/>
    <n v="78"/>
    <n v="76.2"/>
    <n v="65.599999999999994"/>
    <n v="70.400000000000006"/>
    <n v="68.2"/>
    <n v="59.8"/>
    <s v="-"/>
    <s v="-"/>
    <s v="MICS_2015"/>
    <s v="Yes"/>
    <s v="Yes"/>
  </r>
  <r>
    <s v="MKD2006939589949293969086-"/>
    <x v="64"/>
    <s v="The former Yugoslav Republic of Macedonia"/>
    <s v="2005-2006"/>
    <x v="11"/>
    <n v="93"/>
    <x v="121"/>
    <n v="89"/>
    <n v="94"/>
    <n v="92"/>
    <n v="93"/>
    <n v="96"/>
    <n v="90"/>
    <n v="86"/>
    <s v="-"/>
    <s v="MICS_2005-2006"/>
    <s v="Yes"/>
    <s v="Yes"/>
  </r>
  <r>
    <s v="MLI19962224203917-----"/>
    <x v="65"/>
    <s v="Mali"/>
    <s v="1995-1996"/>
    <x v="9"/>
    <n v="22"/>
    <x v="6"/>
    <n v="20"/>
    <n v="39"/>
    <n v="17"/>
    <s v="-"/>
    <s v="-"/>
    <s v="-"/>
    <s v="-"/>
    <s v="-"/>
    <s v="DHS_1995-1996"/>
    <s v="Yes"/>
    <s v="Yes"/>
  </r>
  <r>
    <s v="MLI20013638336826-----"/>
    <x v="65"/>
    <s v="Mali"/>
    <n v="2001"/>
    <x v="10"/>
    <n v="36"/>
    <x v="86"/>
    <n v="33"/>
    <n v="68"/>
    <n v="26"/>
    <s v="-"/>
    <s v="-"/>
    <s v="-"/>
    <s v="-"/>
    <s v="-"/>
    <s v="DHS_2001"/>
    <s v="Yes"/>
    <s v="Yes"/>
  </r>
  <r>
    <s v="MLI200638393751342832304360"/>
    <x v="65"/>
    <s v="Mali"/>
    <n v="2006"/>
    <x v="11"/>
    <n v="38"/>
    <x v="77"/>
    <n v="37"/>
    <n v="51"/>
    <n v="34"/>
    <n v="28"/>
    <n v="32"/>
    <n v="30"/>
    <n v="43"/>
    <n v="60"/>
    <s v="DHS_2006"/>
    <s v="Yes"/>
    <s v="Yes"/>
  </r>
  <r>
    <s v="MLI201055.954587150.642.649.847.859.286.7"/>
    <x v="65"/>
    <s v="Mali"/>
    <s v="2009-2010"/>
    <x v="7"/>
    <n v="55.9"/>
    <x v="28"/>
    <n v="58"/>
    <n v="71"/>
    <n v="50.6"/>
    <n v="42.6"/>
    <n v="49.8"/>
    <n v="47.8"/>
    <n v="59.2"/>
    <n v="86.7"/>
    <s v="MICS_2009-2010"/>
    <s v="Yes"/>
    <s v="Yes"/>
  </r>
  <r>
    <s v="MLI201523---------"/>
    <x v="65"/>
    <s v="Mali"/>
    <n v="2015"/>
    <x v="1"/>
    <n v="23"/>
    <x v="3"/>
    <s v="-"/>
    <s v="-"/>
    <s v="-"/>
    <s v="-"/>
    <s v="-"/>
    <s v="-"/>
    <s v="-"/>
    <s v="-"/>
    <s v="MICS KFR_2015"/>
    <s v="Yes"/>
    <s v="Yes"/>
  </r>
  <r>
    <s v="MMR200048504666454142515659"/>
    <x v="66"/>
    <s v="Myanmar"/>
    <n v="2000"/>
    <x v="3"/>
    <n v="48"/>
    <x v="74"/>
    <n v="46"/>
    <n v="66"/>
    <n v="45"/>
    <n v="41"/>
    <n v="42"/>
    <n v="51"/>
    <n v="56"/>
    <n v="59"/>
    <s v="MICS_2000"/>
    <s v="Yes"/>
    <s v="Yes"/>
  </r>
  <r>
    <s v="MMR20036664676965-----"/>
    <x v="66"/>
    <s v="Myanmar"/>
    <n v="2003"/>
    <x v="15"/>
    <n v="66"/>
    <x v="54"/>
    <n v="67"/>
    <n v="69"/>
    <n v="65"/>
    <s v="-"/>
    <s v="-"/>
    <s v="-"/>
    <s v="-"/>
    <s v="-"/>
    <s v="MICS_2003"/>
    <s v="Yes"/>
    <s v="Yes"/>
  </r>
  <r>
    <s v="MMR201069.369.968.674.467.362.565.172.175.377.3"/>
    <x v="66"/>
    <s v="Myanmar"/>
    <s v="2009-2010"/>
    <x v="7"/>
    <n v="69.3"/>
    <x v="122"/>
    <n v="68.599999999999994"/>
    <n v="74.400000000000006"/>
    <n v="67.3"/>
    <n v="62.5"/>
    <n v="65.099999999999994"/>
    <n v="72.099999999999994"/>
    <n v="75.3"/>
    <n v="77.3"/>
    <s v="MICS_2009-2010"/>
    <s v="Yes"/>
    <s v="Yes"/>
  </r>
  <r>
    <s v="MMR201658.264.847.6-53.245.362.1---"/>
    <x v="66"/>
    <s v="Myanmar"/>
    <s v="2015-2016"/>
    <x v="2"/>
    <n v="58.2"/>
    <x v="123"/>
    <n v="47.6"/>
    <s v="-"/>
    <n v="53.2"/>
    <n v="45.3"/>
    <n v="62.1"/>
    <s v="-"/>
    <s v="-"/>
    <s v="-"/>
    <s v="DHS_2015-2016"/>
    <s v="Yes"/>
    <s v="Yes"/>
  </r>
  <r>
    <s v="MNE200589.4---------"/>
    <x v="67"/>
    <s v="Montenegro"/>
    <n v="2005"/>
    <x v="4"/>
    <n v="89.4"/>
    <x v="3"/>
    <s v="-"/>
    <s v="-"/>
    <s v="-"/>
    <s v="-"/>
    <s v="-"/>
    <s v="-"/>
    <s v="-"/>
    <s v="-"/>
    <s v="MICS_2005"/>
    <s v="Yes"/>
    <s v="Yes"/>
  </r>
  <r>
    <s v="MNG200078787878777582807081"/>
    <x v="68"/>
    <s v="Mongolia"/>
    <n v="2000"/>
    <x v="3"/>
    <n v="78"/>
    <x v="124"/>
    <n v="78"/>
    <n v="78"/>
    <n v="77"/>
    <n v="75"/>
    <n v="82"/>
    <n v="80"/>
    <n v="70"/>
    <n v="81"/>
    <s v="MICS_2000"/>
    <s v="Yes"/>
    <s v="Yes"/>
  </r>
  <r>
    <s v="MNG200563636370554763717764"/>
    <x v="68"/>
    <s v="Mongolia"/>
    <n v="2005"/>
    <x v="4"/>
    <n v="63"/>
    <x v="108"/>
    <n v="63"/>
    <n v="70"/>
    <n v="55"/>
    <n v="47"/>
    <n v="63"/>
    <n v="71"/>
    <n v="77"/>
    <n v="64"/>
    <s v="MICS_2005"/>
    <s v="Yes"/>
    <s v="Yes"/>
  </r>
  <r>
    <s v="MNG201086.8---------"/>
    <x v="68"/>
    <s v="Mongolia"/>
    <n v="2010"/>
    <x v="7"/>
    <n v="86.8"/>
    <x v="3"/>
    <s v="-"/>
    <s v="-"/>
    <s v="-"/>
    <s v="-"/>
    <s v="-"/>
    <s v="-"/>
    <s v="-"/>
    <s v="-"/>
    <s v="MICS_2010"/>
    <s v="Yes"/>
    <s v="Yes"/>
  </r>
  <r>
    <s v="MNG201370.374.366.375.159.656.856.8-79.579.5"/>
    <x v="68"/>
    <s v="Mongolia"/>
    <n v="2013"/>
    <x v="20"/>
    <n v="70.3"/>
    <x v="125"/>
    <n v="66.3"/>
    <n v="75.099999999999994"/>
    <n v="59.6"/>
    <n v="56.8"/>
    <n v="56.8"/>
    <s v="-"/>
    <n v="79.5"/>
    <n v="79.5"/>
    <s v="MICS_2013-2014"/>
    <s v="Yes"/>
    <s v="Yes"/>
  </r>
  <r>
    <s v="MOZ19973941366528-----"/>
    <x v="69"/>
    <s v="Mozambique"/>
    <n v="1997"/>
    <x v="17"/>
    <n v="39"/>
    <x v="21"/>
    <n v="36"/>
    <n v="65"/>
    <n v="28"/>
    <s v="-"/>
    <s v="-"/>
    <s v="-"/>
    <s v="-"/>
    <s v="-"/>
    <s v="DHS_1997"/>
    <s v="Yes"/>
    <s v="Yes"/>
  </r>
  <r>
    <s v="MOZ200355565560534254536663"/>
    <x v="69"/>
    <s v="Mozambique"/>
    <n v="2003"/>
    <x v="15"/>
    <n v="55"/>
    <x v="48"/>
    <n v="55"/>
    <n v="60"/>
    <n v="53"/>
    <n v="42"/>
    <n v="54"/>
    <n v="53"/>
    <n v="66"/>
    <n v="63"/>
    <s v="DHS_2003"/>
    <s v="Yes"/>
    <s v="Yes"/>
  </r>
  <r>
    <s v="MOZ200865666466655768715970"/>
    <x v="69"/>
    <s v="Mozambique"/>
    <n v="2008"/>
    <x v="22"/>
    <n v="65"/>
    <x v="61"/>
    <n v="64"/>
    <n v="66"/>
    <n v="65"/>
    <n v="57"/>
    <n v="68"/>
    <n v="71"/>
    <n v="59"/>
    <n v="70"/>
    <s v="MICS_2008"/>
    <s v="Yes"/>
    <s v="Yes"/>
  </r>
  <r>
    <s v="MOZ201150.250.649.764.44444.139.449.651.466.8"/>
    <x v="69"/>
    <s v="Mozambique"/>
    <n v="2011"/>
    <x v="0"/>
    <n v="50.2"/>
    <x v="2"/>
    <n v="49.7"/>
    <n v="64.400000000000006"/>
    <n v="44"/>
    <n v="44.1"/>
    <n v="39.4"/>
    <n v="49.6"/>
    <n v="51.4"/>
    <n v="66.8"/>
    <s v="DHS_2011"/>
    <s v="Yes"/>
    <s v="Yes"/>
  </r>
  <r>
    <s v="MRT20014143385626-----"/>
    <x v="70"/>
    <s v="Mauritania"/>
    <s v="2000-2001"/>
    <x v="10"/>
    <n v="41"/>
    <x v="126"/>
    <n v="38"/>
    <n v="56"/>
    <n v="26"/>
    <s v="-"/>
    <s v="-"/>
    <s v="-"/>
    <s v="-"/>
    <s v="-"/>
    <s v="DHS_2000-2001"/>
    <s v="Yes"/>
    <s v="Yes"/>
  </r>
  <r>
    <s v="MRT200745434753363333365564"/>
    <x v="70"/>
    <s v="Mauritania"/>
    <n v="2007"/>
    <x v="19"/>
    <n v="45"/>
    <x v="126"/>
    <n v="47"/>
    <n v="53"/>
    <n v="36"/>
    <n v="33"/>
    <n v="33"/>
    <n v="36"/>
    <n v="55"/>
    <n v="64"/>
    <s v="MICS_2007"/>
    <s v="Yes"/>
    <s v="Yes"/>
  </r>
  <r>
    <s v="MRT201143.141.245.162.933.324.738.446.870.750.9"/>
    <x v="70"/>
    <s v="Mauritania"/>
    <n v="2011"/>
    <x v="0"/>
    <n v="43.1"/>
    <x v="127"/>
    <n v="45.1"/>
    <n v="62.9"/>
    <n v="33.299999999999997"/>
    <n v="24.7"/>
    <n v="38.4"/>
    <n v="46.8"/>
    <n v="70.7"/>
    <n v="50.9"/>
    <s v="MICS - Final tables_2011"/>
    <s v="Yes"/>
    <s v="Yes"/>
  </r>
  <r>
    <s v="MRT201533.7---------"/>
    <x v="70"/>
    <s v="Mauritania"/>
    <n v="2015"/>
    <x v="1"/>
    <n v="33.700000000000003"/>
    <x v="3"/>
    <s v="-"/>
    <s v="-"/>
    <s v="-"/>
    <s v="-"/>
    <s v="-"/>
    <s v="-"/>
    <s v="-"/>
    <s v="-"/>
    <s v="MICS, KFR_2015"/>
    <s v="Yes"/>
    <s v="Yes"/>
  </r>
  <r>
    <s v="MWI19925453555753-----"/>
    <x v="71"/>
    <s v="Malawi"/>
    <n v="1992"/>
    <x v="27"/>
    <n v="54"/>
    <x v="128"/>
    <n v="55"/>
    <n v="57"/>
    <n v="53"/>
    <s v="-"/>
    <s v="-"/>
    <s v="-"/>
    <s v="-"/>
    <s v="-"/>
    <s v="DHS_1992"/>
    <s v="Yes"/>
    <s v="Yes"/>
  </r>
  <r>
    <s v="MWI20002726274825-----"/>
    <x v="71"/>
    <s v="Malawi"/>
    <n v="2000"/>
    <x v="3"/>
    <n v="27"/>
    <x v="129"/>
    <n v="27"/>
    <n v="48"/>
    <n v="25"/>
    <s v="-"/>
    <s v="-"/>
    <s v="-"/>
    <s v="-"/>
    <s v="-"/>
    <s v="DHS_2000"/>
    <s v="Yes"/>
    <s v="Yes"/>
  </r>
  <r>
    <s v="MWI200437373647363034374246"/>
    <x v="71"/>
    <s v="Malawi"/>
    <n v="2004"/>
    <x v="18"/>
    <n v="37"/>
    <x v="36"/>
    <n v="36"/>
    <n v="47"/>
    <n v="36"/>
    <n v="30"/>
    <n v="34"/>
    <n v="37"/>
    <n v="42"/>
    <n v="46"/>
    <s v="DHS_2004"/>
    <s v="Yes"/>
    <s v="Yes"/>
  </r>
  <r>
    <s v="MWI200652515375485144574565"/>
    <x v="71"/>
    <s v="Malawi"/>
    <n v="2006"/>
    <x v="11"/>
    <n v="52"/>
    <x v="71"/>
    <n v="53"/>
    <n v="75"/>
    <n v="48"/>
    <n v="51"/>
    <n v="44"/>
    <n v="57"/>
    <n v="45"/>
    <n v="65"/>
    <s v="MICS_2006"/>
    <s v="Yes"/>
    <s v="Yes"/>
  </r>
  <r>
    <s v="MWI201070.371.269.46770.861.866.876.871.575.2"/>
    <x v="71"/>
    <s v="Malawi"/>
    <n v="2010"/>
    <x v="7"/>
    <n v="70.3"/>
    <x v="130"/>
    <n v="69.400000000000006"/>
    <n v="67"/>
    <n v="70.8"/>
    <n v="61.8"/>
    <n v="66.8"/>
    <n v="76.8"/>
    <n v="71.5"/>
    <n v="75.2"/>
    <s v="DHS_2010"/>
    <s v="Yes"/>
    <s v="Yes"/>
  </r>
  <r>
    <s v="MWI201468.269.267.160.268.960.969.273.169.971.4"/>
    <x v="71"/>
    <s v="Malawi"/>
    <s v="2013-2014"/>
    <x v="12"/>
    <n v="68.2"/>
    <x v="131"/>
    <n v="67.099999999999994"/>
    <n v="60.2"/>
    <n v="68.900000000000006"/>
    <n v="60.9"/>
    <n v="69.2"/>
    <n v="73.099999999999994"/>
    <n v="69.900000000000006"/>
    <n v="71.400000000000006"/>
    <s v="MICS_2013-2014"/>
    <s v="Yes"/>
    <s v="Yes"/>
  </r>
  <r>
    <s v="MWI201677.676.578.783.57777.876.777.179.176.8"/>
    <x v="71"/>
    <s v="Malawi"/>
    <s v="2015-2016"/>
    <x v="2"/>
    <n v="77.599999999999994"/>
    <x v="100"/>
    <n v="78.7"/>
    <n v="83.5"/>
    <n v="77"/>
    <n v="77.8"/>
    <n v="76.7"/>
    <n v="77.099999999999994"/>
    <n v="79.099999999999994"/>
    <n v="76.8"/>
    <s v="DHS_2015-2016"/>
    <s v="Yes"/>
    <s v="Yes"/>
  </r>
  <r>
    <s v="NAM19926767677465-----"/>
    <x v="72"/>
    <s v="Namibia"/>
    <n v="1992"/>
    <x v="27"/>
    <n v="67"/>
    <x v="81"/>
    <n v="67"/>
    <n v="74"/>
    <n v="65"/>
    <s v="-"/>
    <s v="-"/>
    <s v="-"/>
    <s v="-"/>
    <s v="-"/>
    <s v="DHS_1992"/>
    <s v="Yes"/>
    <s v="Yes"/>
  </r>
  <r>
    <s v="NAM20005354536349-----"/>
    <x v="72"/>
    <s v="Namibia"/>
    <n v="2000"/>
    <x v="3"/>
    <n v="53"/>
    <x v="28"/>
    <n v="53"/>
    <n v="63"/>
    <n v="49"/>
    <s v="-"/>
    <s v="-"/>
    <s v="-"/>
    <s v="-"/>
    <s v="-"/>
    <s v="DHS_2000"/>
    <s v="Yes"/>
    <s v="Yes"/>
  </r>
  <r>
    <s v="NAM201368---------"/>
    <x v="72"/>
    <s v="Namibia"/>
    <n v="2013"/>
    <x v="20"/>
    <n v="68"/>
    <x v="3"/>
    <s v="-"/>
    <s v="-"/>
    <s v="-"/>
    <s v="-"/>
    <s v="-"/>
    <s v="-"/>
    <s v="-"/>
    <s v="-"/>
    <s v="DHS _2013-2014"/>
    <s v="Yes"/>
    <s v="Yes"/>
  </r>
  <r>
    <s v="NER199214---------"/>
    <x v="73"/>
    <s v="Niger"/>
    <n v="1992"/>
    <x v="27"/>
    <n v="14"/>
    <x v="3"/>
    <s v="-"/>
    <s v="-"/>
    <s v="-"/>
    <s v="-"/>
    <s v="-"/>
    <s v="-"/>
    <s v="-"/>
    <s v="-"/>
    <s v="DHS_1992"/>
    <s v="Yes"/>
    <s v="Yes"/>
  </r>
  <r>
    <s v="NER199826---------"/>
    <x v="73"/>
    <s v="Niger"/>
    <n v="1998"/>
    <x v="21"/>
    <n v="26"/>
    <x v="3"/>
    <s v="-"/>
    <s v="-"/>
    <s v="-"/>
    <s v="-"/>
    <s v="-"/>
    <s v="-"/>
    <s v="-"/>
    <s v="-"/>
    <s v="DHS_1998"/>
    <s v="Yes"/>
    <s v="Yes"/>
  </r>
  <r>
    <s v="NER200027262863461917212259"/>
    <x v="73"/>
    <s v="Niger"/>
    <n v="2000"/>
    <x v="3"/>
    <n v="27"/>
    <x v="129"/>
    <n v="28"/>
    <n v="63"/>
    <n v="46"/>
    <n v="19"/>
    <n v="17"/>
    <n v="21"/>
    <n v="22"/>
    <n v="59"/>
    <s v="MICS_2000"/>
    <s v="Yes"/>
    <s v="Yes"/>
  </r>
  <r>
    <s v="NER200647494562454044415066"/>
    <x v="73"/>
    <s v="Niger"/>
    <n v="2006"/>
    <x v="11"/>
    <n v="47"/>
    <x v="107"/>
    <n v="45"/>
    <n v="62"/>
    <n v="45"/>
    <n v="40"/>
    <n v="44"/>
    <n v="41"/>
    <n v="50"/>
    <n v="66"/>
    <s v="MICS_2006"/>
    <s v="Yes"/>
    <s v="Yes"/>
  </r>
  <r>
    <s v="NER201253.152.553.77249.846.551.345.153.471.2"/>
    <x v="73"/>
    <s v="Niger"/>
    <n v="2012"/>
    <x v="6"/>
    <n v="53.1"/>
    <x v="132"/>
    <n v="53.7"/>
    <n v="72"/>
    <n v="49.8"/>
    <n v="46.5"/>
    <n v="51.3"/>
    <n v="45.1"/>
    <n v="53.4"/>
    <n v="71.2"/>
    <s v="EDSN_MICS _2012"/>
    <s v="Yes"/>
    <s v="Yes"/>
  </r>
  <r>
    <s v="NER201559.3---------"/>
    <x v="73"/>
    <s v="Niger"/>
    <n v="2015"/>
    <x v="1"/>
    <n v="59.3"/>
    <x v="3"/>
    <s v="-"/>
    <s v="-"/>
    <s v="-"/>
    <s v="-"/>
    <s v="-"/>
    <s v="-"/>
    <s v="-"/>
    <s v="-"/>
    <s v="ENISED_2015"/>
    <s v="Yes"/>
    <s v="Yes"/>
  </r>
  <r>
    <s v="NGA199037---------"/>
    <x v="74"/>
    <s v="Nigeria"/>
    <n v="1990"/>
    <x v="25"/>
    <n v="37"/>
    <x v="3"/>
    <s v="-"/>
    <s v="-"/>
    <s v="-"/>
    <s v="-"/>
    <s v="-"/>
    <s v="-"/>
    <s v="-"/>
    <s v="-"/>
    <s v="DHS_1990"/>
    <s v="Yes"/>
    <s v="Yes"/>
  </r>
  <r>
    <s v="NGA20033332333432-----"/>
    <x v="74"/>
    <s v="Nigeria"/>
    <n v="2003"/>
    <x v="15"/>
    <n v="33"/>
    <x v="4"/>
    <n v="33"/>
    <n v="34"/>
    <n v="32"/>
    <s v="-"/>
    <s v="-"/>
    <s v="-"/>
    <s v="-"/>
    <s v="-"/>
    <s v="DHS_2003"/>
    <s v="Yes"/>
    <s v="Yes"/>
  </r>
  <r>
    <s v="NGA200845.443.547.345.945.231.940.355.660.7-"/>
    <x v="74"/>
    <s v="Nigeria"/>
    <n v="2008"/>
    <x v="22"/>
    <n v="45.4"/>
    <x v="133"/>
    <n v="47.3"/>
    <n v="45.9"/>
    <n v="45.2"/>
    <n v="31.9"/>
    <n v="40.299999999999997"/>
    <n v="55.6"/>
    <n v="60.7"/>
    <s v="-"/>
    <s v="DHS_2008"/>
    <s v="Yes"/>
    <s v="Yes"/>
  </r>
  <r>
    <s v="NGA201139.738.840.85336.127.833.947.24574.5"/>
    <x v="74"/>
    <s v="Nigeria"/>
    <n v="2011"/>
    <x v="0"/>
    <n v="39.700000000000003"/>
    <x v="23"/>
    <n v="40.799999999999997"/>
    <n v="53"/>
    <n v="36.1"/>
    <n v="27.8"/>
    <n v="33.9"/>
    <n v="47.2"/>
    <n v="45"/>
    <n v="74.5"/>
    <s v="MICS_2011"/>
    <s v="Yes"/>
    <s v="Yes"/>
  </r>
  <r>
    <s v="NGA201334.536.232.846.63026.827.740.736.9-"/>
    <x v="74"/>
    <s v="Nigeria"/>
    <n v="2013"/>
    <x v="20"/>
    <n v="34.5"/>
    <x v="134"/>
    <n v="32.799999999999997"/>
    <n v="46.6"/>
    <n v="30"/>
    <n v="26.8"/>
    <n v="27.7"/>
    <n v="40.700000000000003"/>
    <n v="36.9"/>
    <s v="-"/>
    <s v="DHS_2013"/>
    <s v="Yes"/>
    <s v="Yes"/>
  </r>
  <r>
    <s v="NGA201723.724.622.819.825.522.627.520.221.527.5"/>
    <x v="74"/>
    <s v="Nigeria"/>
    <s v="2016-2017"/>
    <x v="8"/>
    <n v="23.7"/>
    <x v="135"/>
    <n v="22.8"/>
    <n v="19.8"/>
    <n v="25.5"/>
    <n v="22.6"/>
    <n v="27.5"/>
    <n v="20.2"/>
    <n v="21.5"/>
    <n v="27.5"/>
    <s v="MICS 2016-2017 (prelim)"/>
    <s v="Yes"/>
    <s v="Yes"/>
  </r>
  <r>
    <s v="NIC19985856596551-----"/>
    <x v="75"/>
    <s v="Nicaragua"/>
    <n v="1998"/>
    <x v="21"/>
    <n v="58"/>
    <x v="48"/>
    <n v="59"/>
    <n v="65"/>
    <n v="51"/>
    <s v="-"/>
    <s v="-"/>
    <s v="-"/>
    <s v="-"/>
    <s v="-"/>
    <s v="DHS_1998"/>
    <s v="Yes"/>
    <s v="Yes"/>
  </r>
  <r>
    <s v="NIC20015858576551-----"/>
    <x v="75"/>
    <s v="Nicaragua"/>
    <n v="2001"/>
    <x v="10"/>
    <n v="58"/>
    <x v="90"/>
    <n v="57"/>
    <n v="65"/>
    <n v="51"/>
    <s v="-"/>
    <s v="-"/>
    <s v="-"/>
    <s v="-"/>
    <s v="-"/>
    <s v="DHS_2001"/>
    <s v="Yes"/>
    <s v="Yes"/>
  </r>
  <r>
    <s v="NPL19961818182918-----"/>
    <x v="76"/>
    <s v="Nepal"/>
    <n v="1996"/>
    <x v="9"/>
    <n v="18"/>
    <x v="136"/>
    <n v="18"/>
    <n v="29"/>
    <n v="18"/>
    <s v="-"/>
    <s v="-"/>
    <s v="-"/>
    <s v="-"/>
    <s v="-"/>
    <s v="DHS_1996"/>
    <s v="Yes"/>
    <s v="Yes"/>
  </r>
  <r>
    <s v="NPL20012629234125-----"/>
    <x v="76"/>
    <s v="Nepal"/>
    <n v="2001"/>
    <x v="10"/>
    <n v="26"/>
    <x v="19"/>
    <n v="23"/>
    <n v="41"/>
    <n v="25"/>
    <s v="-"/>
    <s v="-"/>
    <s v="-"/>
    <s v="-"/>
    <s v="-"/>
    <s v="DHS_2001"/>
    <s v="Yes"/>
    <s v="Yes"/>
  </r>
  <r>
    <s v="NPL200643424454423636.343.549.9-"/>
    <x v="76"/>
    <s v="Nepal"/>
    <n v="2006"/>
    <x v="11"/>
    <n v="43"/>
    <x v="17"/>
    <n v="44"/>
    <n v="54"/>
    <n v="42"/>
    <n v="36"/>
    <n v="36.299999999999997"/>
    <n v="43.5"/>
    <n v="49.9"/>
    <s v="-"/>
    <s v="DHS_2006"/>
    <s v="Yes"/>
    <s v="Yes"/>
  </r>
  <r>
    <s v="NPL201150---------"/>
    <x v="76"/>
    <s v="Nepal"/>
    <n v="2011"/>
    <x v="0"/>
    <n v="50"/>
    <x v="3"/>
    <s v="-"/>
    <s v="-"/>
    <s v="-"/>
    <s v="-"/>
    <s v="-"/>
    <s v="-"/>
    <s v="-"/>
    <s v="-"/>
    <s v="DHS_2011"/>
    <s v="Yes"/>
    <s v="Yes"/>
  </r>
  <r>
    <s v="NPL201450.147.453.254.949.340.35444.454.9-"/>
    <x v="76"/>
    <s v="Nepal"/>
    <n v="2014"/>
    <x v="12"/>
    <n v="50.1"/>
    <x v="137"/>
    <n v="53.2"/>
    <n v="54.9"/>
    <n v="49.3"/>
    <n v="40.299999999999997"/>
    <n v="54"/>
    <n v="44.4"/>
    <n v="54.9"/>
    <s v="-"/>
    <s v="MICS_2014"/>
    <s v="Yes"/>
    <s v="Yes"/>
  </r>
  <r>
    <s v="NPL201684.983.986.489.780.7-----"/>
    <x v="76"/>
    <s v="Nepal"/>
    <n v="2016"/>
    <x v="2"/>
    <n v="84.9"/>
    <x v="138"/>
    <n v="86.4"/>
    <n v="89.7"/>
    <n v="80.7"/>
    <s v="-"/>
    <s v="-"/>
    <s v="-"/>
    <s v="-"/>
    <s v="-"/>
    <s v="DHS KIR(Prelim)_2016"/>
    <s v="Yes"/>
    <s v="Yes"/>
  </r>
  <r>
    <s v="NRU200769---------"/>
    <x v="77"/>
    <s v="Nauru"/>
    <n v="2007"/>
    <x v="19"/>
    <n v="69"/>
    <x v="3"/>
    <s v="-"/>
    <s v="-"/>
    <s v="-"/>
    <s v="-"/>
    <s v="-"/>
    <s v="-"/>
    <s v="-"/>
    <s v="-"/>
    <s v="DHS_2007"/>
    <s v="Yes"/>
    <s v="Yes"/>
  </r>
  <r>
    <s v="OMN201456.357.45554.562.3-----"/>
    <x v="78"/>
    <s v="Oman"/>
    <n v="2014"/>
    <x v="12"/>
    <n v="56.3"/>
    <x v="85"/>
    <n v="55"/>
    <n v="54.5"/>
    <n v="62.3"/>
    <s v="-"/>
    <s v="-"/>
    <s v="-"/>
    <s v="-"/>
    <s v="-"/>
    <s v="MICS Final_2014"/>
    <s v="Yes"/>
    <s v="Yes"/>
  </r>
  <r>
    <s v="PAK199166686576634967657085"/>
    <x v="79"/>
    <s v="Pakistan"/>
    <s v="1990-1991"/>
    <x v="24"/>
    <n v="66"/>
    <x v="56"/>
    <n v="65"/>
    <n v="76"/>
    <n v="63"/>
    <n v="49"/>
    <n v="67"/>
    <n v="65"/>
    <n v="70"/>
    <n v="85"/>
    <s v="DHS_1990-1991"/>
    <s v="Yes"/>
    <s v="Yes"/>
  </r>
  <r>
    <s v="PAK200769706880655864667886"/>
    <x v="79"/>
    <s v="Pakistan"/>
    <s v="2006-2007"/>
    <x v="19"/>
    <n v="69"/>
    <x v="27"/>
    <n v="68"/>
    <n v="80"/>
    <n v="65"/>
    <n v="58"/>
    <n v="64"/>
    <n v="66"/>
    <n v="78"/>
    <n v="86"/>
    <s v="DHS_2006-2007"/>
    <s v="Yes"/>
    <s v="Yes"/>
  </r>
  <r>
    <s v="PAK201364.466.462.375.160.456.657.760.374.478.8"/>
    <x v="79"/>
    <s v="Pakistan"/>
    <s v="2012-2013"/>
    <x v="20"/>
    <n v="64.400000000000006"/>
    <x v="139"/>
    <n v="62.3"/>
    <n v="75.099999999999994"/>
    <n v="60.4"/>
    <n v="56.6"/>
    <n v="57.7"/>
    <n v="60.3"/>
    <n v="74.400000000000006"/>
    <n v="78.8"/>
    <s v="DHS_2012-2013"/>
    <s v="Yes"/>
    <s v="Yes"/>
  </r>
  <r>
    <s v="PAN201381.683.679.795.263.155.694.1---"/>
    <x v="80"/>
    <s v="Panama"/>
    <n v="2013"/>
    <x v="20"/>
    <n v="81.599999999999994"/>
    <x v="140"/>
    <n v="79.7"/>
    <n v="95.2"/>
    <n v="63.1"/>
    <n v="55.6"/>
    <n v="94.1"/>
    <s v="-"/>
    <s v="-"/>
    <s v="-"/>
    <s v="MICS_2013"/>
    <s v="Yes"/>
    <s v="Yes"/>
  </r>
  <r>
    <s v="PER199233---------"/>
    <x v="81"/>
    <s v="Peru"/>
    <s v="1991-1992"/>
    <x v="27"/>
    <n v="33"/>
    <x v="3"/>
    <s v="-"/>
    <s v="-"/>
    <s v="-"/>
    <s v="-"/>
    <s v="-"/>
    <s v="-"/>
    <s v="-"/>
    <s v="-"/>
    <s v="DHS_1991-1992"/>
    <s v="Yes"/>
    <s v="Yes"/>
  </r>
  <r>
    <s v="PER199646---------"/>
    <x v="81"/>
    <s v="Peru"/>
    <n v="1996"/>
    <x v="9"/>
    <n v="46"/>
    <x v="3"/>
    <s v="-"/>
    <s v="-"/>
    <s v="-"/>
    <s v="-"/>
    <s v="-"/>
    <s v="-"/>
    <s v="-"/>
    <s v="-"/>
    <s v="DHS_1996"/>
    <s v="Yes"/>
    <s v="Yes"/>
  </r>
  <r>
    <s v="PER20005857596451-----"/>
    <x v="81"/>
    <s v="Peru"/>
    <n v="2000"/>
    <x v="3"/>
    <n v="58"/>
    <x v="141"/>
    <n v="59"/>
    <n v="64"/>
    <n v="51"/>
    <s v="-"/>
    <s v="-"/>
    <s v="-"/>
    <s v="-"/>
    <s v="-"/>
    <s v="DHS_2000"/>
    <s v="Yes"/>
    <s v="Yes"/>
  </r>
  <r>
    <s v="PER200468676970667158647376"/>
    <x v="81"/>
    <s v="Peru"/>
    <n v="2004"/>
    <x v="18"/>
    <n v="68"/>
    <x v="81"/>
    <n v="69"/>
    <n v="70"/>
    <n v="66"/>
    <n v="71"/>
    <n v="58"/>
    <n v="64"/>
    <n v="73"/>
    <n v="76"/>
    <s v="DHS_2004"/>
    <s v="Yes"/>
    <s v="Yes"/>
  </r>
  <r>
    <s v="PER200667656966676667627268"/>
    <x v="81"/>
    <s v="Peru"/>
    <s v="2004-2006"/>
    <x v="11"/>
    <n v="67"/>
    <x v="47"/>
    <n v="69"/>
    <n v="66"/>
    <n v="67"/>
    <n v="66"/>
    <n v="67"/>
    <n v="62"/>
    <n v="72"/>
    <n v="68"/>
    <s v="DHS_2004-2006"/>
    <s v="Yes"/>
    <s v="Yes"/>
  </r>
  <r>
    <s v="PER200972727270757278637674"/>
    <x v="81"/>
    <s v="Peru"/>
    <n v="2009"/>
    <x v="5"/>
    <n v="72"/>
    <x v="55"/>
    <n v="72"/>
    <n v="70"/>
    <n v="75"/>
    <n v="72"/>
    <n v="78"/>
    <n v="63"/>
    <n v="76"/>
    <n v="74"/>
    <s v="DHS_2009"/>
    <s v="Yes"/>
    <s v="Yes"/>
  </r>
  <r>
    <s v="PER201068.468.868.170.664.665.769.570.664-"/>
    <x v="81"/>
    <s v="Peru"/>
    <n v="2010"/>
    <x v="7"/>
    <n v="68.400000000000006"/>
    <x v="142"/>
    <n v="68.099999999999994"/>
    <n v="70.599999999999994"/>
    <n v="64.599999999999994"/>
    <n v="65.7"/>
    <n v="69.5"/>
    <n v="70.599999999999994"/>
    <n v="64"/>
    <s v="-"/>
    <s v="DHS_2010"/>
    <s v="Yes"/>
    <s v="Yes"/>
  </r>
  <r>
    <s v="PER201161.661.26262.759.559.256.359.56578.1"/>
    <x v="81"/>
    <s v="Peru"/>
    <n v="2011"/>
    <x v="0"/>
    <n v="61.6"/>
    <x v="143"/>
    <n v="62"/>
    <n v="62.7"/>
    <n v="59.5"/>
    <n v="59.2"/>
    <n v="56.3"/>
    <n v="59.5"/>
    <n v="65"/>
    <n v="78.099999999999994"/>
    <s v="DHS_2011"/>
    <s v="Yes"/>
    <s v="Yes"/>
  </r>
  <r>
    <s v="PER201259.358.76058.261.158.260.760.859.456.1"/>
    <x v="81"/>
    <s v="Peru"/>
    <n v="2012"/>
    <x v="6"/>
    <n v="59.3"/>
    <x v="144"/>
    <n v="60"/>
    <n v="58.2"/>
    <n v="61.1"/>
    <n v="58.2"/>
    <n v="60.7"/>
    <n v="60.8"/>
    <n v="59.4"/>
    <n v="56.1"/>
    <s v="DHS_2012"/>
    <s v="Yes"/>
    <s v="Yes"/>
  </r>
  <r>
    <s v="PER201359.658.161.562.652.754.854.265.466.463.8"/>
    <x v="81"/>
    <s v="Peru"/>
    <n v="2013"/>
    <x v="20"/>
    <n v="59.6"/>
    <x v="145"/>
    <n v="61.5"/>
    <n v="62.6"/>
    <n v="52.7"/>
    <n v="54.8"/>
    <n v="54.2"/>
    <n v="65.400000000000006"/>
    <n v="66.400000000000006"/>
    <n v="63.8"/>
    <s v="DHS_2013"/>
    <s v="Yes"/>
    <s v="Yes"/>
  </r>
  <r>
    <s v="PER201460.460.360.462.356.259.155.357.66673.3"/>
    <x v="81"/>
    <s v="Peru"/>
    <n v="2014"/>
    <x v="12"/>
    <n v="60.4"/>
    <x v="146"/>
    <n v="60.4"/>
    <n v="62.3"/>
    <n v="56.2"/>
    <n v="59.1"/>
    <n v="55.3"/>
    <n v="57.6"/>
    <n v="66"/>
    <n v="73.3"/>
    <s v="DHS_2014"/>
    <s v="Yes"/>
    <s v="Yes"/>
  </r>
  <r>
    <s v="PER201562.464.260.562.761.961.452.662.466.576.7"/>
    <x v="81"/>
    <s v="Peru"/>
    <n v="2015"/>
    <x v="1"/>
    <n v="62.4"/>
    <x v="147"/>
    <n v="60.5"/>
    <n v="62.7"/>
    <n v="61.9"/>
    <n v="61.4"/>
    <n v="52.6"/>
    <n v="62.4"/>
    <n v="66.5"/>
    <n v="76.7"/>
    <s v="DHS_2015"/>
    <s v="Yes"/>
    <s v="Yes"/>
  </r>
  <r>
    <s v="PHL199351---------"/>
    <x v="82"/>
    <s v="Philippines"/>
    <n v="1993"/>
    <x v="13"/>
    <n v="51"/>
    <x v="3"/>
    <s v="-"/>
    <s v="-"/>
    <s v="-"/>
    <s v="-"/>
    <s v="-"/>
    <s v="-"/>
    <s v="-"/>
    <s v="-"/>
    <s v="DHS_1993"/>
    <s v="Yes"/>
    <s v="Yes"/>
  </r>
  <r>
    <s v="PHL199858---------"/>
    <x v="82"/>
    <s v="Philippines"/>
    <n v="1998"/>
    <x v="21"/>
    <n v="58"/>
    <x v="3"/>
    <s v="-"/>
    <s v="-"/>
    <s v="-"/>
    <s v="-"/>
    <s v="-"/>
    <s v="-"/>
    <s v="-"/>
    <s v="-"/>
    <s v="DHS_1998"/>
    <s v="Yes"/>
    <s v="Yes"/>
  </r>
  <r>
    <s v="PHL20035555546349-----"/>
    <x v="82"/>
    <s v="Philippines"/>
    <n v="2003"/>
    <x v="15"/>
    <n v="55"/>
    <x v="148"/>
    <n v="54"/>
    <n v="63"/>
    <n v="49"/>
    <s v="-"/>
    <s v="-"/>
    <s v="-"/>
    <s v="-"/>
    <s v="-"/>
    <s v="DHS_2003"/>
    <s v="Yes"/>
    <s v="Yes"/>
  </r>
  <r>
    <s v="PHL20085047555447-----"/>
    <x v="82"/>
    <s v="Philippines"/>
    <n v="2008"/>
    <x v="22"/>
    <n v="50"/>
    <x v="30"/>
    <n v="55"/>
    <n v="54"/>
    <n v="47"/>
    <s v="-"/>
    <s v="-"/>
    <s v="-"/>
    <s v="-"/>
    <s v="-"/>
    <s v="DHS_2008"/>
    <s v="Yes"/>
    <s v="Yes"/>
  </r>
  <r>
    <s v="PHL201364---------"/>
    <x v="82"/>
    <s v="Philippines"/>
    <n v="2013"/>
    <x v="20"/>
    <n v="64"/>
    <x v="3"/>
    <s v="-"/>
    <s v="-"/>
    <s v="-"/>
    <s v="-"/>
    <s v="-"/>
    <s v="-"/>
    <s v="-"/>
    <s v="-"/>
    <s v="DHS_2013"/>
    <s v="Yes"/>
    <s v="Yes"/>
  </r>
  <r>
    <s v="PNG199675---------"/>
    <x v="83"/>
    <s v="Papua New Guinea"/>
    <n v="1996"/>
    <x v="9"/>
    <n v="75"/>
    <x v="3"/>
    <s v="-"/>
    <s v="-"/>
    <s v="-"/>
    <s v="-"/>
    <s v="-"/>
    <s v="-"/>
    <s v="-"/>
    <s v="-"/>
    <s v="DHS_1996"/>
    <s v="Yes"/>
    <s v="Yes"/>
  </r>
  <r>
    <s v="PNG20066366577362-----"/>
    <x v="83"/>
    <s v="Papua New Guinea"/>
    <n v="2006"/>
    <x v="11"/>
    <n v="63"/>
    <x v="61"/>
    <n v="57"/>
    <n v="73"/>
    <n v="62"/>
    <s v="-"/>
    <s v="-"/>
    <s v="-"/>
    <s v="-"/>
    <s v="-"/>
    <s v="DHS_2006"/>
    <s v="Yes"/>
    <s v="Yes"/>
  </r>
  <r>
    <s v="PRK200493---------"/>
    <x v="84"/>
    <s v="Democratic People's Republic of Korea"/>
    <n v="2004"/>
    <x v="18"/>
    <n v="93"/>
    <x v="3"/>
    <s v="-"/>
    <s v="-"/>
    <s v="-"/>
    <s v="-"/>
    <s v="-"/>
    <s v="-"/>
    <s v="-"/>
    <s v="-"/>
    <s v="Other NS_2004"/>
    <s v="Yes"/>
    <s v="Yes"/>
  </r>
  <r>
    <s v="PRK200979.877.981.884.573.9-----"/>
    <x v="84"/>
    <s v="Democratic People's Republic of Korea"/>
    <n v="2009"/>
    <x v="5"/>
    <n v="79.8"/>
    <x v="149"/>
    <n v="81.8"/>
    <n v="84.5"/>
    <n v="73.900000000000006"/>
    <s v="-"/>
    <s v="-"/>
    <s v="-"/>
    <s v="-"/>
    <s v="-"/>
    <s v="MICS_2009"/>
    <s v="Yes"/>
    <s v="Yes"/>
  </r>
  <r>
    <s v="PRY199051---------"/>
    <x v="85"/>
    <s v="Paraguay"/>
    <n v="1990"/>
    <x v="25"/>
    <n v="51"/>
    <x v="3"/>
    <s v="-"/>
    <s v="-"/>
    <s v="-"/>
    <s v="-"/>
    <s v="-"/>
    <s v="-"/>
    <s v="-"/>
    <s v="-"/>
    <s v="DHS_1990"/>
    <s v="Yes"/>
    <s v="Yes"/>
  </r>
  <r>
    <s v="PRY201689.489.888.891.489.483.888.191.594.695.1"/>
    <x v="85"/>
    <s v="Paraguay"/>
    <n v="2016"/>
    <x v="2"/>
    <n v="89.4"/>
    <x v="150"/>
    <n v="88.8"/>
    <n v="91.4"/>
    <n v="89.4"/>
    <n v="83.8"/>
    <n v="88.1"/>
    <n v="91.5"/>
    <n v="94.6"/>
    <n v="95.1"/>
    <s v="MICS 2016"/>
    <s v="Yes"/>
    <s v="Yes"/>
  </r>
  <r>
    <s v="PSE200065---------"/>
    <x v="86"/>
    <s v="State of Palestine"/>
    <n v="2000"/>
    <x v="3"/>
    <n v="65"/>
    <x v="3"/>
    <s v="-"/>
    <s v="-"/>
    <s v="-"/>
    <s v="-"/>
    <s v="-"/>
    <s v="-"/>
    <s v="-"/>
    <s v="-"/>
    <s v="Health Survey_2000"/>
    <s v="Yes"/>
    <s v="Yes"/>
  </r>
  <r>
    <s v="PSE201064.866.562.467.465.357.664.764.170.274.6"/>
    <x v="86"/>
    <s v="State of Palestine"/>
    <n v="2010"/>
    <x v="7"/>
    <n v="64.8"/>
    <x v="151"/>
    <n v="62.4"/>
    <n v="67.400000000000006"/>
    <n v="65.3"/>
    <n v="57.6"/>
    <n v="64.7"/>
    <n v="64.099999999999994"/>
    <n v="70.2"/>
    <n v="74.599999999999994"/>
    <s v="Palestinian Family Survey_2010"/>
    <s v="Yes"/>
    <s v="Yes"/>
  </r>
  <r>
    <s v="PSE201476.578.773.777.373.277.666.576.680.381.9"/>
    <x v="86"/>
    <s v="State of Palestine"/>
    <n v="2014"/>
    <x v="12"/>
    <n v="76.5"/>
    <x v="152"/>
    <n v="73.7"/>
    <n v="77.3"/>
    <n v="73.2"/>
    <n v="77.599999999999994"/>
    <n v="66.5"/>
    <n v="76.599999999999994"/>
    <n v="80.3"/>
    <n v="81.900000000000006"/>
    <s v="MICS_2014"/>
    <s v="Yes"/>
    <s v="Yes"/>
  </r>
  <r>
    <s v="RWA199230---------"/>
    <x v="87"/>
    <s v="Rwanda"/>
    <n v="1992"/>
    <x v="27"/>
    <n v="30"/>
    <x v="3"/>
    <s v="-"/>
    <s v="-"/>
    <s v="-"/>
    <s v="-"/>
    <s v="-"/>
    <s v="-"/>
    <s v="-"/>
    <s v="-"/>
    <s v="DHS_1992"/>
    <s v="Yes"/>
    <s v="Yes"/>
  </r>
  <r>
    <s v="RWA20001616152414-----"/>
    <x v="87"/>
    <s v="Rwanda"/>
    <n v="2000"/>
    <x v="3"/>
    <n v="16"/>
    <x v="33"/>
    <n v="15"/>
    <n v="24"/>
    <n v="14"/>
    <s v="-"/>
    <s v="-"/>
    <s v="-"/>
    <s v="-"/>
    <s v="-"/>
    <s v="DHS_2000"/>
    <s v="Yes"/>
    <s v="Yes"/>
  </r>
  <r>
    <s v="RWA2000202020-201018193157"/>
    <x v="87"/>
    <s v="Rwanda"/>
    <n v="2000"/>
    <x v="3"/>
    <n v="20"/>
    <x v="153"/>
    <n v="20"/>
    <s v="-"/>
    <n v="20"/>
    <n v="10"/>
    <n v="18"/>
    <n v="19"/>
    <n v="31"/>
    <n v="57"/>
    <s v="MICS_2000"/>
    <s v="Yes"/>
    <s v="Yes"/>
  </r>
  <r>
    <s v="RWA200528282841262327252343"/>
    <x v="87"/>
    <s v="Rwanda"/>
    <n v="2005"/>
    <x v="4"/>
    <n v="28"/>
    <x v="73"/>
    <n v="28"/>
    <n v="41"/>
    <n v="26"/>
    <n v="23"/>
    <n v="27"/>
    <n v="25"/>
    <n v="23"/>
    <n v="43"/>
    <s v="DHS_2005"/>
    <s v="Yes"/>
    <s v="Yes"/>
  </r>
  <r>
    <s v="RWA200828312538261623253743"/>
    <x v="87"/>
    <s v="Rwanda"/>
    <s v="2007-2008"/>
    <x v="22"/>
    <n v="28"/>
    <x v="154"/>
    <n v="25"/>
    <n v="38"/>
    <n v="26"/>
    <n v="16"/>
    <n v="23"/>
    <n v="25"/>
    <n v="37"/>
    <n v="43"/>
    <s v="Interim DHS_2007-2008"/>
    <s v="Yes"/>
    <s v="Yes"/>
  </r>
  <r>
    <s v="RWA201050.250.150.575.845.140.349.648.7-74.8"/>
    <x v="87"/>
    <s v="Rwanda"/>
    <n v="2010"/>
    <x v="7"/>
    <n v="50.2"/>
    <x v="29"/>
    <n v="50.5"/>
    <n v="75.8"/>
    <n v="45.1"/>
    <n v="40.299999999999997"/>
    <n v="49.6"/>
    <n v="48.7"/>
    <s v="-"/>
    <n v="74.8"/>
    <s v="DHS_2010"/>
    <s v="Yes"/>
    <s v="Yes"/>
  </r>
  <r>
    <s v="RWA201553.958.649.36052.944.855.157.554.964.7"/>
    <x v="87"/>
    <s v="Rwanda"/>
    <s v="2014-2015"/>
    <x v="1"/>
    <n v="53.9"/>
    <x v="155"/>
    <n v="49.3"/>
    <n v="60"/>
    <n v="52.9"/>
    <n v="44.8"/>
    <n v="55.1"/>
    <n v="57.5"/>
    <n v="54.9"/>
    <n v="64.7"/>
    <s v="DHS_2014-2015"/>
    <s v="Yes"/>
    <s v="Yes"/>
  </r>
  <r>
    <s v="SDN201055.856.654.966.851.940.152.164.868.871.2"/>
    <x v="88"/>
    <s v="Sudan"/>
    <n v="2010"/>
    <x v="7"/>
    <n v="55.8"/>
    <x v="156"/>
    <n v="54.9"/>
    <n v="66.8"/>
    <n v="51.9"/>
    <n v="40.1"/>
    <n v="52.1"/>
    <n v="64.8"/>
    <n v="68.8"/>
    <n v="71.2"/>
    <s v="SHHS_revised _2010"/>
    <s v="Yes"/>
    <s v="Yes"/>
  </r>
  <r>
    <s v="SDN201448.348.148.554.745.927.245.461.954.163.3"/>
    <x v="88"/>
    <s v="Sudan"/>
    <n v="2014"/>
    <x v="12"/>
    <n v="48.3"/>
    <x v="157"/>
    <n v="48.5"/>
    <n v="54.7"/>
    <n v="45.9"/>
    <n v="27.2"/>
    <n v="45.4"/>
    <n v="61.9"/>
    <n v="54.1"/>
    <n v="63.3"/>
    <s v="MICS_2014"/>
    <s v="Yes"/>
    <s v="Yes"/>
  </r>
  <r>
    <s v="SEN19933137283031-----"/>
    <x v="89"/>
    <s v="Senegal"/>
    <s v="1992-1993"/>
    <x v="13"/>
    <n v="31"/>
    <x v="36"/>
    <n v="28"/>
    <n v="30"/>
    <n v="31"/>
    <s v="-"/>
    <s v="-"/>
    <s v="-"/>
    <s v="-"/>
    <s v="-"/>
    <s v="DHS_1992-1993"/>
    <s v="Yes"/>
    <s v="Yes"/>
  </r>
  <r>
    <s v="SEN200027302330262023362833"/>
    <x v="89"/>
    <s v="Senegal"/>
    <n v="2000"/>
    <x v="3"/>
    <n v="27"/>
    <x v="8"/>
    <n v="23"/>
    <n v="30"/>
    <n v="26"/>
    <n v="20"/>
    <n v="23"/>
    <n v="36"/>
    <n v="28"/>
    <n v="33"/>
    <s v="MICS_2000"/>
    <s v="Yes"/>
    <s v="Yes"/>
  </r>
  <r>
    <s v="SEN200547494554413538425761"/>
    <x v="89"/>
    <s v="Senegal"/>
    <n v="2005"/>
    <x v="4"/>
    <n v="47"/>
    <x v="107"/>
    <n v="45"/>
    <n v="54"/>
    <n v="41"/>
    <n v="35"/>
    <n v="38"/>
    <n v="42"/>
    <n v="57"/>
    <n v="61"/>
    <s v="DHS_2005"/>
    <s v="Yes"/>
    <s v="Yes"/>
  </r>
  <r>
    <s v="SEN201149.951.547.860.538.132.138.455.947.569"/>
    <x v="89"/>
    <s v="Senegal"/>
    <s v="2010-2011"/>
    <x v="0"/>
    <n v="49.9"/>
    <x v="158"/>
    <n v="47.8"/>
    <n v="60.5"/>
    <n v="38.1"/>
    <n v="32.1"/>
    <n v="38.4"/>
    <n v="55.9"/>
    <n v="47.5"/>
    <n v="69"/>
    <s v="DHS-MICS_2010-2011"/>
    <s v="Yes"/>
    <s v="Yes"/>
  </r>
  <r>
    <s v="SEN20135354.551.663.443.937----"/>
    <x v="89"/>
    <s v="Senegal"/>
    <s v="2012-2013"/>
    <x v="20"/>
    <n v="53"/>
    <x v="159"/>
    <n v="51.6"/>
    <n v="63.4"/>
    <n v="43.9"/>
    <n v="37"/>
    <s v="-"/>
    <s v="-"/>
    <s v="-"/>
    <s v="-"/>
    <s v="Continuous DHS 2014 _2014"/>
    <s v="Yes"/>
    <s v="Yes"/>
  </r>
  <r>
    <s v="SEN201442.248.933.639.547.148----"/>
    <x v="89"/>
    <s v="Senegal"/>
    <n v="2014"/>
    <x v="12"/>
    <n v="42.2"/>
    <x v="160"/>
    <n v="33.6"/>
    <n v="39.5"/>
    <n v="47.1"/>
    <n v="48"/>
    <s v="-"/>
    <s v="-"/>
    <s v="-"/>
    <s v="-"/>
    <s v="DHS_2014"/>
    <s v="Yes"/>
    <s v="Yes"/>
  </r>
  <r>
    <s v="SEN201548.253.143.35544.440.255.5---"/>
    <x v="89"/>
    <s v="Senegal"/>
    <n v="2015"/>
    <x v="1"/>
    <n v="48.2"/>
    <x v="161"/>
    <n v="43.3"/>
    <n v="55"/>
    <n v="44.4"/>
    <n v="40.200000000000003"/>
    <n v="55.5"/>
    <s v="-"/>
    <s v="-"/>
    <s v="-"/>
    <s v="DHS Continuous_2015"/>
    <s v="Yes"/>
    <s v="Yes"/>
  </r>
  <r>
    <s v="SLB200773---------"/>
    <x v="90"/>
    <s v="Solomon Islands"/>
    <n v="2007"/>
    <x v="19"/>
    <n v="73"/>
    <x v="3"/>
    <s v="-"/>
    <s v="-"/>
    <s v="-"/>
    <s v="-"/>
    <s v="-"/>
    <s v="-"/>
    <s v="-"/>
    <s v="-"/>
    <s v="DHS_2007"/>
    <s v="Yes"/>
    <s v="Yes"/>
  </r>
  <r>
    <s v="SLB20157984.972.886.877-----"/>
    <x v="90"/>
    <s v="Solomon Islands"/>
    <n v="2015"/>
    <x v="1"/>
    <n v="79"/>
    <x v="162"/>
    <n v="72.8"/>
    <n v="86.8"/>
    <n v="77"/>
    <s v="-"/>
    <s v="-"/>
    <s v="-"/>
    <s v="-"/>
    <s v="-"/>
    <s v="DHS_2015"/>
    <s v="Yes"/>
    <s v="Yes"/>
  </r>
  <r>
    <s v="SLE2000505148574835445761-"/>
    <x v="91"/>
    <s v="Sierra Leone"/>
    <n v="2000"/>
    <x v="3"/>
    <n v="50"/>
    <x v="71"/>
    <n v="48"/>
    <n v="57"/>
    <n v="48"/>
    <n v="35"/>
    <n v="44"/>
    <n v="57"/>
    <n v="61"/>
    <s v="-"/>
    <s v="MICS_2000"/>
    <s v="Yes"/>
    <s v="Yes"/>
  </r>
  <r>
    <s v="SLE200548504546484344535542"/>
    <x v="91"/>
    <s v="Sierra Leone"/>
    <n v="2005"/>
    <x v="4"/>
    <n v="48"/>
    <x v="74"/>
    <n v="45"/>
    <n v="46"/>
    <n v="48"/>
    <n v="43"/>
    <n v="44"/>
    <n v="53"/>
    <n v="55"/>
    <n v="42"/>
    <s v="MICS_2005"/>
    <s v="Yes"/>
    <s v="Yes"/>
  </r>
  <r>
    <s v="SLE200846494350453946494846"/>
    <x v="91"/>
    <s v="Sierra Leone"/>
    <n v="2008"/>
    <x v="22"/>
    <n v="46"/>
    <x v="107"/>
    <n v="43"/>
    <n v="50"/>
    <n v="45"/>
    <n v="39"/>
    <n v="46"/>
    <n v="49"/>
    <n v="48"/>
    <n v="46"/>
    <s v="DHS_2008"/>
    <s v="Yes"/>
    <s v="Yes"/>
  </r>
  <r>
    <s v="SLE201073.772.275.47274.371.974.976.17663"/>
    <x v="91"/>
    <s v="Sierra Leone"/>
    <n v="2010"/>
    <x v="7"/>
    <n v="73.7"/>
    <x v="72"/>
    <n v="75.400000000000006"/>
    <n v="72"/>
    <n v="74.3"/>
    <n v="71.900000000000006"/>
    <n v="74.900000000000006"/>
    <n v="76.099999999999994"/>
    <n v="76"/>
    <n v="63"/>
    <s v="MICS_2010"/>
    <s v="Yes"/>
    <s v="Yes"/>
  </r>
  <r>
    <s v="SLE201371.770.972.573.271.367.771.975.370.175.1"/>
    <x v="91"/>
    <s v="Sierra Leone"/>
    <n v="2013"/>
    <x v="20"/>
    <n v="71.7"/>
    <x v="163"/>
    <n v="72.5"/>
    <n v="73.2"/>
    <n v="71.3"/>
    <n v="67.7"/>
    <n v="71.900000000000006"/>
    <n v="75.3"/>
    <n v="70.099999999999994"/>
    <n v="75.099999999999994"/>
    <s v="DHS_2013"/>
    <s v="Yes"/>
    <s v="Yes"/>
  </r>
  <r>
    <s v="SLE2016----------"/>
    <x v="91"/>
    <s v="Sierra Leone"/>
    <n v="2016"/>
    <x v="2"/>
    <s v="-"/>
    <x v="3"/>
    <s v="-"/>
    <s v="-"/>
    <s v="-"/>
    <s v="-"/>
    <s v="-"/>
    <s v="-"/>
    <s v="-"/>
    <s v="-"/>
    <s v="MIS 2016"/>
    <s v="Yes"/>
    <s v="No"/>
  </r>
  <r>
    <s v="SLV200362---------"/>
    <x v="92"/>
    <s v="El Salvador"/>
    <s v="2002-2003"/>
    <x v="15"/>
    <n v="62"/>
    <x v="3"/>
    <s v="-"/>
    <s v="-"/>
    <s v="-"/>
    <s v="-"/>
    <s v="-"/>
    <s v="-"/>
    <s v="-"/>
    <s v="-"/>
    <s v="Other NS_2002-2003"/>
    <s v="Yes"/>
    <s v="Yes"/>
  </r>
  <r>
    <s v="SLV200867---------"/>
    <x v="92"/>
    <s v="El Salvador"/>
    <s v="2003-2008"/>
    <x v="22"/>
    <n v="67"/>
    <x v="3"/>
    <s v="-"/>
    <s v="-"/>
    <s v="-"/>
    <s v="-"/>
    <s v="-"/>
    <s v="-"/>
    <s v="-"/>
    <s v="-"/>
    <s v="Other NS_2003-2008"/>
    <s v="Yes"/>
    <s v="Yes"/>
  </r>
  <r>
    <s v="SLV201479.77980.580.978.4747681.48292"/>
    <x v="92"/>
    <s v="El Salvador"/>
    <n v="2014"/>
    <x v="12"/>
    <n v="79.7"/>
    <x v="164"/>
    <n v="80.5"/>
    <n v="80.900000000000006"/>
    <n v="78.400000000000006"/>
    <n v="74"/>
    <n v="76"/>
    <n v="81.400000000000006"/>
    <n v="82"/>
    <n v="92"/>
    <s v="MICS Final_2014"/>
    <s v="Yes"/>
    <s v="Yes"/>
  </r>
  <r>
    <s v="SOM200613141124858131928"/>
    <x v="93"/>
    <s v="Somalia"/>
    <n v="2006"/>
    <x v="11"/>
    <n v="13"/>
    <x v="165"/>
    <n v="11"/>
    <n v="24"/>
    <n v="8"/>
    <n v="5"/>
    <n v="8"/>
    <n v="13"/>
    <n v="19"/>
    <n v="28"/>
    <s v="MICS_2006"/>
    <s v="Yes"/>
    <s v="Yes"/>
  </r>
  <r>
    <s v="SRB200593949191958995929589"/>
    <x v="94"/>
    <s v="Serbia"/>
    <n v="2005"/>
    <x v="4"/>
    <n v="93"/>
    <x v="52"/>
    <n v="91"/>
    <n v="91"/>
    <n v="95"/>
    <n v="89"/>
    <n v="95"/>
    <n v="92"/>
    <n v="95"/>
    <n v="89"/>
    <s v="MICS_2005"/>
    <s v="Yes"/>
    <s v="Yes"/>
  </r>
  <r>
    <s v="SRB201089.788.791.490.488.5----95.9"/>
    <x v="94"/>
    <s v="Serbia"/>
    <n v="2010"/>
    <x v="7"/>
    <n v="89.7"/>
    <x v="166"/>
    <n v="91.4"/>
    <n v="90.4"/>
    <n v="88.5"/>
    <s v="-"/>
    <s v="-"/>
    <s v="-"/>
    <s v="-"/>
    <n v="95.9"/>
    <s v="MICS_2010"/>
    <s v="Yes"/>
    <s v="Yes"/>
  </r>
  <r>
    <s v="SSD201047.64847.25943.733.245.642.952.665.5"/>
    <x v="95"/>
    <s v="South Sudan"/>
    <n v="2010"/>
    <x v="7"/>
    <n v="47.6"/>
    <x v="109"/>
    <n v="47.2"/>
    <n v="59"/>
    <n v="43.7"/>
    <n v="33.200000000000003"/>
    <n v="45.6"/>
    <n v="42.9"/>
    <n v="52.6"/>
    <n v="65.5"/>
    <s v="MICS_2010"/>
    <s v="Yes"/>
    <s v="Yes"/>
  </r>
  <r>
    <s v="STP20004746463957----35"/>
    <x v="96"/>
    <s v="Sao Tome and Principe"/>
    <n v="2000"/>
    <x v="3"/>
    <n v="47"/>
    <x v="167"/>
    <n v="46"/>
    <n v="39"/>
    <n v="57"/>
    <s v="-"/>
    <s v="-"/>
    <s v="-"/>
    <s v="-"/>
    <n v="35"/>
    <s v="MICS_2000"/>
    <s v="Yes"/>
    <s v="Yes"/>
  </r>
  <r>
    <s v="STP200974.770.379.8-77.1-----"/>
    <x v="96"/>
    <s v="Sao Tome and Principe"/>
    <s v="2008-2009"/>
    <x v="5"/>
    <n v="74.7"/>
    <x v="116"/>
    <n v="79.8"/>
    <s v="-"/>
    <n v="77.099999999999994"/>
    <s v="-"/>
    <s v="-"/>
    <s v="-"/>
    <s v="-"/>
    <s v="-"/>
    <s v="DHS_2008-2009"/>
    <s v="Yes"/>
    <s v="Yes"/>
  </r>
  <r>
    <s v="STP201468.970.766.466.673.5-----"/>
    <x v="96"/>
    <s v="Sao Tome and Principe"/>
    <n v="2014"/>
    <x v="12"/>
    <n v="68.900000000000006"/>
    <x v="168"/>
    <n v="66.400000000000006"/>
    <n v="66.599999999999994"/>
    <n v="73.5"/>
    <s v="-"/>
    <s v="-"/>
    <s v="-"/>
    <s v="-"/>
    <s v="-"/>
    <s v="MICS_2014"/>
    <s v="Yes"/>
    <s v="Yes"/>
  </r>
  <r>
    <s v="SUR20005856604961-----"/>
    <x v="97"/>
    <s v="Suriname"/>
    <n v="2000"/>
    <x v="3"/>
    <n v="58"/>
    <x v="48"/>
    <n v="60"/>
    <n v="49"/>
    <n v="61"/>
    <s v="-"/>
    <s v="-"/>
    <s v="-"/>
    <s v="-"/>
    <s v="-"/>
    <s v="MICS_2000"/>
    <s v="Yes"/>
    <s v="Yes"/>
  </r>
  <r>
    <s v="SUR20067476698154-----"/>
    <x v="97"/>
    <s v="Suriname"/>
    <n v="2006"/>
    <x v="11"/>
    <n v="74"/>
    <x v="60"/>
    <n v="69"/>
    <n v="81"/>
    <n v="54"/>
    <s v="-"/>
    <s v="-"/>
    <s v="-"/>
    <s v="-"/>
    <s v="-"/>
    <s v="MICS_2006"/>
    <s v="Yes"/>
    <s v="Yes"/>
  </r>
  <r>
    <s v="SUR201075.8---75.4-----"/>
    <x v="97"/>
    <s v="Suriname"/>
    <n v="2010"/>
    <x v="7"/>
    <n v="75.8"/>
    <x v="3"/>
    <s v="-"/>
    <s v="-"/>
    <n v="75.400000000000006"/>
    <s v="-"/>
    <s v="-"/>
    <s v="-"/>
    <s v="-"/>
    <s v="-"/>
    <s v="MICS_2010"/>
    <s v="Yes"/>
    <s v="Yes"/>
  </r>
  <r>
    <s v="SWZ200060586256606360625966"/>
    <x v="98"/>
    <s v="Swaziland"/>
    <n v="2000"/>
    <x v="3"/>
    <n v="60"/>
    <x v="90"/>
    <n v="62"/>
    <n v="56"/>
    <n v="60"/>
    <n v="63"/>
    <n v="60"/>
    <n v="62"/>
    <n v="59"/>
    <n v="66"/>
    <s v="MICS_2000"/>
    <s v="Yes"/>
    <s v="Yes"/>
  </r>
  <r>
    <s v="SWZ200773.470.676.9-72.266.173.9---"/>
    <x v="98"/>
    <s v="Swaziland"/>
    <s v="2006-2007"/>
    <x v="19"/>
    <n v="73.400000000000006"/>
    <x v="169"/>
    <n v="76.900000000000006"/>
    <s v="-"/>
    <n v="72.2"/>
    <n v="66.099999999999994"/>
    <n v="73.900000000000006"/>
    <s v="-"/>
    <s v="-"/>
    <s v="-"/>
    <s v="DHS_2006-2007"/>
    <s v="Yes"/>
    <s v="Yes"/>
  </r>
  <r>
    <s v="SWZ201057.657.25861.256.861.946.157.158.1-"/>
    <x v="98"/>
    <s v="Swaziland"/>
    <n v="2010"/>
    <x v="7"/>
    <n v="57.6"/>
    <x v="170"/>
    <n v="58"/>
    <n v="61.2"/>
    <n v="56.8"/>
    <n v="61.9"/>
    <n v="46.1"/>
    <n v="57.1"/>
    <n v="58.1"/>
    <s v="-"/>
    <s v="MICS_2010"/>
    <s v="Yes"/>
    <s v="Yes"/>
  </r>
  <r>
    <s v="SWZ201459.661.857.55362.6-----"/>
    <x v="98"/>
    <s v="Swaziland"/>
    <n v="2014"/>
    <x v="12"/>
    <n v="59.6"/>
    <x v="171"/>
    <n v="57.5"/>
    <n v="53"/>
    <n v="62.6"/>
    <s v="-"/>
    <s v="-"/>
    <s v="-"/>
    <s v="-"/>
    <s v="-"/>
    <s v="MICS_2014"/>
    <s v="Yes"/>
    <s v="Yes"/>
  </r>
  <r>
    <s v="SYR200266---------"/>
    <x v="99"/>
    <s v="Syrian Arab Republic"/>
    <n v="2002"/>
    <x v="26"/>
    <n v="66"/>
    <x v="3"/>
    <s v="-"/>
    <s v="-"/>
    <s v="-"/>
    <s v="-"/>
    <s v="-"/>
    <s v="-"/>
    <s v="-"/>
    <s v="-"/>
    <s v="Other NS_2002"/>
    <s v="Yes"/>
    <s v="Yes"/>
  </r>
  <r>
    <s v="SYR200677807381727267817986"/>
    <x v="99"/>
    <s v="Syrian Arab Republic"/>
    <n v="2006"/>
    <x v="11"/>
    <n v="77"/>
    <x v="172"/>
    <n v="73"/>
    <n v="81"/>
    <n v="72"/>
    <n v="72"/>
    <n v="67"/>
    <n v="81"/>
    <n v="79"/>
    <n v="86"/>
    <s v="MICS_2006"/>
    <s v="Yes"/>
    <s v="Yes"/>
  </r>
  <r>
    <s v="TCD199719---------"/>
    <x v="100"/>
    <s v="Chad"/>
    <s v="1996-1997"/>
    <x v="17"/>
    <n v="19"/>
    <x v="3"/>
    <s v="-"/>
    <s v="-"/>
    <s v="-"/>
    <s v="-"/>
    <s v="-"/>
    <s v="-"/>
    <s v="-"/>
    <s v="-"/>
    <s v="DHS_1996-1997"/>
    <s v="Yes"/>
    <s v="Yes"/>
  </r>
  <r>
    <s v="TCD2000222221-------"/>
    <x v="100"/>
    <s v="Chad"/>
    <n v="2000"/>
    <x v="3"/>
    <n v="22"/>
    <x v="173"/>
    <n v="21"/>
    <s v="-"/>
    <s v="-"/>
    <s v="-"/>
    <s v="-"/>
    <s v="-"/>
    <s v="-"/>
    <s v="-"/>
    <s v="MICS_2000"/>
    <s v="Yes"/>
    <s v="Yes"/>
  </r>
  <r>
    <s v="TCD200412131141443-834"/>
    <x v="100"/>
    <s v="Chad"/>
    <n v="2004"/>
    <x v="18"/>
    <n v="12"/>
    <x v="174"/>
    <n v="11"/>
    <n v="41"/>
    <n v="4"/>
    <n v="4"/>
    <n v="3"/>
    <s v="-"/>
    <n v="8"/>
    <n v="34"/>
    <s v="DHS_2004"/>
    <s v="Yes"/>
    <s v="Yes"/>
  </r>
  <r>
    <s v="TCD201026.12527.450.619.614.116.620.731.449.8"/>
    <x v="100"/>
    <s v="Chad"/>
    <n v="2010"/>
    <x v="7"/>
    <n v="26.1"/>
    <x v="92"/>
    <n v="27.4"/>
    <n v="50.6"/>
    <n v="19.600000000000001"/>
    <n v="14.1"/>
    <n v="16.600000000000001"/>
    <n v="20.7"/>
    <n v="31.4"/>
    <n v="49.8"/>
    <s v="MICS_2010"/>
    <s v="Yes"/>
    <s v="Yes"/>
  </r>
  <r>
    <s v="TCD201525.827.124.539.622.415.720.923.530.744.3"/>
    <x v="100"/>
    <s v="Chad"/>
    <s v="2014-2015"/>
    <x v="1"/>
    <n v="25.8"/>
    <x v="175"/>
    <n v="24.5"/>
    <n v="39.6"/>
    <n v="22.4"/>
    <n v="15.7"/>
    <n v="20.9"/>
    <n v="23.5"/>
    <n v="30.7"/>
    <n v="44.3"/>
    <s v="DHS_2014-2015"/>
    <s v="Yes"/>
    <s v="Yes"/>
  </r>
  <r>
    <s v="TGO19982628254621-----"/>
    <x v="101"/>
    <s v="Togo"/>
    <n v="1998"/>
    <x v="21"/>
    <n v="26"/>
    <x v="73"/>
    <n v="25"/>
    <n v="46"/>
    <n v="21"/>
    <s v="-"/>
    <s v="-"/>
    <s v="-"/>
    <s v="-"/>
    <s v="-"/>
    <s v="DHS_1998"/>
    <s v="Yes"/>
    <s v="Yes"/>
  </r>
  <r>
    <s v="TGO20003035246225-----"/>
    <x v="101"/>
    <s v="Togo"/>
    <n v="2000"/>
    <x v="3"/>
    <n v="30"/>
    <x v="37"/>
    <n v="24"/>
    <n v="62"/>
    <n v="25"/>
    <s v="-"/>
    <s v="-"/>
    <s v="-"/>
    <s v="-"/>
    <s v="-"/>
    <s v="MICS_2000"/>
    <s v="Yes"/>
    <s v="Yes"/>
  </r>
  <r>
    <s v="TGO20062323232422182463328"/>
    <x v="101"/>
    <s v="Togo"/>
    <n v="2006"/>
    <x v="11"/>
    <n v="23"/>
    <x v="20"/>
    <n v="23"/>
    <n v="24"/>
    <n v="22"/>
    <n v="18"/>
    <n v="24"/>
    <n v="6"/>
    <n v="33"/>
    <n v="28"/>
    <s v="MICS_2006"/>
    <s v="Yes"/>
    <s v="Yes"/>
  </r>
  <r>
    <s v="TGO201032.134.629.9-24.719.525.9---"/>
    <x v="101"/>
    <s v="Togo"/>
    <n v="2010"/>
    <x v="7"/>
    <n v="32.1"/>
    <x v="176"/>
    <n v="29.9"/>
    <s v="-"/>
    <n v="24.7"/>
    <n v="19.5"/>
    <n v="25.9"/>
    <s v="-"/>
    <s v="-"/>
    <s v="-"/>
    <s v="MICS_2010-2011"/>
    <s v="Yes"/>
    <s v="Yes"/>
  </r>
  <r>
    <s v="TGO201448.54947.961.442.841.7----"/>
    <x v="101"/>
    <s v="Togo"/>
    <s v="2013-2014"/>
    <x v="12"/>
    <n v="48.5"/>
    <x v="107"/>
    <n v="47.9"/>
    <n v="61.4"/>
    <n v="42.8"/>
    <n v="41.7"/>
    <s v="-"/>
    <s v="-"/>
    <s v="-"/>
    <s v="-"/>
    <s v="DHS_2013-2014"/>
    <s v="Yes"/>
    <s v="Yes"/>
  </r>
  <r>
    <s v="THA200684838580858588877678"/>
    <x v="102"/>
    <s v="Thailand"/>
    <s v="2005-2006"/>
    <x v="11"/>
    <n v="84"/>
    <x v="177"/>
    <n v="85"/>
    <n v="80"/>
    <n v="85"/>
    <n v="85"/>
    <n v="88"/>
    <n v="87"/>
    <n v="76"/>
    <n v="78"/>
    <s v="MICS_2005-2006"/>
    <s v="Yes"/>
    <s v="Yes"/>
  </r>
  <r>
    <s v="THA201283.378.287.678.585.7-----"/>
    <x v="102"/>
    <s v="Thailand"/>
    <n v="2012"/>
    <x v="6"/>
    <n v="83.3"/>
    <x v="178"/>
    <n v="87.6"/>
    <n v="78.5"/>
    <n v="85.7"/>
    <s v="-"/>
    <s v="-"/>
    <s v="-"/>
    <s v="-"/>
    <s v="-"/>
    <s v="MICS_2012"/>
    <s v="Yes"/>
    <s v="Yes"/>
  </r>
  <r>
    <s v="THA201679.575.784.28576.2-----"/>
    <x v="102"/>
    <s v="Thailand"/>
    <s v="2015-2016"/>
    <x v="2"/>
    <n v="79.5"/>
    <x v="179"/>
    <n v="84.2"/>
    <n v="85"/>
    <n v="76.2"/>
    <s v="-"/>
    <s v="-"/>
    <s v="-"/>
    <s v="-"/>
    <s v="-"/>
    <s v="MICS_2015-2016"/>
    <s v="Yes"/>
    <s v="Yes"/>
  </r>
  <r>
    <s v="TJK20005145554054-----"/>
    <x v="103"/>
    <s v="Tajikistan"/>
    <n v="2000"/>
    <x v="3"/>
    <n v="51"/>
    <x v="42"/>
    <n v="55"/>
    <n v="40"/>
    <n v="54"/>
    <s v="-"/>
    <s v="-"/>
    <s v="-"/>
    <s v="-"/>
    <s v="-"/>
    <s v="MICS_2000"/>
    <s v="Yes"/>
    <s v="Yes"/>
  </r>
  <r>
    <s v="TJK200564606958678174376675"/>
    <x v="103"/>
    <s v="Tajikistan"/>
    <n v="2005"/>
    <x v="4"/>
    <n v="64"/>
    <x v="95"/>
    <n v="69"/>
    <n v="58"/>
    <n v="67"/>
    <n v="81"/>
    <n v="74"/>
    <n v="37"/>
    <n v="66"/>
    <n v="75"/>
    <s v="MICS_2005"/>
    <s v="Yes"/>
    <s v="Yes"/>
  </r>
  <r>
    <s v="TJK201263---------"/>
    <x v="103"/>
    <s v="Tajikistan"/>
    <n v="2012"/>
    <x v="6"/>
    <n v="63"/>
    <x v="3"/>
    <s v="-"/>
    <s v="-"/>
    <s v="-"/>
    <s v="-"/>
    <s v="-"/>
    <s v="-"/>
    <s v="-"/>
    <s v="-"/>
    <s v="DHS_2012"/>
    <s v="Yes"/>
    <s v="Yes"/>
  </r>
  <r>
    <s v="TKM20005150526131-----"/>
    <x v="104"/>
    <s v="Turkmenistan"/>
    <n v="2000"/>
    <x v="3"/>
    <n v="51"/>
    <x v="74"/>
    <n v="52"/>
    <n v="61"/>
    <n v="31"/>
    <s v="-"/>
    <s v="-"/>
    <s v="-"/>
    <s v="-"/>
    <s v="-"/>
    <s v="DHS_2000"/>
    <s v="Yes"/>
    <s v="Yes"/>
  </r>
  <r>
    <s v="TKM201659.361.15761.857.5--60.363.870.7"/>
    <x v="104"/>
    <s v="Turkmenistan"/>
    <s v="2015-2016"/>
    <x v="2"/>
    <n v="59.3"/>
    <x v="180"/>
    <n v="57"/>
    <n v="61.8"/>
    <n v="57.5"/>
    <s v="-"/>
    <s v="-"/>
    <n v="60.3"/>
    <n v="63.8"/>
    <n v="70.7"/>
    <s v="MICS_2015-2016"/>
    <s v="Yes"/>
    <s v="Yes"/>
  </r>
  <r>
    <s v="TLS200257---------"/>
    <x v="105"/>
    <s v="Timor-Leste"/>
    <n v="2002"/>
    <x v="26"/>
    <n v="57"/>
    <x v="3"/>
    <s v="-"/>
    <s v="-"/>
    <s v="-"/>
    <s v="-"/>
    <s v="-"/>
    <s v="-"/>
    <s v="-"/>
    <s v="-"/>
    <s v="MICS_2002"/>
    <s v="Yes"/>
    <s v="Yes"/>
  </r>
  <r>
    <s v="TLS201070.968.673.174.369.3-----"/>
    <x v="105"/>
    <s v="Timor-Leste"/>
    <s v="2009-2010"/>
    <x v="7"/>
    <n v="70.900000000000006"/>
    <x v="181"/>
    <n v="73.099999999999994"/>
    <n v="74.3"/>
    <n v="69.3"/>
    <s v="-"/>
    <s v="-"/>
    <s v="-"/>
    <s v="-"/>
    <s v="-"/>
    <s v="DHS_2009-2010"/>
    <s v="Yes"/>
    <s v="Yes"/>
  </r>
  <r>
    <s v="TTO200074---------"/>
    <x v="106"/>
    <s v="Trinidad and Tobago"/>
    <n v="2000"/>
    <x v="3"/>
    <n v="74"/>
    <x v="3"/>
    <s v="-"/>
    <s v="-"/>
    <s v="-"/>
    <s v="-"/>
    <s v="-"/>
    <s v="-"/>
    <s v="-"/>
    <s v="-"/>
    <s v="MICS_2000"/>
    <s v="Yes"/>
    <s v="Yes"/>
  </r>
  <r>
    <s v="TTO2006747770-------"/>
    <x v="106"/>
    <s v="Trinidad and Tobago"/>
    <n v="2006"/>
    <x v="11"/>
    <n v="74"/>
    <x v="62"/>
    <n v="70"/>
    <s v="-"/>
    <s v="-"/>
    <s v="-"/>
    <s v="-"/>
    <s v="-"/>
    <s v="-"/>
    <s v="-"/>
    <s v="MICS_2006"/>
    <s v="Yes"/>
    <s v="Yes"/>
  </r>
  <r>
    <s v="TTO201180.3---------"/>
    <x v="106"/>
    <s v="Trinidad and Tobago"/>
    <n v="2011"/>
    <x v="0"/>
    <n v="80.3"/>
    <x v="3"/>
    <s v="-"/>
    <s v="-"/>
    <s v="-"/>
    <s v="-"/>
    <s v="-"/>
    <s v="-"/>
    <s v="-"/>
    <s v="-"/>
    <s v="TTO_MICS_2011"/>
    <s v="No"/>
    <s v="Yes"/>
  </r>
  <r>
    <s v="TUN200043---------"/>
    <x v="107"/>
    <s v="Tunisia"/>
    <n v="2000"/>
    <x v="3"/>
    <n v="43"/>
    <x v="3"/>
    <s v="-"/>
    <s v="-"/>
    <s v="-"/>
    <s v="-"/>
    <s v="-"/>
    <s v="-"/>
    <s v="-"/>
    <s v="-"/>
    <s v="MICS_2000"/>
    <s v="Yes"/>
    <s v="Yes"/>
  </r>
  <r>
    <s v="TUN20065960576448-----"/>
    <x v="107"/>
    <s v="Tunisia"/>
    <n v="2006"/>
    <x v="11"/>
    <n v="59"/>
    <x v="95"/>
    <n v="57"/>
    <n v="64"/>
    <n v="48"/>
    <s v="-"/>
    <s v="-"/>
    <s v="-"/>
    <s v="-"/>
    <s v="-"/>
    <s v="MICS_2006"/>
    <s v="Yes"/>
    <s v="Yes"/>
  </r>
  <r>
    <s v="TUN201259.560.85863.152.946.162.856.367.674.1"/>
    <x v="107"/>
    <s v="Tunisia"/>
    <s v="2011-2012"/>
    <x v="6"/>
    <n v="59.5"/>
    <x v="182"/>
    <n v="58"/>
    <n v="63.1"/>
    <n v="52.9"/>
    <n v="46.1"/>
    <n v="62.8"/>
    <n v="56.3"/>
    <n v="67.599999999999994"/>
    <n v="74.099999999999994"/>
    <s v="MICS_2011-2012"/>
    <s v="Yes"/>
    <s v="Yes"/>
  </r>
  <r>
    <s v="TUR199337.336.138.744.330.3-----"/>
    <x v="108"/>
    <s v="Turkey"/>
    <n v="1993"/>
    <x v="13"/>
    <n v="37.299999999999997"/>
    <x v="183"/>
    <n v="38.700000000000003"/>
    <n v="44.3"/>
    <n v="30.3"/>
    <s v="-"/>
    <s v="-"/>
    <s v="-"/>
    <s v="-"/>
    <s v="-"/>
    <s v="DHS_1993"/>
    <s v="Yes"/>
    <s v="Yes"/>
  </r>
  <r>
    <s v="TZA199265---------"/>
    <x v="109"/>
    <s v="United Republic of Tanzania"/>
    <s v="1991-1992"/>
    <x v="27"/>
    <n v="65"/>
    <x v="3"/>
    <s v="-"/>
    <s v="-"/>
    <s v="-"/>
    <s v="-"/>
    <s v="-"/>
    <s v="-"/>
    <s v="-"/>
    <s v="-"/>
    <s v="DHS_1991-1992"/>
    <s v="Yes"/>
    <s v="Yes"/>
  </r>
  <r>
    <s v="TZA19967070698167-----"/>
    <x v="109"/>
    <s v="United Republic of Tanzania"/>
    <n v="1996"/>
    <x v="9"/>
    <n v="70"/>
    <x v="27"/>
    <n v="69"/>
    <n v="81"/>
    <n v="67"/>
    <s v="-"/>
    <s v="-"/>
    <s v="-"/>
    <s v="-"/>
    <s v="-"/>
    <s v="DHS_1996"/>
    <s v="Yes"/>
    <s v="Yes"/>
  </r>
  <r>
    <s v="TZA199968---------"/>
    <x v="109"/>
    <s v="United Republic of Tanzania"/>
    <n v="1999"/>
    <x v="14"/>
    <n v="68"/>
    <x v="3"/>
    <s v="-"/>
    <s v="-"/>
    <s v="-"/>
    <s v="-"/>
    <s v="-"/>
    <s v="-"/>
    <s v="-"/>
    <s v="-"/>
    <s v="DHS_1999"/>
    <s v="Yes"/>
    <s v="Yes"/>
  </r>
  <r>
    <s v="TZA200559625668585261655567"/>
    <x v="109"/>
    <s v="United Republic of Tanzania"/>
    <s v="2004-2005"/>
    <x v="4"/>
    <n v="59"/>
    <x v="88"/>
    <n v="56"/>
    <n v="68"/>
    <n v="58"/>
    <n v="52"/>
    <n v="61"/>
    <n v="65"/>
    <n v="55"/>
    <n v="67"/>
    <s v="DHS_2004-2005"/>
    <s v="Yes"/>
    <s v="Yes"/>
  </r>
  <r>
    <s v="TZA201070.673.367.786.165.35774.756.377.693.4"/>
    <x v="109"/>
    <s v="United Republic of Tanzania"/>
    <n v="2010"/>
    <x v="7"/>
    <n v="70.599999999999994"/>
    <x v="184"/>
    <n v="67.7"/>
    <n v="86.1"/>
    <n v="65.3"/>
    <n v="57"/>
    <n v="74.7"/>
    <n v="56.3"/>
    <n v="77.599999999999994"/>
    <n v="93.4"/>
    <s v="DHS_2010"/>
    <s v="Yes"/>
    <s v="Yes"/>
  </r>
  <r>
    <s v="TZA201655.452.458.764.450.43748.747.76274.9"/>
    <x v="109"/>
    <s v="United Republic of Tanzania"/>
    <s v="2015-2016"/>
    <x v="2"/>
    <n v="55.4"/>
    <x v="185"/>
    <n v="58.7"/>
    <n v="64.400000000000006"/>
    <n v="50.4"/>
    <n v="37"/>
    <n v="48.7"/>
    <n v="47.7"/>
    <n v="62"/>
    <n v="74.900000000000006"/>
    <s v="DHS_MIS_2015-2016"/>
    <s v="Yes"/>
    <s v="Yes"/>
  </r>
  <r>
    <s v="UGA199561---------"/>
    <x v="110"/>
    <s v="Uganda"/>
    <n v="1995"/>
    <x v="23"/>
    <n v="61"/>
    <x v="3"/>
    <s v="-"/>
    <s v="-"/>
    <s v="-"/>
    <s v="-"/>
    <s v="-"/>
    <s v="-"/>
    <s v="-"/>
    <s v="-"/>
    <s v="DHS_1995"/>
    <s v="Yes"/>
    <s v="Yes"/>
  </r>
  <r>
    <s v="UGA20016768658065-----"/>
    <x v="110"/>
    <s v="Uganda"/>
    <s v="2000-2001"/>
    <x v="10"/>
    <n v="67"/>
    <x v="56"/>
    <n v="65"/>
    <n v="80"/>
    <n v="65"/>
    <s v="-"/>
    <s v="-"/>
    <s v="-"/>
    <s v="-"/>
    <s v="-"/>
    <s v="DHS_2000-2001"/>
    <s v="Yes"/>
    <s v="Yes"/>
  </r>
  <r>
    <s v="UGA200673767168748068707378"/>
    <x v="110"/>
    <s v="Uganda"/>
    <n v="2006"/>
    <x v="11"/>
    <n v="73"/>
    <x v="60"/>
    <n v="71"/>
    <n v="68"/>
    <n v="74"/>
    <n v="80"/>
    <n v="68"/>
    <n v="70"/>
    <n v="73"/>
    <n v="78"/>
    <s v="DHS_2006"/>
    <s v="Yes"/>
    <s v="Yes"/>
  </r>
  <r>
    <s v="UGA201178.774.982.880.878.477.878.978.177.282.3"/>
    <x v="110"/>
    <s v="Uganda"/>
    <n v="2011"/>
    <x v="0"/>
    <n v="78.7"/>
    <x v="186"/>
    <n v="82.8"/>
    <n v="80.8"/>
    <n v="78.400000000000006"/>
    <n v="77.8"/>
    <n v="78.900000000000006"/>
    <n v="78.099999999999994"/>
    <n v="77.2"/>
    <n v="82.3"/>
    <s v="DHS_2011"/>
    <s v="Yes"/>
    <s v="Yes"/>
  </r>
  <r>
    <s v="UGA20168079.680.581.979.779.777.278.284.583.5"/>
    <x v="110"/>
    <s v="Uganda"/>
    <n v="2016"/>
    <x v="2"/>
    <n v="80"/>
    <x v="187"/>
    <n v="80.5"/>
    <n v="81.900000000000006"/>
    <n v="79.7"/>
    <n v="79.7"/>
    <n v="77.2"/>
    <n v="78.2"/>
    <n v="84.5"/>
    <n v="83.5"/>
    <s v="DHS KIR(Prelim)_2016"/>
    <s v="Yes"/>
    <s v="Yes"/>
  </r>
  <r>
    <s v="UKR201292.393.29193.5------"/>
    <x v="111"/>
    <s v="Ukraine"/>
    <n v="2012"/>
    <x v="6"/>
    <n v="92.3"/>
    <x v="188"/>
    <n v="91"/>
    <n v="93.5"/>
    <s v="-"/>
    <s v="-"/>
    <s v="-"/>
    <s v="-"/>
    <s v="-"/>
    <s v="-"/>
    <s v="MICS_2012"/>
    <s v="Yes"/>
    <s v="Yes"/>
  </r>
  <r>
    <s v="URY201391.19880.691.3------"/>
    <x v="112"/>
    <s v="Uruguay"/>
    <s v="2012-2013"/>
    <x v="20"/>
    <n v="91.1"/>
    <x v="189"/>
    <n v="80.599999999999994"/>
    <n v="91.3"/>
    <s v="-"/>
    <s v="-"/>
    <s v="-"/>
    <s v="-"/>
    <s v="-"/>
    <s v="-"/>
    <s v="MICS_2012-2013"/>
    <s v="Yes"/>
    <s v="Yes"/>
  </r>
  <r>
    <s v="UZB19968785929669-----"/>
    <x v="113"/>
    <s v="Uzbekistan"/>
    <n v="1996"/>
    <x v="9"/>
    <n v="87"/>
    <x v="190"/>
    <n v="92"/>
    <n v="96"/>
    <n v="69"/>
    <s v="-"/>
    <s v="-"/>
    <s v="-"/>
    <s v="-"/>
    <s v="-"/>
    <s v="DHS_1996"/>
    <s v="Yes"/>
    <s v="Yes"/>
  </r>
  <r>
    <s v="UZB20066871637465-----"/>
    <x v="113"/>
    <s v="Uzbekistan"/>
    <n v="2006"/>
    <x v="11"/>
    <n v="68"/>
    <x v="80"/>
    <n v="63"/>
    <n v="74"/>
    <n v="65"/>
    <s v="-"/>
    <s v="-"/>
    <s v="-"/>
    <s v="-"/>
    <s v="-"/>
    <s v="MICS_2006"/>
    <s v="Yes"/>
    <s v="Yes"/>
  </r>
  <r>
    <s v="VEN2000727470--7668599177"/>
    <x v="114"/>
    <s v="Venezuela (Bolivarian Republic of)"/>
    <n v="2000"/>
    <x v="3"/>
    <n v="72"/>
    <x v="191"/>
    <n v="70"/>
    <s v="-"/>
    <s v="-"/>
    <n v="76"/>
    <n v="68"/>
    <n v="59"/>
    <n v="91"/>
    <n v="77"/>
    <s v="MICS_2000"/>
    <s v="Yes"/>
    <s v="Yes"/>
  </r>
  <r>
    <s v="VNM19976972657668-----"/>
    <x v="115"/>
    <s v="Viet Nam"/>
    <n v="1997"/>
    <x v="17"/>
    <n v="69"/>
    <x v="55"/>
    <n v="65"/>
    <n v="76"/>
    <n v="68"/>
    <s v="-"/>
    <s v="-"/>
    <s v="-"/>
    <s v="-"/>
    <s v="-"/>
    <s v="DHS_1997"/>
    <s v="Yes"/>
    <s v="Yes"/>
  </r>
  <r>
    <s v="VNM2000606160606052587376-"/>
    <x v="115"/>
    <s v="Viet Nam"/>
    <n v="2000"/>
    <x v="3"/>
    <n v="60"/>
    <x v="53"/>
    <n v="60"/>
    <n v="60"/>
    <n v="60"/>
    <n v="52"/>
    <n v="58"/>
    <n v="73"/>
    <n v="76"/>
    <s v="-"/>
    <s v="MICS_2000"/>
    <s v="Yes"/>
    <s v="Yes"/>
  </r>
  <r>
    <s v="VNM20027176657571-----"/>
    <x v="115"/>
    <s v="Viet Nam"/>
    <n v="2002"/>
    <x v="26"/>
    <n v="71"/>
    <x v="60"/>
    <n v="65"/>
    <n v="75"/>
    <n v="71"/>
    <s v="-"/>
    <s v="-"/>
    <s v="-"/>
    <s v="-"/>
    <s v="-"/>
    <s v="DHS_2002"/>
    <s v="Yes"/>
    <s v="Yes"/>
  </r>
  <r>
    <s v="VNM2006838580-80-----"/>
    <x v="115"/>
    <s v="Viet Nam"/>
    <n v="2006"/>
    <x v="11"/>
    <n v="83"/>
    <x v="190"/>
    <n v="80"/>
    <s v="-"/>
    <n v="80"/>
    <s v="-"/>
    <s v="-"/>
    <s v="-"/>
    <s v="-"/>
    <s v="-"/>
    <s v="MICS_2006"/>
    <s v="Yes"/>
    <s v="Yes"/>
  </r>
  <r>
    <s v="VNM20117369.676.9-73.1-----"/>
    <x v="115"/>
    <s v="Viet Nam"/>
    <n v="2011"/>
    <x v="0"/>
    <n v="73"/>
    <x v="63"/>
    <n v="76.900000000000006"/>
    <s v="-"/>
    <n v="73.099999999999994"/>
    <s v="-"/>
    <s v="-"/>
    <s v="-"/>
    <s v="-"/>
    <s v="-"/>
    <s v="MICS_2010-2011"/>
    <s v="Yes"/>
    <s v="Yes"/>
  </r>
  <r>
    <s v="VNM201481.185.275.8-81.1-----"/>
    <x v="115"/>
    <s v="Viet Nam"/>
    <n v="2014"/>
    <x v="12"/>
    <n v="81.099999999999994"/>
    <x v="192"/>
    <n v="75.8"/>
    <s v="-"/>
    <n v="81.099999999999994"/>
    <s v="-"/>
    <s v="-"/>
    <s v="-"/>
    <s v="-"/>
    <s v="-"/>
    <s v="MICS_2014"/>
    <s v="Yes"/>
    <s v="Yes"/>
  </r>
  <r>
    <s v="VUT201372.1---------"/>
    <x v="116"/>
    <s v="Vanuatu"/>
    <n v="2013"/>
    <x v="20"/>
    <n v="72.099999999999994"/>
    <x v="3"/>
    <s v="-"/>
    <s v="-"/>
    <s v="-"/>
    <s v="-"/>
    <s v="-"/>
    <s v="-"/>
    <s v="-"/>
    <s v="-"/>
    <s v="DHS_2013"/>
    <s v="Yes"/>
    <s v="Yes"/>
  </r>
  <r>
    <s v="WSM200963.863.264.455.265.961.264.767.156.4-"/>
    <x v="117"/>
    <s v="Samoa"/>
    <n v="2009"/>
    <x v="5"/>
    <n v="63.8"/>
    <x v="193"/>
    <n v="64.400000000000006"/>
    <n v="55.2"/>
    <n v="65.900000000000006"/>
    <n v="61.2"/>
    <n v="64.7"/>
    <n v="67.099999999999994"/>
    <n v="56.4"/>
    <s v="-"/>
    <s v="DHS_2009"/>
    <s v="Yes"/>
    <s v="Yes"/>
  </r>
  <r>
    <s v="WSM201477.8---------"/>
    <x v="117"/>
    <s v="Samoa"/>
    <n v="2014"/>
    <x v="12"/>
    <n v="77.8"/>
    <x v="3"/>
    <s v="-"/>
    <s v="-"/>
    <s v="-"/>
    <s v="-"/>
    <s v="-"/>
    <s v="-"/>
    <s v="-"/>
    <s v="-"/>
    <s v="DHS_2014"/>
    <s v="Yes"/>
    <s v="Yes"/>
  </r>
  <r>
    <s v="X0X200057595667504251567278"/>
    <x v="118"/>
    <s v="Sudan (pre-cession)"/>
    <n v="2000"/>
    <x v="3"/>
    <n v="57"/>
    <x v="46"/>
    <n v="56"/>
    <n v="67"/>
    <n v="50"/>
    <n v="42"/>
    <n v="51"/>
    <n v="56"/>
    <n v="72"/>
    <n v="78"/>
    <s v="MICS _2000"/>
    <s v="Yes"/>
    <s v="Yes"/>
  </r>
  <r>
    <s v="YEM19922830276124-----"/>
    <x v="119"/>
    <s v="Yemen"/>
    <s v="1991-1992"/>
    <x v="27"/>
    <n v="28"/>
    <x v="8"/>
    <n v="27"/>
    <n v="61"/>
    <n v="24"/>
    <s v="-"/>
    <s v="-"/>
    <s v="-"/>
    <s v="-"/>
    <s v="-"/>
    <s v="DHS_1991-1992"/>
    <s v="Yes"/>
    <s v="Yes"/>
  </r>
  <r>
    <s v="YEM19973233314329-----"/>
    <x v="119"/>
    <s v="Yemen"/>
    <n v="1997"/>
    <x v="17"/>
    <n v="32"/>
    <x v="194"/>
    <n v="31"/>
    <n v="43"/>
    <n v="29"/>
    <s v="-"/>
    <s v="-"/>
    <s v="-"/>
    <s v="-"/>
    <s v="-"/>
    <s v="Yemen Demographic Health Survey_1997"/>
    <s v="Yes"/>
    <s v="Yes"/>
  </r>
  <r>
    <s v="YEM200347---------"/>
    <x v="119"/>
    <s v="Yemen"/>
    <n v="2003"/>
    <x v="15"/>
    <n v="47"/>
    <x v="3"/>
    <s v="-"/>
    <s v="-"/>
    <s v="-"/>
    <s v="-"/>
    <s v="-"/>
    <s v="-"/>
    <s v="-"/>
    <s v="-"/>
    <s v="Family Health Survey_2003"/>
    <s v="Yes"/>
    <s v="Yes"/>
  </r>
  <r>
    <s v="YEM200643.74542.255.839.840.439.443.15349.4"/>
    <x v="119"/>
    <s v="Yemen"/>
    <n v="2006"/>
    <x v="11"/>
    <n v="43.7"/>
    <x v="42"/>
    <n v="42.2"/>
    <n v="55.8"/>
    <n v="39.799999999999997"/>
    <n v="40.4"/>
    <n v="39.4"/>
    <n v="43.1"/>
    <n v="53"/>
    <n v="49.4"/>
    <s v="MICS_2006"/>
    <s v="Yes"/>
    <s v="Yes"/>
  </r>
  <r>
    <s v="YEM20133440.826.537.832.830.73234.534.742.4"/>
    <x v="119"/>
    <s v="Yemen"/>
    <n v="2013"/>
    <x v="20"/>
    <n v="34"/>
    <x v="195"/>
    <n v="26.5"/>
    <n v="37.799999999999997"/>
    <n v="32.799999999999997"/>
    <n v="30.7"/>
    <n v="32"/>
    <n v="34.5"/>
    <n v="34.700000000000003"/>
    <n v="42.4"/>
    <s v="DHS_2013"/>
    <s v="Yes"/>
    <s v="Yes"/>
  </r>
  <r>
    <s v="ZAF19987575757873-----"/>
    <x v="120"/>
    <s v="South Africa"/>
    <n v="1998"/>
    <x v="21"/>
    <n v="75"/>
    <x v="196"/>
    <n v="75"/>
    <n v="78"/>
    <n v="73"/>
    <s v="-"/>
    <s v="-"/>
    <s v="-"/>
    <s v="-"/>
    <s v="-"/>
    <s v="DHS_1998"/>
    <s v="Yes"/>
    <s v="Yes"/>
  </r>
  <r>
    <s v="ZAF20036564666565-----"/>
    <x v="120"/>
    <s v="South Africa"/>
    <n v="2003"/>
    <x v="15"/>
    <n v="65"/>
    <x v="54"/>
    <n v="66"/>
    <n v="65"/>
    <n v="65"/>
    <s v="-"/>
    <s v="-"/>
    <s v="-"/>
    <s v="-"/>
    <s v="-"/>
    <s v="DHS_2003"/>
    <s v="Yes"/>
    <s v="Yes"/>
  </r>
  <r>
    <s v="ZAF201687.687.2-87.6------"/>
    <x v="120"/>
    <s v="South Africa"/>
    <n v="2016"/>
    <x v="2"/>
    <n v="87.6"/>
    <x v="197"/>
    <s v="-"/>
    <n v="87.6"/>
    <s v="-"/>
    <s v="-"/>
    <s v="-"/>
    <s v="-"/>
    <s v="-"/>
    <s v="-"/>
    <s v="DHS KIR(Prelim)_2016"/>
    <s v="Yes"/>
    <s v="Yes"/>
  </r>
  <r>
    <s v="ZMB19926261627354-----"/>
    <x v="121"/>
    <s v="Zambia"/>
    <n v="1992"/>
    <x v="27"/>
    <n v="62"/>
    <x v="53"/>
    <n v="62"/>
    <n v="73"/>
    <n v="54"/>
    <s v="-"/>
    <s v="-"/>
    <s v="-"/>
    <s v="-"/>
    <s v="-"/>
    <s v="DHS_1992"/>
    <s v="Yes"/>
    <s v="Yes"/>
  </r>
  <r>
    <s v="ZMB19967168737866-----"/>
    <x v="121"/>
    <s v="Zambia"/>
    <n v="1996"/>
    <x v="9"/>
    <n v="71"/>
    <x v="56"/>
    <n v="73"/>
    <n v="78"/>
    <n v="66"/>
    <s v="-"/>
    <s v="-"/>
    <s v="-"/>
    <s v="-"/>
    <s v="-"/>
    <s v="DHS_1996"/>
    <s v="Yes"/>
    <s v="Yes"/>
  </r>
  <r>
    <s v="ZMB20026968707367-----"/>
    <x v="121"/>
    <s v="Zambia"/>
    <s v="2001-2002"/>
    <x v="26"/>
    <n v="69"/>
    <x v="56"/>
    <n v="70"/>
    <n v="73"/>
    <n v="67"/>
    <s v="-"/>
    <s v="-"/>
    <s v="-"/>
    <s v="-"/>
    <s v="-"/>
    <s v="DHS_2001-2002"/>
    <s v="Yes"/>
    <s v="Yes"/>
  </r>
  <r>
    <s v="ZMB2007686869676978646478-"/>
    <x v="121"/>
    <s v="Zambia"/>
    <n v="2007"/>
    <x v="19"/>
    <n v="68"/>
    <x v="56"/>
    <n v="69"/>
    <n v="67"/>
    <n v="69"/>
    <n v="78"/>
    <n v="64"/>
    <n v="64"/>
    <n v="78"/>
    <s v="-"/>
    <s v="DHS_2007"/>
    <s v="Yes"/>
    <s v="Yes"/>
  </r>
  <r>
    <s v="ZMB201469.773.665.979.765.666.965.667.475.179.6"/>
    <x v="121"/>
    <s v="Zambia"/>
    <s v="2013-2014"/>
    <x v="12"/>
    <n v="69.7"/>
    <x v="198"/>
    <n v="65.900000000000006"/>
    <n v="79.7"/>
    <n v="65.599999999999994"/>
    <n v="66.900000000000006"/>
    <n v="65.599999999999994"/>
    <n v="67.400000000000006"/>
    <n v="75.099999999999994"/>
    <n v="79.599999999999994"/>
    <s v="ZDHS_2013-2014"/>
    <s v="Yes"/>
    <s v="Yes"/>
  </r>
  <r>
    <s v="ZWE2006252031-2493431--"/>
    <x v="122"/>
    <s v="Zimbabwe"/>
    <s v="2005-2006"/>
    <x v="11"/>
    <n v="25"/>
    <x v="153"/>
    <n v="31"/>
    <s v="-"/>
    <n v="24"/>
    <n v="9"/>
    <n v="34"/>
    <n v="31"/>
    <s v="-"/>
    <s v="-"/>
    <s v="DHS_2005-2006"/>
    <s v="Yes"/>
    <s v="No"/>
  </r>
  <r>
    <s v="ZWE200942.641.343.842.842.643.441.643.639.145.7"/>
    <x v="122"/>
    <s v="Zimbabwe"/>
    <n v="2009"/>
    <x v="5"/>
    <n v="42.6"/>
    <x v="119"/>
    <n v="43.8"/>
    <n v="42.8"/>
    <n v="42.6"/>
    <n v="43.4"/>
    <n v="41.6"/>
    <n v="43.6"/>
    <n v="39.1"/>
    <n v="45.7"/>
    <s v="MICS_2009"/>
    <s v="Yes"/>
    <s v="No"/>
  </r>
  <r>
    <s v="ZWE2011484155.2-48.952.1----"/>
    <x v="122"/>
    <s v="Zimbabwe"/>
    <s v="2010-2011"/>
    <x v="0"/>
    <n v="48"/>
    <x v="21"/>
    <n v="55.2"/>
    <s v="-"/>
    <n v="48.9"/>
    <n v="52.1"/>
    <s v="-"/>
    <s v="-"/>
    <s v="-"/>
    <s v="-"/>
    <s v="DHS_2010-2011"/>
    <s v="Yes"/>
    <s v="Yes"/>
  </r>
  <r>
    <s v="ZWE201458.658.658.761.258.155.161.455.163.261.2"/>
    <x v="122"/>
    <s v="Zimbabwe"/>
    <n v="2014"/>
    <x v="12"/>
    <n v="58.6"/>
    <x v="155"/>
    <n v="58.7"/>
    <n v="61.2"/>
    <n v="58.1"/>
    <n v="55.1"/>
    <n v="61.4"/>
    <n v="55.1"/>
    <n v="63.2"/>
    <n v="61.2"/>
    <s v="MICS_2014"/>
    <s v="Yes"/>
    <s v="Yes"/>
  </r>
  <r>
    <s v="ZWE201550.947.355.369.145.2-----"/>
    <x v="122"/>
    <s v="Zimbabwe"/>
    <n v="2015"/>
    <x v="1"/>
    <n v="50.9"/>
    <x v="38"/>
    <n v="55.3"/>
    <n v="69.099999999999994"/>
    <n v="45.2"/>
    <s v="-"/>
    <s v="-"/>
    <s v="-"/>
    <s v="-"/>
    <s v="-"/>
    <s v="DHS_2015"/>
    <s v="Yes"/>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dataPosition="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Q91" firstHeaderRow="1" firstDataRow="3" firstDataCol="1" rowPageCount="1" colPageCount="1"/>
  <pivotFields count="18">
    <pivotField compact="0" outline="0" showAll="0" defaultSubtotal="0"/>
    <pivotField axis="axisRow" compact="0" outline="0" showAll="0" defaultSubtotal="0">
      <items count="123">
        <item x="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s>
    </pivotField>
    <pivotField compact="0" outline="0" showAll="0" defaultSubtotal="0"/>
    <pivotField compact="0" outline="0" showAll="0" defaultSubtotal="0"/>
    <pivotField axis="axisCol" compact="0" outline="0" showAll="0" maxSubtotal="1">
      <items count="29">
        <item h="1" x="25"/>
        <item h="1" x="24"/>
        <item h="1" x="27"/>
        <item h="1" x="13"/>
        <item h="1" x="16"/>
        <item h="1" x="23"/>
        <item h="1" x="9"/>
        <item h="1" x="17"/>
        <item h="1" x="21"/>
        <item h="1" x="14"/>
        <item h="1" x="3"/>
        <item h="1" x="10"/>
        <item h="1" x="26"/>
        <item h="1" x="15"/>
        <item h="1" x="18"/>
        <item h="1" x="4"/>
        <item h="1" x="11"/>
        <item h="1" x="19"/>
        <item h="1" x="22"/>
        <item h="1" x="5"/>
        <item x="7"/>
        <item x="0"/>
        <item x="6"/>
        <item x="20"/>
        <item x="12"/>
        <item x="1"/>
        <item x="2"/>
        <item x="8"/>
        <item t="max"/>
      </items>
    </pivotField>
    <pivotField compact="0" outline="0" showAll="0" defaultSubtotal="0"/>
    <pivotField axis="axisPage" dataField="1" compact="0" outline="0" showAll="0" defaultSubtotal="0">
      <items count="199">
        <item x="174"/>
        <item x="165"/>
        <item x="33"/>
        <item x="66"/>
        <item x="136"/>
        <item x="67"/>
        <item x="153"/>
        <item x="16"/>
        <item x="173"/>
        <item x="20"/>
        <item x="6"/>
        <item x="15"/>
        <item x="135"/>
        <item x="92"/>
        <item x="68"/>
        <item x="129"/>
        <item x="39"/>
        <item x="175"/>
        <item x="41"/>
        <item x="35"/>
        <item x="73"/>
        <item x="79"/>
        <item x="19"/>
        <item x="34"/>
        <item x="8"/>
        <item x="154"/>
        <item x="40"/>
        <item x="4"/>
        <item x="69"/>
        <item x="194"/>
        <item x="14"/>
        <item x="70"/>
        <item x="176"/>
        <item x="94"/>
        <item x="37"/>
        <item x="10"/>
        <item x="183"/>
        <item x="134"/>
        <item x="43"/>
        <item x="36"/>
        <item x="78"/>
        <item x="86"/>
        <item x="84"/>
        <item x="23"/>
        <item x="77"/>
        <item x="93"/>
        <item x="22"/>
        <item x="9"/>
        <item x="195"/>
        <item x="21"/>
        <item x="127"/>
        <item x="119"/>
        <item x="17"/>
        <item x="126"/>
        <item x="49"/>
        <item x="133"/>
        <item x="118"/>
        <item x="64"/>
        <item x="44"/>
        <item x="42"/>
        <item x="167"/>
        <item x="31"/>
        <item x="65"/>
        <item x="45"/>
        <item x="30"/>
        <item x="38"/>
        <item x="137"/>
        <item x="109"/>
        <item x="157"/>
        <item x="75"/>
        <item x="160"/>
        <item x="107"/>
        <item x="74"/>
        <item x="29"/>
        <item x="87"/>
        <item x="2"/>
        <item x="71"/>
        <item x="158"/>
        <item x="18"/>
        <item x="7"/>
        <item x="185"/>
        <item x="132"/>
        <item x="83"/>
        <item x="128"/>
        <item x="161"/>
        <item x="112"/>
        <item x="76"/>
        <item x="28"/>
        <item x="159"/>
        <item x="148"/>
        <item x="11"/>
        <item x="48"/>
        <item x="114"/>
        <item x="156"/>
        <item x="141"/>
        <item x="170"/>
        <item x="85"/>
        <item x="90"/>
        <item x="145"/>
        <item x="155"/>
        <item x="144"/>
        <item x="12"/>
        <item x="46"/>
        <item x="95"/>
        <item x="115"/>
        <item x="146"/>
        <item x="117"/>
        <item x="182"/>
        <item x="53"/>
        <item x="180"/>
        <item x="143"/>
        <item x="171"/>
        <item x="0"/>
        <item x="88"/>
        <item x="111"/>
        <item x="1"/>
        <item x="110"/>
        <item x="108"/>
        <item x="193"/>
        <item x="57"/>
        <item x="91"/>
        <item x="54"/>
        <item x="147"/>
        <item x="123"/>
        <item x="47"/>
        <item x="13"/>
        <item x="61"/>
        <item x="139"/>
        <item x="151"/>
        <item x="81"/>
        <item x="59"/>
        <item x="120"/>
        <item x="106"/>
        <item x="56"/>
        <item x="181"/>
        <item x="142"/>
        <item x="97"/>
        <item x="131"/>
        <item x="63"/>
        <item x="82"/>
        <item x="122"/>
        <item x="27"/>
        <item x="116"/>
        <item x="169"/>
        <item x="168"/>
        <item x="163"/>
        <item x="80"/>
        <item x="130"/>
        <item x="50"/>
        <item x="113"/>
        <item x="55"/>
        <item x="72"/>
        <item x="101"/>
        <item x="184"/>
        <item x="198"/>
        <item x="191"/>
        <item x="125"/>
        <item x="186"/>
        <item x="196"/>
        <item x="58"/>
        <item x="179"/>
        <item x="96"/>
        <item x="60"/>
        <item x="32"/>
        <item x="100"/>
        <item x="62"/>
        <item x="89"/>
        <item x="149"/>
        <item x="124"/>
        <item x="98"/>
        <item x="178"/>
        <item x="103"/>
        <item x="152"/>
        <item x="164"/>
        <item x="104"/>
        <item x="187"/>
        <item x="172"/>
        <item x="99"/>
        <item x="102"/>
        <item x="105"/>
        <item x="177"/>
        <item x="140"/>
        <item x="138"/>
        <item x="162"/>
        <item x="190"/>
        <item x="192"/>
        <item x="197"/>
        <item x="166"/>
        <item x="150"/>
        <item x="25"/>
        <item x="24"/>
        <item x="26"/>
        <item x="188"/>
        <item x="52"/>
        <item x="121"/>
        <item x="5"/>
        <item x="51"/>
        <item x="189"/>
        <item h="1" x="3"/>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86">
    <i>
      <x v="1"/>
    </i>
    <i>
      <x v="2"/>
    </i>
    <i>
      <x v="4"/>
    </i>
    <i>
      <x v="7"/>
    </i>
    <i>
      <x v="8"/>
    </i>
    <i>
      <x v="9"/>
    </i>
    <i>
      <x v="10"/>
    </i>
    <i>
      <x v="12"/>
    </i>
    <i>
      <x v="16"/>
    </i>
    <i>
      <x v="18"/>
    </i>
    <i>
      <x v="19"/>
    </i>
    <i>
      <x v="20"/>
    </i>
    <i>
      <x v="21"/>
    </i>
    <i>
      <x v="22"/>
    </i>
    <i>
      <x v="23"/>
    </i>
    <i>
      <x v="24"/>
    </i>
    <i>
      <x v="25"/>
    </i>
    <i>
      <x v="26"/>
    </i>
    <i>
      <x v="28"/>
    </i>
    <i>
      <x v="29"/>
    </i>
    <i>
      <x v="30"/>
    </i>
    <i>
      <x v="31"/>
    </i>
    <i>
      <x v="32"/>
    </i>
    <i>
      <x v="33"/>
    </i>
    <i>
      <x v="35"/>
    </i>
    <i>
      <x v="36"/>
    </i>
    <i>
      <x v="37"/>
    </i>
    <i>
      <x v="38"/>
    </i>
    <i>
      <x v="39"/>
    </i>
    <i>
      <x v="40"/>
    </i>
    <i>
      <x v="41"/>
    </i>
    <i>
      <x v="42"/>
    </i>
    <i>
      <x v="43"/>
    </i>
    <i>
      <x v="44"/>
    </i>
    <i>
      <x v="45"/>
    </i>
    <i>
      <x v="46"/>
    </i>
    <i>
      <x v="47"/>
    </i>
    <i>
      <x v="49"/>
    </i>
    <i>
      <x v="50"/>
    </i>
    <i>
      <x v="51"/>
    </i>
    <i>
      <x v="53"/>
    </i>
    <i>
      <x v="55"/>
    </i>
    <i>
      <x v="57"/>
    </i>
    <i>
      <x v="59"/>
    </i>
    <i>
      <x v="61"/>
    </i>
    <i>
      <x v="63"/>
    </i>
    <i>
      <x v="65"/>
    </i>
    <i>
      <x v="66"/>
    </i>
    <i>
      <x v="68"/>
    </i>
    <i>
      <x v="69"/>
    </i>
    <i>
      <x v="70"/>
    </i>
    <i>
      <x v="71"/>
    </i>
    <i>
      <x v="73"/>
    </i>
    <i>
      <x v="74"/>
    </i>
    <i>
      <x v="76"/>
    </i>
    <i>
      <x v="78"/>
    </i>
    <i>
      <x v="79"/>
    </i>
    <i>
      <x v="80"/>
    </i>
    <i>
      <x v="81"/>
    </i>
    <i>
      <x v="85"/>
    </i>
    <i>
      <x v="86"/>
    </i>
    <i>
      <x v="87"/>
    </i>
    <i>
      <x v="88"/>
    </i>
    <i>
      <x v="89"/>
    </i>
    <i>
      <x v="90"/>
    </i>
    <i>
      <x v="91"/>
    </i>
    <i>
      <x v="92"/>
    </i>
    <i>
      <x v="94"/>
    </i>
    <i>
      <x v="95"/>
    </i>
    <i>
      <x v="96"/>
    </i>
    <i>
      <x v="98"/>
    </i>
    <i>
      <x v="100"/>
    </i>
    <i>
      <x v="101"/>
    </i>
    <i>
      <x v="102"/>
    </i>
    <i>
      <x v="104"/>
    </i>
    <i>
      <x v="105"/>
    </i>
    <i>
      <x v="107"/>
    </i>
    <i>
      <x v="109"/>
    </i>
    <i>
      <x v="110"/>
    </i>
    <i>
      <x v="111"/>
    </i>
    <i>
      <x v="112"/>
    </i>
    <i>
      <x v="115"/>
    </i>
    <i>
      <x v="119"/>
    </i>
    <i>
      <x v="120"/>
    </i>
    <i>
      <x v="121"/>
    </i>
    <i>
      <x v="122"/>
    </i>
  </rowItems>
  <colFields count="2">
    <field x="-2"/>
    <field x="4"/>
  </colFields>
  <colItems count="16">
    <i>
      <x/>
      <x v="20"/>
    </i>
    <i r="1">
      <x v="21"/>
    </i>
    <i r="1">
      <x v="22"/>
    </i>
    <i r="1">
      <x v="23"/>
    </i>
    <i r="1">
      <x v="24"/>
    </i>
    <i r="1">
      <x v="25"/>
    </i>
    <i r="1">
      <x v="26"/>
    </i>
    <i r="1">
      <x v="27"/>
    </i>
    <i i="1">
      <x v="1"/>
      <x v="20"/>
    </i>
    <i r="1" i="1">
      <x v="21"/>
    </i>
    <i r="1" i="1">
      <x v="22"/>
    </i>
    <i r="1" i="1">
      <x v="23"/>
    </i>
    <i r="1" i="1">
      <x v="24"/>
    </i>
    <i r="1" i="1">
      <x v="25"/>
    </i>
    <i r="1" i="1">
      <x v="26"/>
    </i>
    <i r="1" i="1">
      <x v="27"/>
    </i>
  </colItems>
  <pageFields count="1">
    <pageField fld="6" hier="0"/>
  </pageFields>
  <dataFields count="2">
    <dataField name="Max of Male" fld="6" subtotal="max" baseField="4" baseItem="15"/>
    <dataField name="Max of Female" fld="7" subtotal="max" baseField="1" baseItem="8"/>
  </dataFields>
  <formats count="15">
    <format dxfId="14">
      <pivotArea type="all" dataOnly="0" outline="0" collapsedLevelsAreSubtotals="1" fieldPosition="0"/>
    </format>
    <format dxfId="13">
      <pivotArea outline="0" collapsedLevelsAreSubtotals="1" fieldPosition="0"/>
    </format>
    <format dxfId="12">
      <pivotArea type="origin" dataOnly="0" labelOnly="1" outline="0" fieldPosition="0"/>
    </format>
    <format dxfId="11">
      <pivotArea field="-2" type="button" dataOnly="0" labelOnly="1" outline="0" axis="axisCol" fieldPosition="0"/>
    </format>
    <format dxfId="10">
      <pivotArea field="4" type="button" dataOnly="0" labelOnly="1" outline="0" axis="axisCol" fieldPosition="1"/>
    </format>
    <format dxfId="9">
      <pivotArea type="topRight" dataOnly="0" labelOnly="1" outline="0" fieldPosition="0"/>
    </format>
    <format dxfId="8">
      <pivotArea field="1" type="button" dataOnly="0" labelOnly="1" outline="0" axis="axisRow" fieldPosition="0"/>
    </format>
    <format dxfId="7">
      <pivotArea dataOnly="0" labelOnly="1" outline="0" fieldPosition="0">
        <references count="1">
          <reference field="1" count="50">
            <x v="1"/>
            <x v="2"/>
            <x v="4"/>
            <x v="7"/>
            <x v="8"/>
            <x v="9"/>
            <x v="10"/>
            <x v="12"/>
            <x v="16"/>
            <x v="18"/>
            <x v="19"/>
            <x v="20"/>
            <x v="21"/>
            <x v="22"/>
            <x v="23"/>
            <x v="24"/>
            <x v="25"/>
            <x v="26"/>
            <x v="28"/>
            <x v="29"/>
            <x v="30"/>
            <x v="31"/>
            <x v="32"/>
            <x v="33"/>
            <x v="35"/>
            <x v="36"/>
            <x v="37"/>
            <x v="38"/>
            <x v="39"/>
            <x v="40"/>
            <x v="41"/>
            <x v="42"/>
            <x v="43"/>
            <x v="44"/>
            <x v="45"/>
            <x v="46"/>
            <x v="47"/>
            <x v="49"/>
            <x v="50"/>
            <x v="51"/>
            <x v="53"/>
            <x v="55"/>
            <x v="57"/>
            <x v="59"/>
            <x v="61"/>
            <x v="63"/>
            <x v="65"/>
            <x v="66"/>
            <x v="68"/>
            <x v="69"/>
          </reference>
        </references>
      </pivotArea>
    </format>
    <format dxfId="6">
      <pivotArea dataOnly="0" labelOnly="1" outline="0" fieldPosition="0">
        <references count="1">
          <reference field="1" count="36">
            <x v="70"/>
            <x v="71"/>
            <x v="73"/>
            <x v="74"/>
            <x v="76"/>
            <x v="78"/>
            <x v="79"/>
            <x v="80"/>
            <x v="81"/>
            <x v="85"/>
            <x v="86"/>
            <x v="87"/>
            <x v="88"/>
            <x v="89"/>
            <x v="90"/>
            <x v="91"/>
            <x v="92"/>
            <x v="94"/>
            <x v="95"/>
            <x v="96"/>
            <x v="98"/>
            <x v="100"/>
            <x v="101"/>
            <x v="102"/>
            <x v="104"/>
            <x v="105"/>
            <x v="107"/>
            <x v="109"/>
            <x v="110"/>
            <x v="111"/>
            <x v="112"/>
            <x v="115"/>
            <x v="119"/>
            <x v="120"/>
            <x v="121"/>
            <x v="122"/>
          </reference>
        </references>
      </pivotArea>
    </format>
    <format dxfId="5">
      <pivotArea dataOnly="0" labelOnly="1" outline="0" fieldPosition="0">
        <references count="1">
          <reference field="4294967294" count="2">
            <x v="0"/>
            <x v="1"/>
          </reference>
        </references>
      </pivotArea>
    </format>
    <format dxfId="4">
      <pivotArea dataOnly="0" labelOnly="1" outline="0" fieldPosition="0">
        <references count="2">
          <reference field="4294967294" count="1" selected="0">
            <x v="0"/>
          </reference>
          <reference field="4" count="0"/>
        </references>
      </pivotArea>
    </format>
    <format dxfId="3">
      <pivotArea dataOnly="0" labelOnly="1" outline="0" fieldPosition="0">
        <references count="2">
          <reference field="4294967294" count="1" selected="0">
            <x v="1"/>
          </reference>
          <reference field="4" count="0"/>
        </references>
      </pivotArea>
    </format>
    <format dxfId="2">
      <pivotArea field="1" type="button" dataOnly="0" labelOnly="1" outline="0" axis="axisRow" fieldPosition="0"/>
    </format>
    <format dxfId="1">
      <pivotArea dataOnly="0" labelOnly="1" outline="0" fieldPosition="0">
        <references count="2">
          <reference field="4294967294" count="1" selected="0">
            <x v="0"/>
          </reference>
          <reference field="4" count="0"/>
        </references>
      </pivotArea>
    </format>
    <format dxfId="0">
      <pivotArea dataOnly="0" labelOnly="1" outline="0" fieldPosition="0">
        <references count="2">
          <reference field="4294967294" count="1" selected="0">
            <x v="1"/>
          </reference>
          <reference field="4"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5" name="Table176" displayName="Table176" ref="A3:P428" headerRowCount="0" totalsRowShown="0" headerRowDxfId="64" dataDxfId="63">
  <sortState ref="A3:O428">
    <sortCondition ref="B9:B434"/>
  </sortState>
  <tableColumns count="16">
    <tableColumn id="1" name="Column1" headerRowDxfId="62" dataDxfId="61"/>
    <tableColumn id="2" name="Column2" headerRowDxfId="60" dataDxfId="59"/>
    <tableColumn id="3" name="Column3" headerRowDxfId="58" dataDxfId="57"/>
    <tableColumn id="15" name="Column15" headerRowDxfId="56" dataDxfId="55" dataCellStyle="Normal 2">
      <calculatedColumnFormula>RIGHT(edar!$C3,4)</calculatedColumnFormula>
    </tableColumn>
    <tableColumn id="4" name="Column4" headerRowDxfId="54" dataDxfId="53"/>
    <tableColumn id="5" name="Column5" headerRowDxfId="52" dataDxfId="51"/>
    <tableColumn id="6" name="Column6" headerRowDxfId="50" dataDxfId="49"/>
    <tableColumn id="7" name="Column7" headerRowDxfId="48" dataDxfId="47"/>
    <tableColumn id="8" name="Column8" headerRowDxfId="46" dataDxfId="45"/>
    <tableColumn id="9" name="Column9" headerRowDxfId="44" dataDxfId="43"/>
    <tableColumn id="10" name="Column10" headerRowDxfId="42" dataDxfId="41"/>
    <tableColumn id="11" name="Column11" headerRowDxfId="40" dataDxfId="39"/>
    <tableColumn id="12" name="Column12" headerRowDxfId="38" dataDxfId="37"/>
    <tableColumn id="13" name="Column13" headerRowDxfId="36" dataDxfId="35"/>
    <tableColumn id="14" name="Column14" headerRowDxfId="34" dataDxfId="33"/>
    <tableColumn id="16" name="Column16" headerRowDxfId="32" dataDxfId="31">
      <calculatedColumnFormula>edar!$A3&amp;edar!$D3&amp;edar!$E3&amp;edar!$F3&amp;edar!$G3&amp;edar!$H3&amp;edar!$I3&amp;edar!$J3&amp;edar!$K3&amp;edar!$L3&amp;edar!$M3&amp;edar!$N3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B10:O437" headerRowCount="0" totalsRowShown="0" headerRowDxfId="30" dataDxfId="29">
  <sortState ref="B10:O437">
    <sortCondition ref="C10:C437"/>
    <sortCondition ref="D10:D437"/>
  </sortState>
  <tableColumns count="14">
    <tableColumn id="1" name="ISO Code" dataDxfId="28"/>
    <tableColumn id="2" name="Countries and areas" dataDxfId="27"/>
    <tableColumn id="3" name="Coverage" dataDxfId="26"/>
    <tableColumn id="5" name="Total" dataDxfId="25"/>
    <tableColumn id="6" name="Male" dataDxfId="24"/>
    <tableColumn id="7" name="Female" dataDxfId="23"/>
    <tableColumn id="8" name="Urban" dataDxfId="22"/>
    <tableColumn id="9" name="Rural" dataDxfId="21"/>
    <tableColumn id="10" name="Poorest" dataDxfId="20"/>
    <tableColumn id="11" name="Second" dataDxfId="19"/>
    <tableColumn id="12" name="Middle" dataDxfId="18"/>
    <tableColumn id="13" name="Fourth" dataDxfId="17"/>
    <tableColumn id="14" name="Richest" dataDxfId="16"/>
    <tableColumn id="15" name="Source" dataDxfId="15"/>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8"/>
  <sheetViews>
    <sheetView topLeftCell="A119" workbookViewId="0">
      <selection activeCell="O133" sqref="O133"/>
    </sheetView>
  </sheetViews>
  <sheetFormatPr defaultRowHeight="15" x14ac:dyDescent="0.25"/>
  <sheetData>
    <row r="1" spans="1:16" x14ac:dyDescent="0.25">
      <c r="A1" s="23"/>
      <c r="B1" s="23"/>
      <c r="C1" s="23"/>
      <c r="D1" s="24"/>
      <c r="E1" s="25" t="s">
        <v>434</v>
      </c>
      <c r="F1" s="58" t="s">
        <v>444</v>
      </c>
      <c r="G1" s="58"/>
      <c r="H1" s="58" t="s">
        <v>445</v>
      </c>
      <c r="I1" s="58"/>
      <c r="J1" s="58" t="s">
        <v>449</v>
      </c>
      <c r="K1" s="58"/>
      <c r="L1" s="58"/>
      <c r="M1" s="58"/>
      <c r="N1" s="58"/>
      <c r="O1" s="23"/>
    </row>
    <row r="2" spans="1:16" x14ac:dyDescent="0.25">
      <c r="A2" s="23" t="s">
        <v>446</v>
      </c>
      <c r="B2" s="23" t="s">
        <v>447</v>
      </c>
      <c r="C2" s="23" t="s">
        <v>432</v>
      </c>
      <c r="D2" s="26" t="s">
        <v>433</v>
      </c>
      <c r="E2" s="26" t="s">
        <v>434</v>
      </c>
      <c r="F2" s="26" t="s">
        <v>436</v>
      </c>
      <c r="G2" s="26" t="s">
        <v>437</v>
      </c>
      <c r="H2" s="26" t="s">
        <v>438</v>
      </c>
      <c r="I2" s="26" t="s">
        <v>435</v>
      </c>
      <c r="J2" s="26" t="s">
        <v>439</v>
      </c>
      <c r="K2" s="26" t="s">
        <v>440</v>
      </c>
      <c r="L2" s="26" t="s">
        <v>448</v>
      </c>
      <c r="M2" s="26" t="s">
        <v>441</v>
      </c>
      <c r="N2" s="26" t="s">
        <v>442</v>
      </c>
      <c r="O2" s="23" t="s">
        <v>443</v>
      </c>
      <c r="P2" s="28" t="s">
        <v>450</v>
      </c>
    </row>
    <row r="3" spans="1:16" x14ac:dyDescent="0.25">
      <c r="A3" s="1" t="s">
        <v>0</v>
      </c>
      <c r="B3" s="1" t="s">
        <v>1</v>
      </c>
      <c r="C3" s="2">
        <v>2015</v>
      </c>
      <c r="D3" s="2" t="str">
        <f>RIGHT(edar!$C3,4)</f>
        <v>2015</v>
      </c>
      <c r="E3" s="3">
        <v>61.5</v>
      </c>
      <c r="F3" s="3">
        <v>62.4</v>
      </c>
      <c r="G3" s="3">
        <v>60.4</v>
      </c>
      <c r="H3" s="3">
        <v>65.099999999999994</v>
      </c>
      <c r="I3" s="3">
        <v>60.4</v>
      </c>
      <c r="J3" s="3">
        <v>52.9</v>
      </c>
      <c r="K3" s="3">
        <v>65.599999999999994</v>
      </c>
      <c r="L3" s="3">
        <v>56.3</v>
      </c>
      <c r="M3" s="3">
        <v>67.099999999999994</v>
      </c>
      <c r="N3" s="3">
        <v>70</v>
      </c>
      <c r="O3" s="1" t="s">
        <v>2</v>
      </c>
      <c r="P3" s="27" t="str">
        <f>edar!$A3&amp;edar!$D3&amp;edar!$E3&amp;edar!$F3&amp;edar!$G3&amp;edar!$H3&amp;edar!$I3&amp;edar!$J3&amp;edar!$K3&amp;edar!$L3&amp;edar!$M3&amp;edar!$N3</f>
        <v>AFG201561.562.460.465.160.452.965.656.367.170</v>
      </c>
    </row>
    <row r="4" spans="1:16" x14ac:dyDescent="0.25">
      <c r="A4" s="1" t="s">
        <v>0</v>
      </c>
      <c r="B4" s="1" t="s">
        <v>1</v>
      </c>
      <c r="C4" s="2" t="s">
        <v>3</v>
      </c>
      <c r="D4" s="2" t="str">
        <f>RIGHT(edar!$C4,4)</f>
        <v>2011</v>
      </c>
      <c r="E4" s="3">
        <v>60.5</v>
      </c>
      <c r="F4" s="3">
        <v>61.9</v>
      </c>
      <c r="G4" s="3">
        <v>59.1</v>
      </c>
      <c r="H4" s="3">
        <v>67.3</v>
      </c>
      <c r="I4" s="3">
        <v>59.2</v>
      </c>
      <c r="J4" s="3">
        <v>46.4</v>
      </c>
      <c r="K4" s="3">
        <v>59.7</v>
      </c>
      <c r="L4" s="3">
        <v>65.599999999999994</v>
      </c>
      <c r="M4" s="3">
        <v>63.5</v>
      </c>
      <c r="N4" s="3">
        <v>65.7</v>
      </c>
      <c r="O4" s="1" t="s">
        <v>4</v>
      </c>
      <c r="P4" s="27" t="str">
        <f>edar!$A4&amp;edar!$D4&amp;edar!$E4&amp;edar!$F4&amp;edar!$G4&amp;edar!$H4&amp;edar!$I4&amp;edar!$J4&amp;edar!$K4&amp;edar!$L4&amp;edar!$M4&amp;edar!$N4</f>
        <v>AFG201160.561.959.167.359.246.459.765.663.565.7</v>
      </c>
    </row>
    <row r="5" spans="1:16" x14ac:dyDescent="0.25">
      <c r="A5" s="1" t="s">
        <v>5</v>
      </c>
      <c r="B5" s="1" t="s">
        <v>6</v>
      </c>
      <c r="C5" s="2" t="s">
        <v>7</v>
      </c>
      <c r="D5" s="2" t="str">
        <f>RIGHT(edar!$C5,4)</f>
        <v>2009</v>
      </c>
      <c r="E5" s="3">
        <v>69.599999999999994</v>
      </c>
      <c r="F5" s="3" t="s">
        <v>8</v>
      </c>
      <c r="G5" s="3" t="s">
        <v>8</v>
      </c>
      <c r="H5" s="3" t="s">
        <v>8</v>
      </c>
      <c r="I5" s="3" t="s">
        <v>8</v>
      </c>
      <c r="J5" s="3" t="s">
        <v>8</v>
      </c>
      <c r="K5" s="3" t="s">
        <v>8</v>
      </c>
      <c r="L5" s="3" t="s">
        <v>8</v>
      </c>
      <c r="M5" s="3" t="s">
        <v>8</v>
      </c>
      <c r="N5" s="3" t="s">
        <v>8</v>
      </c>
      <c r="O5" s="1" t="s">
        <v>9</v>
      </c>
      <c r="P5" s="27" t="str">
        <f>edar!$A5&amp;edar!$D5&amp;edar!$E5&amp;edar!$F5&amp;edar!$G5&amp;edar!$H5&amp;edar!$I5&amp;edar!$J5&amp;edar!$K5&amp;edar!$L5&amp;edar!$M5&amp;edar!$N5</f>
        <v>ALB200969.6---------</v>
      </c>
    </row>
    <row r="6" spans="1:16" x14ac:dyDescent="0.25">
      <c r="A6" s="1" t="s">
        <v>5</v>
      </c>
      <c r="B6" s="1" t="s">
        <v>6</v>
      </c>
      <c r="C6" s="2">
        <v>2005</v>
      </c>
      <c r="D6" s="2" t="str">
        <f>RIGHT(edar!$C6,4)</f>
        <v>2005</v>
      </c>
      <c r="E6" s="3">
        <v>45</v>
      </c>
      <c r="F6" s="3">
        <v>32</v>
      </c>
      <c r="G6" s="3">
        <v>61</v>
      </c>
      <c r="H6" s="3">
        <v>28</v>
      </c>
      <c r="I6" s="3">
        <v>53</v>
      </c>
      <c r="J6" s="3">
        <v>56</v>
      </c>
      <c r="K6" s="3">
        <v>56</v>
      </c>
      <c r="L6" s="3">
        <v>25</v>
      </c>
      <c r="M6" s="3">
        <v>36</v>
      </c>
      <c r="N6" s="3">
        <v>30</v>
      </c>
      <c r="O6" s="1" t="s">
        <v>10</v>
      </c>
      <c r="P6" s="27" t="str">
        <f>edar!$A6&amp;edar!$D6&amp;edar!$E6&amp;edar!$F6&amp;edar!$G6&amp;edar!$H6&amp;edar!$I6&amp;edar!$J6&amp;edar!$K6&amp;edar!$L6&amp;edar!$M6&amp;edar!$N6</f>
        <v>ALB200545326128535656253630</v>
      </c>
    </row>
    <row r="7" spans="1:16" x14ac:dyDescent="0.25">
      <c r="A7" s="1" t="s">
        <v>5</v>
      </c>
      <c r="B7" s="1" t="s">
        <v>6</v>
      </c>
      <c r="C7" s="2">
        <v>2000</v>
      </c>
      <c r="D7" s="2" t="str">
        <f>RIGHT(edar!$C7,4)</f>
        <v>2000</v>
      </c>
      <c r="E7" s="3">
        <v>83</v>
      </c>
      <c r="F7" s="3" t="s">
        <v>8</v>
      </c>
      <c r="G7" s="3" t="s">
        <v>8</v>
      </c>
      <c r="H7" s="3" t="s">
        <v>8</v>
      </c>
      <c r="I7" s="3" t="s">
        <v>8</v>
      </c>
      <c r="J7" s="3" t="s">
        <v>8</v>
      </c>
      <c r="K7" s="3" t="s">
        <v>8</v>
      </c>
      <c r="L7" s="3" t="s">
        <v>8</v>
      </c>
      <c r="M7" s="3" t="s">
        <v>8</v>
      </c>
      <c r="N7" s="3" t="s">
        <v>8</v>
      </c>
      <c r="O7" s="1" t="s">
        <v>11</v>
      </c>
      <c r="P7" s="27" t="str">
        <f>edar!$A7&amp;edar!$D7&amp;edar!$E7&amp;edar!$F7&amp;edar!$G7&amp;edar!$H7&amp;edar!$I7&amp;edar!$J7&amp;edar!$K7&amp;edar!$L7&amp;edar!$M7&amp;edar!$N7</f>
        <v>ALB200083---------</v>
      </c>
    </row>
    <row r="8" spans="1:16" x14ac:dyDescent="0.25">
      <c r="A8" s="1" t="s">
        <v>12</v>
      </c>
      <c r="B8" s="1" t="s">
        <v>13</v>
      </c>
      <c r="C8" s="2" t="s">
        <v>14</v>
      </c>
      <c r="D8" s="2" t="str">
        <f>RIGHT(edar!$C8,4)</f>
        <v>2013</v>
      </c>
      <c r="E8" s="3">
        <v>66.400000000000006</v>
      </c>
      <c r="F8" s="3">
        <v>67.099999999999994</v>
      </c>
      <c r="G8" s="3">
        <v>65.599999999999994</v>
      </c>
      <c r="H8" s="3">
        <v>69.099999999999994</v>
      </c>
      <c r="I8" s="3">
        <v>62.6</v>
      </c>
      <c r="J8" s="3">
        <v>60.1</v>
      </c>
      <c r="K8" s="3">
        <v>64.599999999999994</v>
      </c>
      <c r="L8" s="3">
        <v>67.599999999999994</v>
      </c>
      <c r="M8" s="3">
        <v>73.099999999999994</v>
      </c>
      <c r="N8" s="3">
        <v>72.900000000000006</v>
      </c>
      <c r="O8" s="1" t="s">
        <v>15</v>
      </c>
      <c r="P8" s="27" t="str">
        <f>edar!$A8&amp;edar!$D8&amp;edar!$E8&amp;edar!$F8&amp;edar!$G8&amp;edar!$H8&amp;edar!$I8&amp;edar!$J8&amp;edar!$K8&amp;edar!$L8&amp;edar!$M8&amp;edar!$N8</f>
        <v>DZA201366.467.165.669.162.660.164.667.673.172.9</v>
      </c>
    </row>
    <row r="9" spans="1:16" x14ac:dyDescent="0.25">
      <c r="A9" s="1" t="s">
        <v>12</v>
      </c>
      <c r="B9" s="1" t="s">
        <v>13</v>
      </c>
      <c r="C9" s="2">
        <v>2006</v>
      </c>
      <c r="D9" s="2" t="str">
        <f>RIGHT(edar!$C9,4)</f>
        <v>2006</v>
      </c>
      <c r="E9" s="3">
        <v>53</v>
      </c>
      <c r="F9" s="3">
        <v>54</v>
      </c>
      <c r="G9" s="3">
        <v>51</v>
      </c>
      <c r="H9" s="3">
        <v>56</v>
      </c>
      <c r="I9" s="3">
        <v>49</v>
      </c>
      <c r="J9" s="3">
        <v>38</v>
      </c>
      <c r="K9" s="3">
        <v>57</v>
      </c>
      <c r="L9" s="3">
        <v>58</v>
      </c>
      <c r="M9" s="3">
        <v>51</v>
      </c>
      <c r="N9" s="3">
        <v>68</v>
      </c>
      <c r="O9" s="1" t="s">
        <v>16</v>
      </c>
      <c r="P9" s="27" t="str">
        <f>edar!$A9&amp;edar!$D9&amp;edar!$E9&amp;edar!$F9&amp;edar!$G9&amp;edar!$H9&amp;edar!$I9&amp;edar!$J9&amp;edar!$K9&amp;edar!$L9&amp;edar!$M9&amp;edar!$N9</f>
        <v>DZA200653545156493857585168</v>
      </c>
    </row>
    <row r="10" spans="1:16" x14ac:dyDescent="0.25">
      <c r="A10" s="1" t="s">
        <v>12</v>
      </c>
      <c r="B10" s="1" t="s">
        <v>13</v>
      </c>
      <c r="C10" s="2">
        <v>2002</v>
      </c>
      <c r="D10" s="2" t="str">
        <f>RIGHT(edar!$C10,4)</f>
        <v>2002</v>
      </c>
      <c r="E10" s="3">
        <v>52</v>
      </c>
      <c r="F10" s="3" t="s">
        <v>8</v>
      </c>
      <c r="G10" s="3" t="s">
        <v>8</v>
      </c>
      <c r="H10" s="3" t="s">
        <v>8</v>
      </c>
      <c r="I10" s="3" t="s">
        <v>8</v>
      </c>
      <c r="J10" s="3" t="s">
        <v>8</v>
      </c>
      <c r="K10" s="3" t="s">
        <v>8</v>
      </c>
      <c r="L10" s="3" t="s">
        <v>8</v>
      </c>
      <c r="M10" s="3" t="s">
        <v>8</v>
      </c>
      <c r="N10" s="3" t="s">
        <v>8</v>
      </c>
      <c r="O10" s="1" t="s">
        <v>17</v>
      </c>
      <c r="P10" s="27" t="str">
        <f>edar!$A10&amp;edar!$D10&amp;edar!$E10&amp;edar!$F10&amp;edar!$G10&amp;edar!$H10&amp;edar!$I10&amp;edar!$J10&amp;edar!$K10&amp;edar!$L10&amp;edar!$M10&amp;edar!$N10</f>
        <v>DZA200252---------</v>
      </c>
    </row>
    <row r="11" spans="1:16" x14ac:dyDescent="0.25">
      <c r="A11" s="1" t="s">
        <v>18</v>
      </c>
      <c r="B11" s="1" t="s">
        <v>19</v>
      </c>
      <c r="C11" s="2" t="s">
        <v>20</v>
      </c>
      <c r="D11" s="2" t="str">
        <f>RIGHT(edar!$C11,4)</f>
        <v>2016</v>
      </c>
      <c r="E11" s="3">
        <v>49</v>
      </c>
      <c r="F11" s="3">
        <v>50.6</v>
      </c>
      <c r="G11" s="3">
        <v>47.2</v>
      </c>
      <c r="H11" s="3">
        <v>59.8</v>
      </c>
      <c r="I11" s="3">
        <v>32.4</v>
      </c>
      <c r="J11" s="3">
        <v>25.2</v>
      </c>
      <c r="K11" s="3">
        <v>45.4</v>
      </c>
      <c r="L11" s="3">
        <v>46.8</v>
      </c>
      <c r="M11" s="3" t="s">
        <v>8</v>
      </c>
      <c r="N11" s="3" t="s">
        <v>8</v>
      </c>
      <c r="O11" s="1" t="s">
        <v>21</v>
      </c>
      <c r="P11" s="27" t="str">
        <f>edar!$A11&amp;edar!$D11&amp;edar!$E11&amp;edar!$F11&amp;edar!$G11&amp;edar!$H11&amp;edar!$I11&amp;edar!$J11&amp;edar!$K11&amp;edar!$L11&amp;edar!$M11&amp;edar!$N11</f>
        <v>AGO20164950.647.259.832.425.245.446.8--</v>
      </c>
    </row>
    <row r="12" spans="1:16" x14ac:dyDescent="0.25">
      <c r="A12" s="1" t="s">
        <v>22</v>
      </c>
      <c r="B12" s="1" t="s">
        <v>23</v>
      </c>
      <c r="C12" s="2" t="s">
        <v>24</v>
      </c>
      <c r="D12" s="2" t="str">
        <f>RIGHT(edar!$C12,4)</f>
        <v>2012</v>
      </c>
      <c r="E12" s="3">
        <v>94.3</v>
      </c>
      <c r="F12" s="3">
        <v>95.2</v>
      </c>
      <c r="G12" s="3">
        <v>93</v>
      </c>
      <c r="H12" s="3" t="s">
        <v>8</v>
      </c>
      <c r="I12" s="3" t="s">
        <v>8</v>
      </c>
      <c r="J12" s="3">
        <v>91.5</v>
      </c>
      <c r="K12" s="3">
        <v>97.2</v>
      </c>
      <c r="L12" s="3">
        <v>93.4</v>
      </c>
      <c r="M12" s="3">
        <v>95.7</v>
      </c>
      <c r="N12" s="3">
        <v>96</v>
      </c>
      <c r="O12" s="1" t="s">
        <v>25</v>
      </c>
      <c r="P12" s="27" t="str">
        <f>edar!$A12&amp;edar!$D12&amp;edar!$E12&amp;edar!$F12&amp;edar!$G12&amp;edar!$H12&amp;edar!$I12&amp;edar!$J12&amp;edar!$K12&amp;edar!$L12&amp;edar!$M12&amp;edar!$N12</f>
        <v>ARG201294.395.293--91.597.293.495.796</v>
      </c>
    </row>
    <row r="13" spans="1:16" x14ac:dyDescent="0.25">
      <c r="A13" s="1" t="s">
        <v>26</v>
      </c>
      <c r="B13" s="1" t="s">
        <v>27</v>
      </c>
      <c r="C13" s="2">
        <v>2010</v>
      </c>
      <c r="D13" s="2" t="str">
        <f>RIGHT(edar!$C13,4)</f>
        <v>2010</v>
      </c>
      <c r="E13" s="3">
        <v>57</v>
      </c>
      <c r="F13" s="3" t="s">
        <v>8</v>
      </c>
      <c r="G13" s="3" t="s">
        <v>8</v>
      </c>
      <c r="H13" s="3" t="s">
        <v>8</v>
      </c>
      <c r="I13" s="3" t="s">
        <v>8</v>
      </c>
      <c r="J13" s="3" t="s">
        <v>8</v>
      </c>
      <c r="K13" s="3" t="s">
        <v>8</v>
      </c>
      <c r="L13" s="3" t="s">
        <v>8</v>
      </c>
      <c r="M13" s="3" t="s">
        <v>8</v>
      </c>
      <c r="N13" s="3" t="s">
        <v>8</v>
      </c>
      <c r="O13" s="1" t="s">
        <v>28</v>
      </c>
      <c r="P13" s="27" t="str">
        <f>edar!$A13&amp;edar!$D13&amp;edar!$E13&amp;edar!$F13&amp;edar!$G13&amp;edar!$H13&amp;edar!$I13&amp;edar!$J13&amp;edar!$K13&amp;edar!$L13&amp;edar!$M13&amp;edar!$N13</f>
        <v>ARM201057---------</v>
      </c>
    </row>
    <row r="14" spans="1:16" x14ac:dyDescent="0.25">
      <c r="A14" s="1" t="s">
        <v>26</v>
      </c>
      <c r="B14" s="1" t="s">
        <v>27</v>
      </c>
      <c r="C14" s="2">
        <v>2005</v>
      </c>
      <c r="D14" s="2" t="str">
        <f>RIGHT(edar!$C14,4)</f>
        <v>2005</v>
      </c>
      <c r="E14" s="3">
        <v>36</v>
      </c>
      <c r="F14" s="3">
        <v>52</v>
      </c>
      <c r="G14" s="3">
        <v>24</v>
      </c>
      <c r="H14" s="3">
        <v>30</v>
      </c>
      <c r="I14" s="3">
        <v>46</v>
      </c>
      <c r="J14" s="3" t="s">
        <v>8</v>
      </c>
      <c r="K14" s="3" t="s">
        <v>8</v>
      </c>
      <c r="L14" s="3" t="s">
        <v>8</v>
      </c>
      <c r="M14" s="3" t="s">
        <v>8</v>
      </c>
      <c r="N14" s="3" t="s">
        <v>8</v>
      </c>
      <c r="O14" s="1" t="s">
        <v>29</v>
      </c>
      <c r="P14" s="27" t="str">
        <f>edar!$A14&amp;edar!$D14&amp;edar!$E14&amp;edar!$F14&amp;edar!$G14&amp;edar!$H14&amp;edar!$I14&amp;edar!$J14&amp;edar!$K14&amp;edar!$L14&amp;edar!$M14&amp;edar!$N14</f>
        <v>ARM20053652243046-----</v>
      </c>
    </row>
    <row r="15" spans="1:16" x14ac:dyDescent="0.25">
      <c r="A15" s="1" t="s">
        <v>26</v>
      </c>
      <c r="B15" s="1" t="s">
        <v>27</v>
      </c>
      <c r="C15" s="2">
        <v>2000</v>
      </c>
      <c r="D15" s="2" t="str">
        <f>RIGHT(edar!$C15,4)</f>
        <v>2000</v>
      </c>
      <c r="E15" s="3">
        <v>26</v>
      </c>
      <c r="F15" s="3">
        <v>24</v>
      </c>
      <c r="G15" s="3">
        <v>29</v>
      </c>
      <c r="H15" s="3">
        <v>28</v>
      </c>
      <c r="I15" s="3">
        <v>24</v>
      </c>
      <c r="J15" s="3" t="s">
        <v>8</v>
      </c>
      <c r="K15" s="3" t="s">
        <v>8</v>
      </c>
      <c r="L15" s="3" t="s">
        <v>8</v>
      </c>
      <c r="M15" s="3" t="s">
        <v>8</v>
      </c>
      <c r="N15" s="3" t="s">
        <v>8</v>
      </c>
      <c r="O15" s="1" t="s">
        <v>30</v>
      </c>
      <c r="P15" s="27" t="str">
        <f>edar!$A15&amp;edar!$D15&amp;edar!$E15&amp;edar!$F15&amp;edar!$G15&amp;edar!$H15&amp;edar!$I15&amp;edar!$J15&amp;edar!$K15&amp;edar!$L15&amp;edar!$M15&amp;edar!$N15</f>
        <v>ARM20002624292824-----</v>
      </c>
    </row>
    <row r="16" spans="1:16" x14ac:dyDescent="0.25">
      <c r="A16" s="1" t="s">
        <v>31</v>
      </c>
      <c r="B16" s="1" t="s">
        <v>32</v>
      </c>
      <c r="C16" s="2">
        <v>2000</v>
      </c>
      <c r="D16" s="2" t="str">
        <f>RIGHT(edar!$C16,4)</f>
        <v>2000</v>
      </c>
      <c r="E16" s="3">
        <v>36</v>
      </c>
      <c r="F16" s="3">
        <v>30</v>
      </c>
      <c r="G16" s="3">
        <v>42</v>
      </c>
      <c r="H16" s="3">
        <v>29</v>
      </c>
      <c r="I16" s="3">
        <v>38</v>
      </c>
      <c r="J16" s="3">
        <v>35</v>
      </c>
      <c r="K16" s="3" t="s">
        <v>8</v>
      </c>
      <c r="L16" s="3" t="s">
        <v>8</v>
      </c>
      <c r="M16" s="3" t="s">
        <v>8</v>
      </c>
      <c r="N16" s="3" t="s">
        <v>8</v>
      </c>
      <c r="O16" s="1" t="s">
        <v>11</v>
      </c>
      <c r="P16" s="27" t="str">
        <f>edar!$A16&amp;edar!$D16&amp;edar!$E16&amp;edar!$F16&amp;edar!$G16&amp;edar!$H16&amp;edar!$I16&amp;edar!$J16&amp;edar!$K16&amp;edar!$L16&amp;edar!$M16&amp;edar!$N16</f>
        <v>AZE2000363042293835----</v>
      </c>
    </row>
    <row r="17" spans="1:16" x14ac:dyDescent="0.25">
      <c r="A17" s="1" t="s">
        <v>33</v>
      </c>
      <c r="B17" s="1" t="s">
        <v>34</v>
      </c>
      <c r="C17" s="2">
        <v>2014</v>
      </c>
      <c r="D17" s="2" t="str">
        <f>RIGHT(edar!$C17,4)</f>
        <v>2014</v>
      </c>
      <c r="E17" s="3">
        <v>42</v>
      </c>
      <c r="F17" s="3">
        <v>38.799999999999997</v>
      </c>
      <c r="G17" s="3">
        <v>46.7</v>
      </c>
      <c r="H17" s="3">
        <v>52.1</v>
      </c>
      <c r="I17" s="3">
        <v>39.299999999999997</v>
      </c>
      <c r="J17" s="3">
        <v>37.6</v>
      </c>
      <c r="K17" s="3">
        <v>43.5</v>
      </c>
      <c r="L17" s="3">
        <v>37</v>
      </c>
      <c r="M17" s="3">
        <v>39.299999999999997</v>
      </c>
      <c r="N17" s="3">
        <v>57.8</v>
      </c>
      <c r="O17" s="1" t="s">
        <v>35</v>
      </c>
      <c r="P17" s="27" t="str">
        <f>edar!$A17&amp;edar!$D17&amp;edar!$E17&amp;edar!$F17&amp;edar!$G17&amp;edar!$H17&amp;edar!$I17&amp;edar!$J17&amp;edar!$K17&amp;edar!$L17&amp;edar!$M17&amp;edar!$N17</f>
        <v>BGD20144238.846.752.139.337.643.53739.357.8</v>
      </c>
    </row>
    <row r="18" spans="1:16" x14ac:dyDescent="0.25">
      <c r="A18" s="1" t="s">
        <v>33</v>
      </c>
      <c r="B18" s="1" t="s">
        <v>34</v>
      </c>
      <c r="C18" s="2" t="s">
        <v>14</v>
      </c>
      <c r="D18" s="2" t="str">
        <f>RIGHT(edar!$C18,4)</f>
        <v>2013</v>
      </c>
      <c r="E18" s="3">
        <v>35.799999999999997</v>
      </c>
      <c r="F18" s="3">
        <v>38.799999999999997</v>
      </c>
      <c r="G18" s="3">
        <v>31.9</v>
      </c>
      <c r="H18" s="3">
        <v>44.1</v>
      </c>
      <c r="I18" s="3">
        <v>34.299999999999997</v>
      </c>
      <c r="J18" s="3">
        <v>32.299999999999997</v>
      </c>
      <c r="K18" s="3">
        <v>34</v>
      </c>
      <c r="L18" s="3">
        <v>37.299999999999997</v>
      </c>
      <c r="M18" s="3">
        <v>37.9</v>
      </c>
      <c r="N18" s="3">
        <v>43.6</v>
      </c>
      <c r="O18" s="1" t="s">
        <v>15</v>
      </c>
      <c r="P18" s="27" t="str">
        <f>edar!$A18&amp;edar!$D18&amp;edar!$E18&amp;edar!$F18&amp;edar!$G18&amp;edar!$H18&amp;edar!$I18&amp;edar!$J18&amp;edar!$K18&amp;edar!$L18&amp;edar!$M18&amp;edar!$N18</f>
        <v>BGD201335.838.831.944.134.332.33437.337.943.6</v>
      </c>
    </row>
    <row r="19" spans="1:16" x14ac:dyDescent="0.25">
      <c r="A19" s="1" t="s">
        <v>33</v>
      </c>
      <c r="B19" s="1" t="s">
        <v>34</v>
      </c>
      <c r="C19" s="2">
        <v>2011</v>
      </c>
      <c r="D19" s="2" t="str">
        <f>RIGHT(edar!$C19,4)</f>
        <v>2011</v>
      </c>
      <c r="E19" s="3">
        <v>35.200000000000003</v>
      </c>
      <c r="F19" s="3">
        <v>39.5</v>
      </c>
      <c r="G19" s="3">
        <v>29.3</v>
      </c>
      <c r="H19" s="3">
        <v>54.3</v>
      </c>
      <c r="I19" s="3">
        <v>30.9</v>
      </c>
      <c r="J19" s="3">
        <v>24.7</v>
      </c>
      <c r="K19" s="3">
        <v>30.3</v>
      </c>
      <c r="L19" s="3">
        <v>28.8</v>
      </c>
      <c r="M19" s="3">
        <v>46.2</v>
      </c>
      <c r="N19" s="3">
        <v>57.9</v>
      </c>
      <c r="O19" s="1" t="s">
        <v>36</v>
      </c>
      <c r="P19" s="27" t="str">
        <f>edar!$A19&amp;edar!$D19&amp;edar!$E19&amp;edar!$F19&amp;edar!$G19&amp;edar!$H19&amp;edar!$I19&amp;edar!$J19&amp;edar!$K19&amp;edar!$L19&amp;edar!$M19&amp;edar!$N19</f>
        <v>BGD201135.239.529.354.330.924.730.328.846.257.9</v>
      </c>
    </row>
    <row r="20" spans="1:16" x14ac:dyDescent="0.25">
      <c r="A20" s="1" t="s">
        <v>33</v>
      </c>
      <c r="B20" s="1" t="s">
        <v>34</v>
      </c>
      <c r="C20" s="2">
        <v>2007</v>
      </c>
      <c r="D20" s="2" t="str">
        <f>RIGHT(edar!$C20,4)</f>
        <v>2007</v>
      </c>
      <c r="E20" s="3">
        <v>37</v>
      </c>
      <c r="F20" s="3">
        <v>41</v>
      </c>
      <c r="G20" s="3">
        <v>33</v>
      </c>
      <c r="H20" s="3">
        <v>57</v>
      </c>
      <c r="I20" s="3">
        <v>34</v>
      </c>
      <c r="J20" s="3">
        <v>24</v>
      </c>
      <c r="K20" s="3">
        <v>28</v>
      </c>
      <c r="L20" s="3">
        <v>43</v>
      </c>
      <c r="M20" s="3">
        <v>47</v>
      </c>
      <c r="N20" s="3">
        <v>73</v>
      </c>
      <c r="O20" s="1" t="s">
        <v>37</v>
      </c>
      <c r="P20" s="27" t="str">
        <f>edar!$A20&amp;edar!$D20&amp;edar!$E20&amp;edar!$F20&amp;edar!$G20&amp;edar!$H20&amp;edar!$I20&amp;edar!$J20&amp;edar!$K20&amp;edar!$L20&amp;edar!$M20&amp;edar!$N20</f>
        <v>BGD200737413357342428434773</v>
      </c>
    </row>
    <row r="21" spans="1:16" x14ac:dyDescent="0.25">
      <c r="A21" s="1" t="s">
        <v>33</v>
      </c>
      <c r="B21" s="1" t="s">
        <v>34</v>
      </c>
      <c r="C21" s="2">
        <v>2006</v>
      </c>
      <c r="D21" s="2" t="str">
        <f>RIGHT(edar!$C21,4)</f>
        <v>2006</v>
      </c>
      <c r="E21" s="3">
        <v>30</v>
      </c>
      <c r="F21" s="3">
        <v>30</v>
      </c>
      <c r="G21" s="3">
        <v>30</v>
      </c>
      <c r="H21" s="3">
        <v>44</v>
      </c>
      <c r="I21" s="3">
        <v>26</v>
      </c>
      <c r="J21" s="3">
        <v>17</v>
      </c>
      <c r="K21" s="3">
        <v>26</v>
      </c>
      <c r="L21" s="3">
        <v>28</v>
      </c>
      <c r="M21" s="3">
        <v>42</v>
      </c>
      <c r="N21" s="3">
        <v>56</v>
      </c>
      <c r="O21" s="1" t="s">
        <v>16</v>
      </c>
      <c r="P21" s="27" t="str">
        <f>edar!$A21&amp;edar!$D21&amp;edar!$E21&amp;edar!$F21&amp;edar!$G21&amp;edar!$H21&amp;edar!$I21&amp;edar!$J21&amp;edar!$K21&amp;edar!$L21&amp;edar!$M21&amp;edar!$N21</f>
        <v>BGD200630303044261726284256</v>
      </c>
    </row>
    <row r="22" spans="1:16" x14ac:dyDescent="0.25">
      <c r="A22" s="1" t="s">
        <v>33</v>
      </c>
      <c r="B22" s="1" t="s">
        <v>34</v>
      </c>
      <c r="C22" s="2">
        <v>2004</v>
      </c>
      <c r="D22" s="2" t="str">
        <f>RIGHT(edar!$C22,4)</f>
        <v>2004</v>
      </c>
      <c r="E22" s="3">
        <v>20</v>
      </c>
      <c r="F22" s="3">
        <v>23</v>
      </c>
      <c r="G22" s="3">
        <v>17</v>
      </c>
      <c r="H22" s="3">
        <v>35</v>
      </c>
      <c r="I22" s="3">
        <v>17</v>
      </c>
      <c r="J22" s="3">
        <v>11</v>
      </c>
      <c r="K22" s="3">
        <v>16</v>
      </c>
      <c r="L22" s="3">
        <v>19</v>
      </c>
      <c r="M22" s="3">
        <v>27</v>
      </c>
      <c r="N22" s="3">
        <v>45</v>
      </c>
      <c r="O22" s="1" t="s">
        <v>38</v>
      </c>
      <c r="P22" s="27" t="str">
        <f>edar!$A22&amp;edar!$D22&amp;edar!$E22&amp;edar!$F22&amp;edar!$G22&amp;edar!$H22&amp;edar!$I22&amp;edar!$J22&amp;edar!$K22&amp;edar!$L22&amp;edar!$M22&amp;edar!$N22</f>
        <v>BGD200420231735171116192745</v>
      </c>
    </row>
    <row r="23" spans="1:16" x14ac:dyDescent="0.25">
      <c r="A23" s="1" t="s">
        <v>33</v>
      </c>
      <c r="B23" s="1" t="s">
        <v>34</v>
      </c>
      <c r="C23" s="2" t="s">
        <v>39</v>
      </c>
      <c r="D23" s="2" t="str">
        <f>RIGHT(edar!$C23,4)</f>
        <v>2000</v>
      </c>
      <c r="E23" s="3">
        <v>27</v>
      </c>
      <c r="F23" s="3">
        <v>29</v>
      </c>
      <c r="G23" s="3">
        <v>25</v>
      </c>
      <c r="H23" s="3">
        <v>48</v>
      </c>
      <c r="I23" s="3">
        <v>24</v>
      </c>
      <c r="J23" s="3">
        <v>23</v>
      </c>
      <c r="K23" s="3">
        <v>21</v>
      </c>
      <c r="L23" s="3">
        <v>23</v>
      </c>
      <c r="M23" s="3">
        <v>29</v>
      </c>
      <c r="N23" s="3">
        <v>55</v>
      </c>
      <c r="O23" s="1" t="s">
        <v>40</v>
      </c>
      <c r="P23" s="27" t="str">
        <f>edar!$A23&amp;edar!$D23&amp;edar!$E23&amp;edar!$F23&amp;edar!$G23&amp;edar!$H23&amp;edar!$I23&amp;edar!$J23&amp;edar!$K23&amp;edar!$L23&amp;edar!$M23&amp;edar!$N23</f>
        <v>BGD200027292548242321232955</v>
      </c>
    </row>
    <row r="24" spans="1:16" x14ac:dyDescent="0.25">
      <c r="A24" s="1" t="s">
        <v>33</v>
      </c>
      <c r="B24" s="1" t="s">
        <v>34</v>
      </c>
      <c r="C24" s="2" t="s">
        <v>41</v>
      </c>
      <c r="D24" s="2" t="str">
        <f>RIGHT(edar!$C24,4)</f>
        <v>1997</v>
      </c>
      <c r="E24" s="3">
        <v>33</v>
      </c>
      <c r="F24" s="3" t="s">
        <v>8</v>
      </c>
      <c r="G24" s="3" t="s">
        <v>8</v>
      </c>
      <c r="H24" s="3" t="s">
        <v>8</v>
      </c>
      <c r="I24" s="3" t="s">
        <v>8</v>
      </c>
      <c r="J24" s="3" t="s">
        <v>8</v>
      </c>
      <c r="K24" s="3" t="s">
        <v>8</v>
      </c>
      <c r="L24" s="3" t="s">
        <v>8</v>
      </c>
      <c r="M24" s="3" t="s">
        <v>8</v>
      </c>
      <c r="N24" s="3" t="s">
        <v>8</v>
      </c>
      <c r="O24" s="1" t="s">
        <v>42</v>
      </c>
      <c r="P24" s="27" t="str">
        <f>edar!$A24&amp;edar!$D24&amp;edar!$E24&amp;edar!$F24&amp;edar!$G24&amp;edar!$H24&amp;edar!$I24&amp;edar!$J24&amp;edar!$K24&amp;edar!$L24&amp;edar!$M24&amp;edar!$N24</f>
        <v>BGD199733---------</v>
      </c>
    </row>
    <row r="25" spans="1:16" x14ac:dyDescent="0.25">
      <c r="A25" s="1" t="s">
        <v>33</v>
      </c>
      <c r="B25" s="1" t="s">
        <v>34</v>
      </c>
      <c r="C25" s="2" t="s">
        <v>43</v>
      </c>
      <c r="D25" s="2" t="str">
        <f>RIGHT(edar!$C25,4)</f>
        <v>1994</v>
      </c>
      <c r="E25" s="3">
        <v>28</v>
      </c>
      <c r="F25" s="3" t="s">
        <v>8</v>
      </c>
      <c r="G25" s="3" t="s">
        <v>8</v>
      </c>
      <c r="H25" s="3" t="s">
        <v>8</v>
      </c>
      <c r="I25" s="3" t="s">
        <v>8</v>
      </c>
      <c r="J25" s="3" t="s">
        <v>8</v>
      </c>
      <c r="K25" s="3" t="s">
        <v>8</v>
      </c>
      <c r="L25" s="3" t="s">
        <v>8</v>
      </c>
      <c r="M25" s="3" t="s">
        <v>8</v>
      </c>
      <c r="N25" s="3" t="s">
        <v>8</v>
      </c>
      <c r="O25" s="1" t="s">
        <v>44</v>
      </c>
      <c r="P25" s="27" t="str">
        <f>edar!$A25&amp;edar!$D25&amp;edar!$E25&amp;edar!$F25&amp;edar!$G25&amp;edar!$H25&amp;edar!$I25&amp;edar!$J25&amp;edar!$K25&amp;edar!$L25&amp;edar!$M25&amp;edar!$N25</f>
        <v>BGD199428---------</v>
      </c>
    </row>
    <row r="26" spans="1:16" x14ac:dyDescent="0.25">
      <c r="A26" s="1" t="s">
        <v>45</v>
      </c>
      <c r="B26" s="1" t="s">
        <v>46</v>
      </c>
      <c r="C26" s="2">
        <v>2012</v>
      </c>
      <c r="D26" s="2" t="str">
        <f>RIGHT(edar!$C26,4)</f>
        <v>2012</v>
      </c>
      <c r="E26" s="3">
        <v>93.4</v>
      </c>
      <c r="F26" s="3">
        <v>92.4</v>
      </c>
      <c r="G26" s="3">
        <v>94.7</v>
      </c>
      <c r="H26" s="3">
        <v>96.1</v>
      </c>
      <c r="I26" s="3" t="s">
        <v>8</v>
      </c>
      <c r="J26" s="3" t="s">
        <v>8</v>
      </c>
      <c r="K26" s="3" t="s">
        <v>8</v>
      </c>
      <c r="L26" s="3" t="s">
        <v>8</v>
      </c>
      <c r="M26" s="3" t="s">
        <v>8</v>
      </c>
      <c r="N26" s="3" t="s">
        <v>8</v>
      </c>
      <c r="O26" s="1" t="s">
        <v>47</v>
      </c>
      <c r="P26" s="27" t="str">
        <f>edar!$A26&amp;edar!$D26&amp;edar!$E26&amp;edar!$F26&amp;edar!$G26&amp;edar!$H26&amp;edar!$I26&amp;edar!$J26&amp;edar!$K26&amp;edar!$L26&amp;edar!$M26&amp;edar!$N26</f>
        <v>BLR201293.492.494.796.1------</v>
      </c>
    </row>
    <row r="27" spans="1:16" x14ac:dyDescent="0.25">
      <c r="A27" s="1" t="s">
        <v>45</v>
      </c>
      <c r="B27" s="1" t="s">
        <v>46</v>
      </c>
      <c r="C27" s="2">
        <v>2005</v>
      </c>
      <c r="D27" s="2" t="str">
        <f>RIGHT(edar!$C27,4)</f>
        <v>2005</v>
      </c>
      <c r="E27" s="3">
        <v>90</v>
      </c>
      <c r="F27" s="3">
        <v>90</v>
      </c>
      <c r="G27" s="3">
        <v>89</v>
      </c>
      <c r="H27" s="3">
        <v>94</v>
      </c>
      <c r="I27" s="3">
        <v>78</v>
      </c>
      <c r="J27" s="3">
        <v>79</v>
      </c>
      <c r="K27" s="3">
        <v>81</v>
      </c>
      <c r="L27" s="3">
        <v>95</v>
      </c>
      <c r="M27" s="3">
        <v>93</v>
      </c>
      <c r="N27" s="3">
        <v>93</v>
      </c>
      <c r="O27" s="1" t="s">
        <v>10</v>
      </c>
      <c r="P27" s="27" t="str">
        <f>edar!$A27&amp;edar!$D27&amp;edar!$E27&amp;edar!$F27&amp;edar!$G27&amp;edar!$H27&amp;edar!$I27&amp;edar!$J27&amp;edar!$K27&amp;edar!$L27&amp;edar!$M27&amp;edar!$N27</f>
        <v>BLR200590908994787981959393</v>
      </c>
    </row>
    <row r="28" spans="1:16" x14ac:dyDescent="0.25">
      <c r="A28" s="1" t="s">
        <v>48</v>
      </c>
      <c r="B28" s="1" t="s">
        <v>49</v>
      </c>
      <c r="C28" s="2" t="s">
        <v>20</v>
      </c>
      <c r="D28" s="2" t="str">
        <f>RIGHT(edar!$C28,4)</f>
        <v>2016</v>
      </c>
      <c r="E28" s="3">
        <v>67.400000000000006</v>
      </c>
      <c r="F28" s="3" t="s">
        <v>8</v>
      </c>
      <c r="G28" s="3" t="s">
        <v>8</v>
      </c>
      <c r="H28" s="3" t="s">
        <v>8</v>
      </c>
      <c r="I28" s="3">
        <v>75.599999999999994</v>
      </c>
      <c r="J28" s="3" t="s">
        <v>8</v>
      </c>
      <c r="K28" s="3" t="s">
        <v>8</v>
      </c>
      <c r="L28" s="3" t="s">
        <v>8</v>
      </c>
      <c r="M28" s="3" t="s">
        <v>8</v>
      </c>
      <c r="N28" s="3" t="s">
        <v>8</v>
      </c>
      <c r="O28" s="1" t="s">
        <v>50</v>
      </c>
      <c r="P28" s="27" t="str">
        <f>edar!$A28&amp;edar!$D28&amp;edar!$E28&amp;edar!$F28&amp;edar!$G28&amp;edar!$H28&amp;edar!$I28&amp;edar!$J28&amp;edar!$K28&amp;edar!$L28&amp;edar!$M28&amp;edar!$N28</f>
        <v>BLZ201667.4---75.6-----</v>
      </c>
    </row>
    <row r="29" spans="1:16" x14ac:dyDescent="0.25">
      <c r="A29" s="1" t="s">
        <v>48</v>
      </c>
      <c r="B29" s="1" t="s">
        <v>49</v>
      </c>
      <c r="C29" s="2">
        <v>2011</v>
      </c>
      <c r="D29" s="2" t="str">
        <f>RIGHT(edar!$C29,4)</f>
        <v>2011</v>
      </c>
      <c r="E29" s="3">
        <v>82.2</v>
      </c>
      <c r="F29" s="3" t="s">
        <v>8</v>
      </c>
      <c r="G29" s="3" t="s">
        <v>8</v>
      </c>
      <c r="H29" s="3" t="s">
        <v>8</v>
      </c>
      <c r="I29" s="3">
        <v>78.2</v>
      </c>
      <c r="J29" s="3" t="s">
        <v>8</v>
      </c>
      <c r="K29" s="3" t="s">
        <v>8</v>
      </c>
      <c r="L29" s="3" t="s">
        <v>8</v>
      </c>
      <c r="M29" s="3" t="s">
        <v>8</v>
      </c>
      <c r="N29" s="3" t="s">
        <v>8</v>
      </c>
      <c r="O29" s="1" t="s">
        <v>51</v>
      </c>
      <c r="P29" s="27" t="str">
        <f>edar!$A29&amp;edar!$D29&amp;edar!$E29&amp;edar!$F29&amp;edar!$G29&amp;edar!$H29&amp;edar!$I29&amp;edar!$J29&amp;edar!$K29&amp;edar!$L29&amp;edar!$M29&amp;edar!$N29</f>
        <v>BLZ201182.2---78.2-----</v>
      </c>
    </row>
    <row r="30" spans="1:16" x14ac:dyDescent="0.25">
      <c r="A30" s="1" t="s">
        <v>48</v>
      </c>
      <c r="B30" s="1" t="s">
        <v>49</v>
      </c>
      <c r="C30" s="2">
        <v>2006</v>
      </c>
      <c r="D30" s="2" t="str">
        <f>RIGHT(edar!$C30,4)</f>
        <v>2006</v>
      </c>
      <c r="E30" s="3">
        <v>71</v>
      </c>
      <c r="F30" s="3">
        <v>70</v>
      </c>
      <c r="G30" s="3">
        <v>72</v>
      </c>
      <c r="H30" s="3">
        <v>69</v>
      </c>
      <c r="I30" s="3">
        <v>73</v>
      </c>
      <c r="J30" s="3" t="s">
        <v>8</v>
      </c>
      <c r="K30" s="3" t="s">
        <v>8</v>
      </c>
      <c r="L30" s="3" t="s">
        <v>8</v>
      </c>
      <c r="M30" s="3" t="s">
        <v>8</v>
      </c>
      <c r="N30" s="3" t="s">
        <v>8</v>
      </c>
      <c r="O30" s="1" t="s">
        <v>16</v>
      </c>
      <c r="P30" s="27" t="str">
        <f>edar!$A30&amp;edar!$D30&amp;edar!$E30&amp;edar!$F30&amp;edar!$G30&amp;edar!$H30&amp;edar!$I30&amp;edar!$J30&amp;edar!$K30&amp;edar!$L30&amp;edar!$M30&amp;edar!$N30</f>
        <v>BLZ20067170726973-----</v>
      </c>
    </row>
    <row r="31" spans="1:16" x14ac:dyDescent="0.25">
      <c r="A31" s="1" t="s">
        <v>48</v>
      </c>
      <c r="B31" s="1" t="s">
        <v>49</v>
      </c>
      <c r="C31" s="2">
        <v>1999</v>
      </c>
      <c r="D31" s="2" t="str">
        <f>RIGHT(edar!$C31,4)</f>
        <v>1999</v>
      </c>
      <c r="E31" s="3">
        <v>66</v>
      </c>
      <c r="F31" s="3" t="s">
        <v>8</v>
      </c>
      <c r="G31" s="3" t="s">
        <v>8</v>
      </c>
      <c r="H31" s="3" t="s">
        <v>8</v>
      </c>
      <c r="I31" s="3" t="s">
        <v>8</v>
      </c>
      <c r="J31" s="3" t="s">
        <v>8</v>
      </c>
      <c r="K31" s="3" t="s">
        <v>8</v>
      </c>
      <c r="L31" s="3" t="s">
        <v>8</v>
      </c>
      <c r="M31" s="3" t="s">
        <v>8</v>
      </c>
      <c r="N31" s="3" t="s">
        <v>8</v>
      </c>
      <c r="O31" s="1" t="s">
        <v>52</v>
      </c>
      <c r="P31" s="27" t="str">
        <f>edar!$A31&amp;edar!$D31&amp;edar!$E31&amp;edar!$F31&amp;edar!$G31&amp;edar!$H31&amp;edar!$I31&amp;edar!$J31&amp;edar!$K31&amp;edar!$L31&amp;edar!$M31&amp;edar!$N31</f>
        <v>BLZ199966---------</v>
      </c>
    </row>
    <row r="32" spans="1:16" x14ac:dyDescent="0.25">
      <c r="A32" s="1" t="s">
        <v>53</v>
      </c>
      <c r="B32" s="1" t="s">
        <v>54</v>
      </c>
      <c r="C32" s="2">
        <v>2014</v>
      </c>
      <c r="D32" s="2" t="str">
        <f>RIGHT(edar!$C32,4)</f>
        <v>2014</v>
      </c>
      <c r="E32" s="3">
        <v>23.3</v>
      </c>
      <c r="F32" s="3">
        <v>21</v>
      </c>
      <c r="G32" s="3">
        <v>25.3</v>
      </c>
      <c r="H32" s="3">
        <v>18.899999999999999</v>
      </c>
      <c r="I32" s="3">
        <v>25.9</v>
      </c>
      <c r="J32" s="3">
        <v>18.899999999999999</v>
      </c>
      <c r="K32" s="3">
        <v>30.8</v>
      </c>
      <c r="L32" s="3">
        <v>29.2</v>
      </c>
      <c r="M32" s="3">
        <v>21.9</v>
      </c>
      <c r="N32" s="3">
        <v>13.3</v>
      </c>
      <c r="O32" s="1" t="s">
        <v>55</v>
      </c>
      <c r="P32" s="27" t="str">
        <f>edar!$A32&amp;edar!$D32&amp;edar!$E32&amp;edar!$F32&amp;edar!$G32&amp;edar!$H32&amp;edar!$I32&amp;edar!$J32&amp;edar!$K32&amp;edar!$L32&amp;edar!$M32&amp;edar!$N32</f>
        <v>BEN201423.32125.318.925.918.930.829.221.913.3</v>
      </c>
    </row>
    <row r="33" spans="1:16" x14ac:dyDescent="0.25">
      <c r="A33" s="1" t="s">
        <v>53</v>
      </c>
      <c r="B33" s="1" t="s">
        <v>54</v>
      </c>
      <c r="C33" s="2" t="s">
        <v>24</v>
      </c>
      <c r="D33" s="2" t="str">
        <f>RIGHT(edar!$C33,4)</f>
        <v>2012</v>
      </c>
      <c r="E33" s="3">
        <v>31</v>
      </c>
      <c r="F33" s="3">
        <v>24.3</v>
      </c>
      <c r="G33" s="3">
        <v>38.5</v>
      </c>
      <c r="H33" s="3">
        <v>28.6</v>
      </c>
      <c r="I33" s="3">
        <v>33.299999999999997</v>
      </c>
      <c r="J33" s="3" t="s">
        <v>8</v>
      </c>
      <c r="K33" s="3" t="s">
        <v>8</v>
      </c>
      <c r="L33" s="3" t="s">
        <v>8</v>
      </c>
      <c r="M33" s="3" t="s">
        <v>8</v>
      </c>
      <c r="N33" s="3" t="s">
        <v>8</v>
      </c>
      <c r="O33" s="1" t="s">
        <v>56</v>
      </c>
      <c r="P33" s="27" t="str">
        <f>edar!$A33&amp;edar!$D33&amp;edar!$E33&amp;edar!$F33&amp;edar!$G33&amp;edar!$H33&amp;edar!$I33&amp;edar!$J33&amp;edar!$K33&amp;edar!$L33&amp;edar!$M33&amp;edar!$N33</f>
        <v>BEN20123124.338.528.633.3-----</v>
      </c>
    </row>
    <row r="34" spans="1:16" x14ac:dyDescent="0.25">
      <c r="A34" s="1" t="s">
        <v>53</v>
      </c>
      <c r="B34" s="1" t="s">
        <v>54</v>
      </c>
      <c r="C34" s="2">
        <v>2006</v>
      </c>
      <c r="D34" s="2" t="str">
        <f>RIGHT(edar!$C34,4)</f>
        <v>2006</v>
      </c>
      <c r="E34" s="3">
        <v>36</v>
      </c>
      <c r="F34" s="3">
        <v>34</v>
      </c>
      <c r="G34" s="3">
        <v>38</v>
      </c>
      <c r="H34" s="3">
        <v>36</v>
      </c>
      <c r="I34" s="3">
        <v>36</v>
      </c>
      <c r="J34" s="3" t="s">
        <v>8</v>
      </c>
      <c r="K34" s="3" t="s">
        <v>8</v>
      </c>
      <c r="L34" s="3" t="s">
        <v>8</v>
      </c>
      <c r="M34" s="3" t="s">
        <v>8</v>
      </c>
      <c r="N34" s="3" t="s">
        <v>8</v>
      </c>
      <c r="O34" s="1" t="s">
        <v>57</v>
      </c>
      <c r="P34" s="27" t="str">
        <f>edar!$A34&amp;edar!$D34&amp;edar!$E34&amp;edar!$F34&amp;edar!$G34&amp;edar!$H34&amp;edar!$I34&amp;edar!$J34&amp;edar!$K34&amp;edar!$L34&amp;edar!$M34&amp;edar!$N34</f>
        <v>BEN20063634383636-----</v>
      </c>
    </row>
    <row r="35" spans="1:16" x14ac:dyDescent="0.25">
      <c r="A35" s="1" t="s">
        <v>53</v>
      </c>
      <c r="B35" s="1" t="s">
        <v>54</v>
      </c>
      <c r="C35" s="2">
        <v>2001</v>
      </c>
      <c r="D35" s="2" t="str">
        <f>RIGHT(edar!$C35,4)</f>
        <v>2001</v>
      </c>
      <c r="E35" s="3">
        <v>35</v>
      </c>
      <c r="F35" s="3">
        <v>36</v>
      </c>
      <c r="G35" s="3">
        <v>34</v>
      </c>
      <c r="H35" s="3">
        <v>39</v>
      </c>
      <c r="I35" s="3">
        <v>33</v>
      </c>
      <c r="J35" s="3" t="s">
        <v>8</v>
      </c>
      <c r="K35" s="3" t="s">
        <v>8</v>
      </c>
      <c r="L35" s="3" t="s">
        <v>8</v>
      </c>
      <c r="M35" s="3" t="s">
        <v>8</v>
      </c>
      <c r="N35" s="3" t="s">
        <v>8</v>
      </c>
      <c r="O35" s="1" t="s">
        <v>58</v>
      </c>
      <c r="P35" s="27" t="str">
        <f>edar!$A35&amp;edar!$D35&amp;edar!$E35&amp;edar!$F35&amp;edar!$G35&amp;edar!$H35&amp;edar!$I35&amp;edar!$J35&amp;edar!$K35&amp;edar!$L35&amp;edar!$M35&amp;edar!$N35</f>
        <v>BEN20013536343933-----</v>
      </c>
    </row>
    <row r="36" spans="1:16" x14ac:dyDescent="0.25">
      <c r="A36" s="1" t="s">
        <v>53</v>
      </c>
      <c r="B36" s="1" t="s">
        <v>54</v>
      </c>
      <c r="C36" s="2">
        <v>1996</v>
      </c>
      <c r="D36" s="2" t="str">
        <f>RIGHT(edar!$C36,4)</f>
        <v>1996</v>
      </c>
      <c r="E36" s="3">
        <v>32</v>
      </c>
      <c r="F36" s="3" t="s">
        <v>8</v>
      </c>
      <c r="G36" s="3" t="s">
        <v>8</v>
      </c>
      <c r="H36" s="3" t="s">
        <v>8</v>
      </c>
      <c r="I36" s="3" t="s">
        <v>8</v>
      </c>
      <c r="J36" s="3" t="s">
        <v>8</v>
      </c>
      <c r="K36" s="3" t="s">
        <v>8</v>
      </c>
      <c r="L36" s="3" t="s">
        <v>8</v>
      </c>
      <c r="M36" s="3" t="s">
        <v>8</v>
      </c>
      <c r="N36" s="3" t="s">
        <v>8</v>
      </c>
      <c r="O36" s="1" t="s">
        <v>59</v>
      </c>
      <c r="P36" s="27" t="str">
        <f>edar!$A36&amp;edar!$D36&amp;edar!$E36&amp;edar!$F36&amp;edar!$G36&amp;edar!$H36&amp;edar!$I36&amp;edar!$J36&amp;edar!$K36&amp;edar!$L36&amp;edar!$M36&amp;edar!$N36</f>
        <v>BEN199632---------</v>
      </c>
    </row>
    <row r="37" spans="1:16" x14ac:dyDescent="0.25">
      <c r="A37" s="1" t="s">
        <v>60</v>
      </c>
      <c r="B37" s="1" t="s">
        <v>61</v>
      </c>
      <c r="C37" s="2">
        <v>2010</v>
      </c>
      <c r="D37" s="2" t="str">
        <f>RIGHT(edar!$C37,4)</f>
        <v>2010</v>
      </c>
      <c r="E37" s="3">
        <v>74.2</v>
      </c>
      <c r="F37" s="3">
        <v>76.099999999999994</v>
      </c>
      <c r="G37" s="3">
        <v>71.5</v>
      </c>
      <c r="H37" s="3">
        <v>74.099999999999994</v>
      </c>
      <c r="I37" s="3">
        <v>74.2</v>
      </c>
      <c r="J37" s="3">
        <v>63.6</v>
      </c>
      <c r="K37" s="3">
        <v>80.599999999999994</v>
      </c>
      <c r="L37" s="3">
        <v>77.599999999999994</v>
      </c>
      <c r="M37" s="3">
        <v>76.5</v>
      </c>
      <c r="N37" s="3">
        <v>81.8</v>
      </c>
      <c r="O37" s="1" t="s">
        <v>62</v>
      </c>
      <c r="P37" s="27" t="str">
        <f>edar!$A37&amp;edar!$D37&amp;edar!$E37&amp;edar!$F37&amp;edar!$G37&amp;edar!$H37&amp;edar!$I37&amp;edar!$J37&amp;edar!$K37&amp;edar!$L37&amp;edar!$M37&amp;edar!$N37</f>
        <v>BTN201074.276.171.574.174.263.680.677.676.581.8</v>
      </c>
    </row>
    <row r="38" spans="1:16" x14ac:dyDescent="0.25">
      <c r="A38" s="1" t="s">
        <v>63</v>
      </c>
      <c r="B38" s="1" t="s">
        <v>64</v>
      </c>
      <c r="C38" s="2">
        <v>2011</v>
      </c>
      <c r="D38" s="2" t="str">
        <f>RIGHT(edar!$C38,4)</f>
        <v>2011</v>
      </c>
      <c r="E38" s="3">
        <v>61.6</v>
      </c>
      <c r="F38" s="3" t="s">
        <v>8</v>
      </c>
      <c r="G38" s="3" t="s">
        <v>8</v>
      </c>
      <c r="H38" s="3">
        <v>64.3</v>
      </c>
      <c r="I38" s="3">
        <v>57.4</v>
      </c>
      <c r="J38" s="3" t="s">
        <v>8</v>
      </c>
      <c r="K38" s="3" t="s">
        <v>8</v>
      </c>
      <c r="L38" s="3" t="s">
        <v>8</v>
      </c>
      <c r="M38" s="3" t="s">
        <v>8</v>
      </c>
      <c r="N38" s="3" t="s">
        <v>8</v>
      </c>
      <c r="O38" s="1" t="s">
        <v>65</v>
      </c>
      <c r="P38" s="27" t="str">
        <f>edar!$A38&amp;edar!$D38&amp;edar!$E38&amp;edar!$F38&amp;edar!$G38&amp;edar!$H38&amp;edar!$I38&amp;edar!$J38&amp;edar!$K38&amp;edar!$L38&amp;edar!$M38&amp;edar!$N38</f>
        <v>BOL201161.6--64.357.4-----</v>
      </c>
    </row>
    <row r="39" spans="1:16" x14ac:dyDescent="0.25">
      <c r="A39" s="1" t="s">
        <v>63</v>
      </c>
      <c r="B39" s="1" t="s">
        <v>64</v>
      </c>
      <c r="C39" s="2">
        <v>2009</v>
      </c>
      <c r="D39" s="2" t="str">
        <f>RIGHT(edar!$C39,4)</f>
        <v>2009</v>
      </c>
      <c r="E39" s="3">
        <v>66.3</v>
      </c>
      <c r="F39" s="3" t="s">
        <v>8</v>
      </c>
      <c r="G39" s="3" t="s">
        <v>8</v>
      </c>
      <c r="H39" s="3">
        <v>69.900000000000006</v>
      </c>
      <c r="I39" s="3">
        <v>60.5</v>
      </c>
      <c r="J39" s="3" t="s">
        <v>8</v>
      </c>
      <c r="K39" s="3" t="s">
        <v>8</v>
      </c>
      <c r="L39" s="3" t="s">
        <v>8</v>
      </c>
      <c r="M39" s="3" t="s">
        <v>8</v>
      </c>
      <c r="N39" s="3" t="s">
        <v>8</v>
      </c>
      <c r="O39" s="1" t="s">
        <v>65</v>
      </c>
      <c r="P39" s="27" t="str">
        <f>edar!$A39&amp;edar!$D39&amp;edar!$E39&amp;edar!$F39&amp;edar!$G39&amp;edar!$H39&amp;edar!$I39&amp;edar!$J39&amp;edar!$K39&amp;edar!$L39&amp;edar!$M39&amp;edar!$N39</f>
        <v>BOL200966.3--69.960.5-----</v>
      </c>
    </row>
    <row r="40" spans="1:16" x14ac:dyDescent="0.25">
      <c r="A40" s="1" t="s">
        <v>63</v>
      </c>
      <c r="B40" s="1" t="s">
        <v>64</v>
      </c>
      <c r="C40" s="2">
        <v>2008</v>
      </c>
      <c r="D40" s="2" t="str">
        <f>RIGHT(edar!$C40,4)</f>
        <v>2008</v>
      </c>
      <c r="E40" s="3">
        <v>50.9</v>
      </c>
      <c r="F40" s="3">
        <v>50.1</v>
      </c>
      <c r="G40" s="3">
        <v>51.7</v>
      </c>
      <c r="H40" s="3">
        <v>59.6</v>
      </c>
      <c r="I40" s="3">
        <v>42.7</v>
      </c>
      <c r="J40" s="3">
        <v>40.4</v>
      </c>
      <c r="K40" s="3">
        <v>49</v>
      </c>
      <c r="L40" s="3">
        <v>53.9</v>
      </c>
      <c r="M40" s="3">
        <v>54.5</v>
      </c>
      <c r="N40" s="3">
        <v>70.3</v>
      </c>
      <c r="O40" s="1" t="s">
        <v>66</v>
      </c>
      <c r="P40" s="27" t="str">
        <f>edar!$A40&amp;edar!$D40&amp;edar!$E40&amp;edar!$F40&amp;edar!$G40&amp;edar!$H40&amp;edar!$I40&amp;edar!$J40&amp;edar!$K40&amp;edar!$L40&amp;edar!$M40&amp;edar!$N40</f>
        <v>BOL200850.950.151.759.642.740.44953.954.570.3</v>
      </c>
    </row>
    <row r="41" spans="1:16" x14ac:dyDescent="0.25">
      <c r="A41" s="1" t="s">
        <v>63</v>
      </c>
      <c r="B41" s="1" t="s">
        <v>64</v>
      </c>
      <c r="C41" s="2">
        <v>2003</v>
      </c>
      <c r="D41" s="2" t="str">
        <f>RIGHT(edar!$C41,4)</f>
        <v>2003</v>
      </c>
      <c r="E41" s="3">
        <v>52</v>
      </c>
      <c r="F41" s="3">
        <v>54</v>
      </c>
      <c r="G41" s="3">
        <v>49</v>
      </c>
      <c r="H41" s="3">
        <v>56</v>
      </c>
      <c r="I41" s="3">
        <v>45</v>
      </c>
      <c r="J41" s="3">
        <v>41</v>
      </c>
      <c r="K41" s="3">
        <v>54</v>
      </c>
      <c r="L41" s="3">
        <v>52</v>
      </c>
      <c r="M41" s="3">
        <v>51</v>
      </c>
      <c r="N41" s="3">
        <v>67</v>
      </c>
      <c r="O41" s="1" t="s">
        <v>67</v>
      </c>
      <c r="P41" s="27" t="str">
        <f>edar!$A41&amp;edar!$D41&amp;edar!$E41&amp;edar!$F41&amp;edar!$G41&amp;edar!$H41&amp;edar!$I41&amp;edar!$J41&amp;edar!$K41&amp;edar!$L41&amp;edar!$M41&amp;edar!$N41</f>
        <v>BOL200352544956454154525167</v>
      </c>
    </row>
    <row r="42" spans="1:16" x14ac:dyDescent="0.25">
      <c r="A42" s="1" t="s">
        <v>63</v>
      </c>
      <c r="B42" s="1" t="s">
        <v>64</v>
      </c>
      <c r="C42" s="2">
        <v>2000</v>
      </c>
      <c r="D42" s="2" t="str">
        <f>RIGHT(edar!$C42,4)</f>
        <v>2000</v>
      </c>
      <c r="E42" s="3">
        <v>54</v>
      </c>
      <c r="F42" s="3">
        <v>54</v>
      </c>
      <c r="G42" s="3">
        <v>53</v>
      </c>
      <c r="H42" s="3">
        <v>61</v>
      </c>
      <c r="I42" s="3">
        <v>42</v>
      </c>
      <c r="J42" s="3" t="s">
        <v>8</v>
      </c>
      <c r="K42" s="3" t="s">
        <v>8</v>
      </c>
      <c r="L42" s="3" t="s">
        <v>8</v>
      </c>
      <c r="M42" s="3" t="s">
        <v>8</v>
      </c>
      <c r="N42" s="3" t="s">
        <v>8</v>
      </c>
      <c r="O42" s="1" t="s">
        <v>11</v>
      </c>
      <c r="P42" s="27" t="str">
        <f>edar!$A42&amp;edar!$D42&amp;edar!$E42&amp;edar!$F42&amp;edar!$G42&amp;edar!$H42&amp;edar!$I42&amp;edar!$J42&amp;edar!$K42&amp;edar!$L42&amp;edar!$M42&amp;edar!$N42</f>
        <v>BOL20005454536142-----</v>
      </c>
    </row>
    <row r="43" spans="1:16" x14ac:dyDescent="0.25">
      <c r="A43" s="1" t="s">
        <v>63</v>
      </c>
      <c r="B43" s="1" t="s">
        <v>64</v>
      </c>
      <c r="C43" s="2">
        <v>1998</v>
      </c>
      <c r="D43" s="2" t="str">
        <f>RIGHT(edar!$C43,4)</f>
        <v>1998</v>
      </c>
      <c r="E43" s="3">
        <v>43</v>
      </c>
      <c r="F43" s="3" t="s">
        <v>8</v>
      </c>
      <c r="G43" s="3" t="s">
        <v>8</v>
      </c>
      <c r="H43" s="3" t="s">
        <v>8</v>
      </c>
      <c r="I43" s="3" t="s">
        <v>8</v>
      </c>
      <c r="J43" s="3" t="s">
        <v>8</v>
      </c>
      <c r="K43" s="3" t="s">
        <v>8</v>
      </c>
      <c r="L43" s="3" t="s">
        <v>8</v>
      </c>
      <c r="M43" s="3" t="s">
        <v>8</v>
      </c>
      <c r="N43" s="3" t="s">
        <v>8</v>
      </c>
      <c r="O43" s="1" t="s">
        <v>68</v>
      </c>
      <c r="P43" s="27" t="str">
        <f>edar!$A43&amp;edar!$D43&amp;edar!$E43&amp;edar!$F43&amp;edar!$G43&amp;edar!$H43&amp;edar!$I43&amp;edar!$J43&amp;edar!$K43&amp;edar!$L43&amp;edar!$M43&amp;edar!$N43</f>
        <v>BOL199843---------</v>
      </c>
    </row>
    <row r="44" spans="1:16" x14ac:dyDescent="0.25">
      <c r="A44" s="1" t="s">
        <v>63</v>
      </c>
      <c r="B44" s="1" t="s">
        <v>64</v>
      </c>
      <c r="C44" s="2">
        <v>1994</v>
      </c>
      <c r="D44" s="2" t="str">
        <f>RIGHT(edar!$C44,4)</f>
        <v>1994</v>
      </c>
      <c r="E44" s="3">
        <v>40</v>
      </c>
      <c r="F44" s="3" t="s">
        <v>8</v>
      </c>
      <c r="G44" s="3" t="s">
        <v>8</v>
      </c>
      <c r="H44" s="3" t="s">
        <v>8</v>
      </c>
      <c r="I44" s="3" t="s">
        <v>8</v>
      </c>
      <c r="J44" s="3" t="s">
        <v>8</v>
      </c>
      <c r="K44" s="3" t="s">
        <v>8</v>
      </c>
      <c r="L44" s="3" t="s">
        <v>8</v>
      </c>
      <c r="M44" s="3" t="s">
        <v>8</v>
      </c>
      <c r="N44" s="3" t="s">
        <v>8</v>
      </c>
      <c r="O44" s="1" t="s">
        <v>69</v>
      </c>
      <c r="P44" s="27" t="str">
        <f>edar!$A44&amp;edar!$D44&amp;edar!$E44&amp;edar!$F44&amp;edar!$G44&amp;edar!$H44&amp;edar!$I44&amp;edar!$J44&amp;edar!$K44&amp;edar!$L44&amp;edar!$M44&amp;edar!$N44</f>
        <v>BOL199440---------</v>
      </c>
    </row>
    <row r="45" spans="1:16" x14ac:dyDescent="0.25">
      <c r="A45" s="1" t="s">
        <v>70</v>
      </c>
      <c r="B45" s="1" t="s">
        <v>71</v>
      </c>
      <c r="C45" s="2" t="s">
        <v>24</v>
      </c>
      <c r="D45" s="2" t="str">
        <f>RIGHT(edar!$C45,4)</f>
        <v>2012</v>
      </c>
      <c r="E45" s="3">
        <v>87</v>
      </c>
      <c r="F45" s="3" t="s">
        <v>8</v>
      </c>
      <c r="G45" s="3" t="s">
        <v>8</v>
      </c>
      <c r="H45" s="3" t="s">
        <v>8</v>
      </c>
      <c r="I45" s="3" t="s">
        <v>8</v>
      </c>
      <c r="J45" s="3" t="s">
        <v>8</v>
      </c>
      <c r="K45" s="3" t="s">
        <v>8</v>
      </c>
      <c r="L45" s="3" t="s">
        <v>8</v>
      </c>
      <c r="M45" s="3" t="s">
        <v>8</v>
      </c>
      <c r="N45" s="3" t="s">
        <v>8</v>
      </c>
      <c r="O45" s="1" t="s">
        <v>72</v>
      </c>
      <c r="P45" s="27" t="str">
        <f>edar!$A45&amp;edar!$D45&amp;edar!$E45&amp;edar!$F45&amp;edar!$G45&amp;edar!$H45&amp;edar!$I45&amp;edar!$J45&amp;edar!$K45&amp;edar!$L45&amp;edar!$M45&amp;edar!$N45</f>
        <v>BIH201287---------</v>
      </c>
    </row>
    <row r="46" spans="1:16" x14ac:dyDescent="0.25">
      <c r="A46" s="1" t="s">
        <v>70</v>
      </c>
      <c r="B46" s="1" t="s">
        <v>71</v>
      </c>
      <c r="C46" s="2" t="s">
        <v>73</v>
      </c>
      <c r="D46" s="2" t="str">
        <f>RIGHT(edar!$C46,4)</f>
        <v>2006</v>
      </c>
      <c r="E46" s="3">
        <v>91</v>
      </c>
      <c r="F46" s="3">
        <v>92</v>
      </c>
      <c r="G46" s="3">
        <v>91</v>
      </c>
      <c r="H46" s="3">
        <v>95</v>
      </c>
      <c r="I46" s="3">
        <v>90</v>
      </c>
      <c r="J46" s="3">
        <v>97</v>
      </c>
      <c r="K46" s="3">
        <v>83</v>
      </c>
      <c r="L46" s="3">
        <v>86</v>
      </c>
      <c r="M46" s="3">
        <v>97</v>
      </c>
      <c r="N46" s="3">
        <v>96</v>
      </c>
      <c r="O46" s="1" t="s">
        <v>74</v>
      </c>
      <c r="P46" s="27" t="str">
        <f>edar!$A46&amp;edar!$D46&amp;edar!$E46&amp;edar!$F46&amp;edar!$G46&amp;edar!$H46&amp;edar!$I46&amp;edar!$J46&amp;edar!$K46&amp;edar!$L46&amp;edar!$M46&amp;edar!$N46</f>
        <v>BIH200691929195909783869796</v>
      </c>
    </row>
    <row r="47" spans="1:16" x14ac:dyDescent="0.25">
      <c r="A47" s="1" t="s">
        <v>70</v>
      </c>
      <c r="B47" s="1" t="s">
        <v>71</v>
      </c>
      <c r="C47" s="2">
        <v>2000</v>
      </c>
      <c r="D47" s="2" t="str">
        <f>RIGHT(edar!$C47,4)</f>
        <v>2000</v>
      </c>
      <c r="E47" s="3">
        <v>80</v>
      </c>
      <c r="F47" s="3" t="s">
        <v>8</v>
      </c>
      <c r="G47" s="3" t="s">
        <v>8</v>
      </c>
      <c r="H47" s="3" t="s">
        <v>8</v>
      </c>
      <c r="I47" s="3" t="s">
        <v>8</v>
      </c>
      <c r="J47" s="3" t="s">
        <v>8</v>
      </c>
      <c r="K47" s="3" t="s">
        <v>8</v>
      </c>
      <c r="L47" s="3" t="s">
        <v>8</v>
      </c>
      <c r="M47" s="3" t="s">
        <v>8</v>
      </c>
      <c r="N47" s="3" t="s">
        <v>8</v>
      </c>
      <c r="O47" s="1" t="s">
        <v>75</v>
      </c>
      <c r="P47" s="27" t="str">
        <f>edar!$A47&amp;edar!$D47&amp;edar!$E47&amp;edar!$F47&amp;edar!$G47&amp;edar!$H47&amp;edar!$I47&amp;edar!$J47&amp;edar!$K47&amp;edar!$L47&amp;edar!$M47&amp;edar!$N47</f>
        <v>BIH200080---------</v>
      </c>
    </row>
    <row r="48" spans="1:16" x14ac:dyDescent="0.25">
      <c r="A48" s="1" t="s">
        <v>76</v>
      </c>
      <c r="B48" s="1" t="s">
        <v>77</v>
      </c>
      <c r="C48" s="2">
        <v>2000</v>
      </c>
      <c r="D48" s="2" t="str">
        <f>RIGHT(edar!$C48,4)</f>
        <v>2000</v>
      </c>
      <c r="E48" s="3">
        <v>14</v>
      </c>
      <c r="F48" s="3">
        <v>16</v>
      </c>
      <c r="G48" s="3">
        <v>13</v>
      </c>
      <c r="H48" s="3">
        <v>15</v>
      </c>
      <c r="I48" s="3">
        <v>13</v>
      </c>
      <c r="J48" s="3">
        <v>11</v>
      </c>
      <c r="K48" s="3">
        <v>16</v>
      </c>
      <c r="L48" s="3">
        <v>15</v>
      </c>
      <c r="M48" s="3">
        <v>13</v>
      </c>
      <c r="N48" s="3">
        <v>18</v>
      </c>
      <c r="O48" s="1" t="s">
        <v>11</v>
      </c>
      <c r="P48" s="27" t="str">
        <f>edar!$A48&amp;edar!$D48&amp;edar!$E48&amp;edar!$F48&amp;edar!$G48&amp;edar!$H48&amp;edar!$I48&amp;edar!$J48&amp;edar!$K48&amp;edar!$L48&amp;edar!$M48&amp;edar!$N48</f>
        <v>BWA200014161315131116151318</v>
      </c>
    </row>
    <row r="49" spans="1:16" x14ac:dyDescent="0.25">
      <c r="A49" s="1" t="s">
        <v>78</v>
      </c>
      <c r="B49" s="1" t="s">
        <v>79</v>
      </c>
      <c r="C49" s="2">
        <v>2006</v>
      </c>
      <c r="D49" s="2" t="str">
        <f>RIGHT(edar!$C49,4)</f>
        <v>2006</v>
      </c>
      <c r="E49" s="3">
        <v>49.7</v>
      </c>
      <c r="F49" s="3">
        <v>46.2</v>
      </c>
      <c r="G49" s="3">
        <v>53.3</v>
      </c>
      <c r="H49" s="3">
        <v>49.6</v>
      </c>
      <c r="I49" s="3">
        <v>49.8</v>
      </c>
      <c r="J49" s="3" t="s">
        <v>8</v>
      </c>
      <c r="K49" s="3" t="s">
        <v>8</v>
      </c>
      <c r="L49" s="3" t="s">
        <v>8</v>
      </c>
      <c r="M49" s="3" t="s">
        <v>8</v>
      </c>
      <c r="N49" s="3" t="s">
        <v>8</v>
      </c>
      <c r="O49" s="1" t="s">
        <v>80</v>
      </c>
      <c r="P49" s="27" t="str">
        <f>edar!$A49&amp;edar!$D49&amp;edar!$E49&amp;edar!$F49&amp;edar!$G49&amp;edar!$H49&amp;edar!$I49&amp;edar!$J49&amp;edar!$K49&amp;edar!$L49&amp;edar!$M49&amp;edar!$N49</f>
        <v>BRA200649.746.253.349.649.8-----</v>
      </c>
    </row>
    <row r="50" spans="1:16" x14ac:dyDescent="0.25">
      <c r="A50" s="1" t="s">
        <v>78</v>
      </c>
      <c r="B50" s="1" t="s">
        <v>79</v>
      </c>
      <c r="C50" s="2">
        <v>1996</v>
      </c>
      <c r="D50" s="2" t="str">
        <f>RIGHT(edar!$C50,4)</f>
        <v>1996</v>
      </c>
      <c r="E50" s="3">
        <v>46</v>
      </c>
      <c r="F50" s="3">
        <v>47</v>
      </c>
      <c r="G50" s="3">
        <v>45</v>
      </c>
      <c r="H50" s="3">
        <v>50</v>
      </c>
      <c r="I50" s="3">
        <v>34</v>
      </c>
      <c r="J50" s="3" t="s">
        <v>8</v>
      </c>
      <c r="K50" s="3" t="s">
        <v>8</v>
      </c>
      <c r="L50" s="3" t="s">
        <v>8</v>
      </c>
      <c r="M50" s="3" t="s">
        <v>8</v>
      </c>
      <c r="N50" s="3" t="s">
        <v>8</v>
      </c>
      <c r="O50" s="1" t="s">
        <v>59</v>
      </c>
      <c r="P50" s="27" t="str">
        <f>edar!$A50&amp;edar!$D50&amp;edar!$E50&amp;edar!$F50&amp;edar!$G50&amp;edar!$H50&amp;edar!$I50&amp;edar!$J50&amp;edar!$K50&amp;edar!$L50&amp;edar!$M50&amp;edar!$N50</f>
        <v>BRA19964647455034-----</v>
      </c>
    </row>
    <row r="51" spans="1:16" x14ac:dyDescent="0.25">
      <c r="A51" s="1" t="s">
        <v>81</v>
      </c>
      <c r="B51" s="1" t="s">
        <v>82</v>
      </c>
      <c r="C51" s="2">
        <v>2015</v>
      </c>
      <c r="D51" s="2" t="str">
        <f>RIGHT(edar!$C51,4)</f>
        <v>2015</v>
      </c>
      <c r="E51" s="3">
        <v>51.8</v>
      </c>
      <c r="F51" s="3" t="s">
        <v>8</v>
      </c>
      <c r="G51" s="3" t="s">
        <v>8</v>
      </c>
      <c r="H51" s="3">
        <v>65.2</v>
      </c>
      <c r="I51" s="3">
        <v>47.1</v>
      </c>
      <c r="J51" s="3">
        <v>44.1</v>
      </c>
      <c r="K51" s="3">
        <v>47.6</v>
      </c>
      <c r="L51" s="3">
        <v>45.3</v>
      </c>
      <c r="M51" s="3">
        <v>64.3</v>
      </c>
      <c r="N51" s="3">
        <v>62.8</v>
      </c>
      <c r="O51" s="1" t="s">
        <v>83</v>
      </c>
      <c r="P51" s="27" t="str">
        <f>edar!$A51&amp;edar!$D51&amp;edar!$E51&amp;edar!$F51&amp;edar!$G51&amp;edar!$H51&amp;edar!$I51&amp;edar!$J51&amp;edar!$K51&amp;edar!$L51&amp;edar!$M51&amp;edar!$N51</f>
        <v>BFA201551.8--65.247.144.147.645.364.362.8</v>
      </c>
    </row>
    <row r="52" spans="1:16" x14ac:dyDescent="0.25">
      <c r="A52" s="1" t="s">
        <v>81</v>
      </c>
      <c r="B52" s="1" t="s">
        <v>82</v>
      </c>
      <c r="C52" s="2">
        <v>2010</v>
      </c>
      <c r="D52" s="2" t="str">
        <f>RIGHT(edar!$C52,4)</f>
        <v>2010</v>
      </c>
      <c r="E52" s="3">
        <v>56</v>
      </c>
      <c r="F52" s="3">
        <v>51.7</v>
      </c>
      <c r="G52" s="3">
        <v>61.6</v>
      </c>
      <c r="H52" s="3">
        <v>65.2</v>
      </c>
      <c r="I52" s="3">
        <v>52.7</v>
      </c>
      <c r="J52" s="3" t="s">
        <v>8</v>
      </c>
      <c r="K52" s="3">
        <v>43.4</v>
      </c>
      <c r="L52" s="3">
        <v>65.900000000000006</v>
      </c>
      <c r="M52" s="3">
        <v>56</v>
      </c>
      <c r="N52" s="3">
        <v>70</v>
      </c>
      <c r="O52" s="1" t="s">
        <v>84</v>
      </c>
      <c r="P52" s="27" t="str">
        <f>edar!$A52&amp;edar!$D52&amp;edar!$E52&amp;edar!$F52&amp;edar!$G52&amp;edar!$H52&amp;edar!$I52&amp;edar!$J52&amp;edar!$K52&amp;edar!$L52&amp;edar!$M52&amp;edar!$N52</f>
        <v>BFA20105651.761.665.252.7-43.465.95670</v>
      </c>
    </row>
    <row r="53" spans="1:16" x14ac:dyDescent="0.25">
      <c r="A53" s="1" t="s">
        <v>81</v>
      </c>
      <c r="B53" s="1" t="s">
        <v>82</v>
      </c>
      <c r="C53" s="2">
        <v>2006</v>
      </c>
      <c r="D53" s="2" t="str">
        <f>RIGHT(edar!$C53,4)</f>
        <v>2006</v>
      </c>
      <c r="E53" s="3">
        <v>39</v>
      </c>
      <c r="F53" s="3">
        <v>42</v>
      </c>
      <c r="G53" s="3">
        <v>34</v>
      </c>
      <c r="H53" s="3">
        <v>27</v>
      </c>
      <c r="I53" s="3">
        <v>40</v>
      </c>
      <c r="J53" s="3">
        <v>45</v>
      </c>
      <c r="K53" s="3">
        <v>35</v>
      </c>
      <c r="L53" s="3">
        <v>33</v>
      </c>
      <c r="M53" s="3">
        <v>42</v>
      </c>
      <c r="N53" s="3">
        <v>29</v>
      </c>
      <c r="O53" s="1" t="s">
        <v>16</v>
      </c>
      <c r="P53" s="27" t="str">
        <f>edar!$A53&amp;edar!$D53&amp;edar!$E53&amp;edar!$F53&amp;edar!$G53&amp;edar!$H53&amp;edar!$I53&amp;edar!$J53&amp;edar!$K53&amp;edar!$L53&amp;edar!$M53&amp;edar!$N53</f>
        <v>BFA200639423427404535334229</v>
      </c>
    </row>
    <row r="54" spans="1:16" x14ac:dyDescent="0.25">
      <c r="A54" s="1" t="s">
        <v>81</v>
      </c>
      <c r="B54" s="1" t="s">
        <v>82</v>
      </c>
      <c r="C54" s="2">
        <v>2003</v>
      </c>
      <c r="D54" s="2" t="str">
        <f>RIGHT(edar!$C54,4)</f>
        <v>2003</v>
      </c>
      <c r="E54" s="3">
        <v>36</v>
      </c>
      <c r="F54" s="3">
        <v>36</v>
      </c>
      <c r="G54" s="3">
        <v>36</v>
      </c>
      <c r="H54" s="3">
        <v>65</v>
      </c>
      <c r="I54" s="3">
        <v>32</v>
      </c>
      <c r="J54" s="3" t="s">
        <v>8</v>
      </c>
      <c r="K54" s="3" t="s">
        <v>8</v>
      </c>
      <c r="L54" s="3" t="s">
        <v>8</v>
      </c>
      <c r="M54" s="3" t="s">
        <v>8</v>
      </c>
      <c r="N54" s="3" t="s">
        <v>8</v>
      </c>
      <c r="O54" s="1" t="s">
        <v>67</v>
      </c>
      <c r="P54" s="27" t="str">
        <f>edar!$A54&amp;edar!$D54&amp;edar!$E54&amp;edar!$F54&amp;edar!$G54&amp;edar!$H54&amp;edar!$I54&amp;edar!$J54&amp;edar!$K54&amp;edar!$L54&amp;edar!$M54&amp;edar!$N54</f>
        <v>BFA20033636366532-----</v>
      </c>
    </row>
    <row r="55" spans="1:16" x14ac:dyDescent="0.25">
      <c r="A55" s="1" t="s">
        <v>81</v>
      </c>
      <c r="B55" s="1" t="s">
        <v>82</v>
      </c>
      <c r="C55" s="2" t="s">
        <v>85</v>
      </c>
      <c r="D55" s="2" t="str">
        <f>RIGHT(edar!$C55,4)</f>
        <v>1999</v>
      </c>
      <c r="E55" s="3">
        <v>22</v>
      </c>
      <c r="F55" s="3" t="s">
        <v>8</v>
      </c>
      <c r="G55" s="3" t="s">
        <v>8</v>
      </c>
      <c r="H55" s="3" t="s">
        <v>8</v>
      </c>
      <c r="I55" s="3" t="s">
        <v>8</v>
      </c>
      <c r="J55" s="3" t="s">
        <v>8</v>
      </c>
      <c r="K55" s="3" t="s">
        <v>8</v>
      </c>
      <c r="L55" s="3" t="s">
        <v>8</v>
      </c>
      <c r="M55" s="3" t="s">
        <v>8</v>
      </c>
      <c r="N55" s="3" t="s">
        <v>8</v>
      </c>
      <c r="O55" s="1" t="s">
        <v>86</v>
      </c>
      <c r="P55" s="27" t="str">
        <f>edar!$A55&amp;edar!$D55&amp;edar!$E55&amp;edar!$F55&amp;edar!$G55&amp;edar!$H55&amp;edar!$I55&amp;edar!$J55&amp;edar!$K55&amp;edar!$L55&amp;edar!$M55&amp;edar!$N55</f>
        <v>BFA199922---------</v>
      </c>
    </row>
    <row r="56" spans="1:16" x14ac:dyDescent="0.25">
      <c r="A56" s="1" t="s">
        <v>81</v>
      </c>
      <c r="B56" s="1" t="s">
        <v>82</v>
      </c>
      <c r="C56" s="2" t="s">
        <v>87</v>
      </c>
      <c r="D56" s="2" t="str">
        <f>RIGHT(edar!$C56,4)</f>
        <v>1993</v>
      </c>
      <c r="E56" s="3">
        <v>19</v>
      </c>
      <c r="F56" s="3" t="s">
        <v>8</v>
      </c>
      <c r="G56" s="3" t="s">
        <v>8</v>
      </c>
      <c r="H56" s="3" t="s">
        <v>8</v>
      </c>
      <c r="I56" s="3" t="s">
        <v>8</v>
      </c>
      <c r="J56" s="3" t="s">
        <v>8</v>
      </c>
      <c r="K56" s="3" t="s">
        <v>8</v>
      </c>
      <c r="L56" s="3" t="s">
        <v>8</v>
      </c>
      <c r="M56" s="3" t="s">
        <v>8</v>
      </c>
      <c r="N56" s="3" t="s">
        <v>8</v>
      </c>
      <c r="O56" s="1" t="s">
        <v>88</v>
      </c>
      <c r="P56" s="27" t="str">
        <f>edar!$A56&amp;edar!$D56&amp;edar!$E56&amp;edar!$F56&amp;edar!$G56&amp;edar!$H56&amp;edar!$I56&amp;edar!$J56&amp;edar!$K56&amp;edar!$L56&amp;edar!$M56&amp;edar!$N56</f>
        <v>BFA199319---------</v>
      </c>
    </row>
    <row r="57" spans="1:16" x14ac:dyDescent="0.25">
      <c r="A57" s="1" t="s">
        <v>89</v>
      </c>
      <c r="B57" s="1" t="s">
        <v>90</v>
      </c>
      <c r="C57" s="2" t="s">
        <v>91</v>
      </c>
      <c r="D57" s="2" t="str">
        <f>RIGHT(edar!$C57,4)</f>
        <v>2017</v>
      </c>
      <c r="E57" s="3">
        <v>62.5</v>
      </c>
      <c r="F57" s="3">
        <v>65.5</v>
      </c>
      <c r="G57" s="3">
        <v>59.3</v>
      </c>
      <c r="H57" s="3">
        <v>67.7</v>
      </c>
      <c r="I57" s="3">
        <v>62.2</v>
      </c>
      <c r="J57" s="3">
        <v>61.5</v>
      </c>
      <c r="K57" s="3">
        <v>59.7</v>
      </c>
      <c r="L57" s="3">
        <v>56.4</v>
      </c>
      <c r="M57" s="3">
        <v>71.5</v>
      </c>
      <c r="N57" s="3">
        <v>67.3</v>
      </c>
      <c r="O57" s="1" t="s">
        <v>92</v>
      </c>
      <c r="P57" s="27" t="str">
        <f>edar!$A57&amp;edar!$D57&amp;edar!$E57&amp;edar!$F57&amp;edar!$G57&amp;edar!$H57&amp;edar!$I57&amp;edar!$J57&amp;edar!$K57&amp;edar!$L57&amp;edar!$M57&amp;edar!$N57</f>
        <v>BDI201762.565.559.367.762.261.559.756.471.567.3</v>
      </c>
    </row>
    <row r="58" spans="1:16" x14ac:dyDescent="0.25">
      <c r="A58" s="1" t="s">
        <v>89</v>
      </c>
      <c r="B58" s="1" t="s">
        <v>90</v>
      </c>
      <c r="C58" s="2">
        <v>2012</v>
      </c>
      <c r="D58" s="2" t="str">
        <f>RIGHT(edar!$C58,4)</f>
        <v>2012</v>
      </c>
      <c r="E58" s="3">
        <v>54.1</v>
      </c>
      <c r="F58" s="3">
        <v>58.8</v>
      </c>
      <c r="G58" s="3">
        <v>49.7</v>
      </c>
      <c r="H58" s="3">
        <v>46.8</v>
      </c>
      <c r="I58" s="3">
        <v>54.7</v>
      </c>
      <c r="J58" s="3" t="s">
        <v>8</v>
      </c>
      <c r="K58" s="3" t="s">
        <v>8</v>
      </c>
      <c r="L58" s="3" t="s">
        <v>8</v>
      </c>
      <c r="M58" s="3" t="s">
        <v>8</v>
      </c>
      <c r="N58" s="3" t="s">
        <v>8</v>
      </c>
      <c r="O58" s="1" t="s">
        <v>93</v>
      </c>
      <c r="P58" s="27" t="str">
        <f>edar!$A58&amp;edar!$D58&amp;edar!$E58&amp;edar!$F58&amp;edar!$G58&amp;edar!$H58&amp;edar!$I58&amp;edar!$J58&amp;edar!$K58&amp;edar!$L58&amp;edar!$M58&amp;edar!$N58</f>
        <v>BDI201254.158.849.746.854.7-----</v>
      </c>
    </row>
    <row r="59" spans="1:16" x14ac:dyDescent="0.25">
      <c r="A59" s="1" t="s">
        <v>89</v>
      </c>
      <c r="B59" s="1" t="s">
        <v>90</v>
      </c>
      <c r="C59" s="2">
        <v>2010</v>
      </c>
      <c r="D59" s="2" t="str">
        <f>RIGHT(edar!$C59,4)</f>
        <v>2010</v>
      </c>
      <c r="E59" s="3">
        <v>54.7</v>
      </c>
      <c r="F59" s="3">
        <v>55.9</v>
      </c>
      <c r="G59" s="3">
        <v>53.6</v>
      </c>
      <c r="H59" s="3">
        <v>60</v>
      </c>
      <c r="I59" s="3">
        <v>54.3</v>
      </c>
      <c r="J59" s="3">
        <v>51.7</v>
      </c>
      <c r="K59" s="3">
        <v>53</v>
      </c>
      <c r="L59" s="3">
        <v>58.9</v>
      </c>
      <c r="M59" s="3">
        <v>52.9</v>
      </c>
      <c r="N59" s="3">
        <v>57.8</v>
      </c>
      <c r="O59" s="1" t="s">
        <v>84</v>
      </c>
      <c r="P59" s="27" t="str">
        <f>edar!$A59&amp;edar!$D59&amp;edar!$E59&amp;edar!$F59&amp;edar!$G59&amp;edar!$H59&amp;edar!$I59&amp;edar!$J59&amp;edar!$K59&amp;edar!$L59&amp;edar!$M59&amp;edar!$N59</f>
        <v>BDI201054.755.953.66054.351.75358.952.957.8</v>
      </c>
    </row>
    <row r="60" spans="1:16" x14ac:dyDescent="0.25">
      <c r="A60" s="1" t="s">
        <v>89</v>
      </c>
      <c r="B60" s="1" t="s">
        <v>90</v>
      </c>
      <c r="C60" s="2">
        <v>2005</v>
      </c>
      <c r="D60" s="2" t="str">
        <f>RIGHT(edar!$C60,4)</f>
        <v>2005</v>
      </c>
      <c r="E60" s="3">
        <v>38</v>
      </c>
      <c r="F60" s="3">
        <v>36</v>
      </c>
      <c r="G60" s="3">
        <v>39</v>
      </c>
      <c r="H60" s="3">
        <v>47</v>
      </c>
      <c r="I60" s="3">
        <v>38</v>
      </c>
      <c r="J60" s="3">
        <v>41</v>
      </c>
      <c r="K60" s="3">
        <v>36</v>
      </c>
      <c r="L60" s="3">
        <v>31</v>
      </c>
      <c r="M60" s="3">
        <v>39</v>
      </c>
      <c r="N60" s="3">
        <v>45</v>
      </c>
      <c r="O60" s="1" t="s">
        <v>10</v>
      </c>
      <c r="P60" s="27" t="str">
        <f>edar!$A60&amp;edar!$D60&amp;edar!$E60&amp;edar!$F60&amp;edar!$G60&amp;edar!$H60&amp;edar!$I60&amp;edar!$J60&amp;edar!$K60&amp;edar!$L60&amp;edar!$M60&amp;edar!$N60</f>
        <v>BDI200538363947384136313945</v>
      </c>
    </row>
    <row r="61" spans="1:16" x14ac:dyDescent="0.25">
      <c r="A61" s="1" t="s">
        <v>89</v>
      </c>
      <c r="B61" s="1" t="s">
        <v>90</v>
      </c>
      <c r="C61" s="2">
        <v>2000</v>
      </c>
      <c r="D61" s="2" t="str">
        <f>RIGHT(edar!$C61,4)</f>
        <v>2000</v>
      </c>
      <c r="E61" s="3">
        <v>40</v>
      </c>
      <c r="F61" s="3">
        <v>40</v>
      </c>
      <c r="G61" s="3">
        <v>39</v>
      </c>
      <c r="H61" s="3">
        <v>69</v>
      </c>
      <c r="I61" s="3">
        <v>39</v>
      </c>
      <c r="J61" s="3" t="s">
        <v>8</v>
      </c>
      <c r="K61" s="3" t="s">
        <v>8</v>
      </c>
      <c r="L61" s="3" t="s">
        <v>8</v>
      </c>
      <c r="M61" s="3" t="s">
        <v>8</v>
      </c>
      <c r="N61" s="3" t="s">
        <v>8</v>
      </c>
      <c r="O61" s="1" t="s">
        <v>11</v>
      </c>
      <c r="P61" s="27" t="str">
        <f>edar!$A61&amp;edar!$D61&amp;edar!$E61&amp;edar!$F61&amp;edar!$G61&amp;edar!$H61&amp;edar!$I61&amp;edar!$J61&amp;edar!$K61&amp;edar!$L61&amp;edar!$M61&amp;edar!$N61</f>
        <v>BDI20004040396939-----</v>
      </c>
    </row>
    <row r="62" spans="1:16" x14ac:dyDescent="0.25">
      <c r="A62" s="1" t="s">
        <v>94</v>
      </c>
      <c r="B62" s="1" t="s">
        <v>95</v>
      </c>
      <c r="C62" s="2">
        <v>2014</v>
      </c>
      <c r="D62" s="2" t="str">
        <f>RIGHT(edar!$C62,4)</f>
        <v>2014</v>
      </c>
      <c r="E62" s="3">
        <v>68.8</v>
      </c>
      <c r="F62" s="3">
        <v>62.2</v>
      </c>
      <c r="G62" s="3">
        <v>75.900000000000006</v>
      </c>
      <c r="H62" s="3">
        <v>69.599999999999994</v>
      </c>
      <c r="I62" s="3">
        <v>68.599999999999994</v>
      </c>
      <c r="J62" s="3">
        <v>67.900000000000006</v>
      </c>
      <c r="K62" s="3">
        <v>64.900000000000006</v>
      </c>
      <c r="L62" s="3">
        <v>78.099999999999994</v>
      </c>
      <c r="M62" s="3">
        <v>67.3</v>
      </c>
      <c r="N62" s="3">
        <v>66.5</v>
      </c>
      <c r="O62" s="1" t="s">
        <v>35</v>
      </c>
      <c r="P62" s="27" t="str">
        <f>edar!$A62&amp;edar!$D62&amp;edar!$E62&amp;edar!$F62&amp;edar!$G62&amp;edar!$H62&amp;edar!$I62&amp;edar!$J62&amp;edar!$K62&amp;edar!$L62&amp;edar!$M62&amp;edar!$N62</f>
        <v>KHM201468.862.275.969.668.667.964.978.167.366.5</v>
      </c>
    </row>
    <row r="63" spans="1:16" x14ac:dyDescent="0.25">
      <c r="A63" s="1" t="s">
        <v>94</v>
      </c>
      <c r="B63" s="1" t="s">
        <v>95</v>
      </c>
      <c r="C63" s="2">
        <v>2010</v>
      </c>
      <c r="D63" s="2" t="str">
        <f>RIGHT(edar!$C63,4)</f>
        <v>2010</v>
      </c>
      <c r="E63" s="3">
        <v>64.2</v>
      </c>
      <c r="F63" s="3">
        <v>62.7</v>
      </c>
      <c r="G63" s="3">
        <v>66</v>
      </c>
      <c r="H63" s="3">
        <v>67.7</v>
      </c>
      <c r="I63" s="3">
        <v>63.8</v>
      </c>
      <c r="J63" s="3">
        <v>60.7</v>
      </c>
      <c r="K63" s="3">
        <v>64.099999999999994</v>
      </c>
      <c r="L63" s="3">
        <v>74.7</v>
      </c>
      <c r="M63" s="3">
        <v>56.1</v>
      </c>
      <c r="N63" s="3">
        <v>65.2</v>
      </c>
      <c r="O63" s="1" t="s">
        <v>84</v>
      </c>
      <c r="P63" s="27" t="str">
        <f>edar!$A63&amp;edar!$D63&amp;edar!$E63&amp;edar!$F63&amp;edar!$G63&amp;edar!$H63&amp;edar!$I63&amp;edar!$J63&amp;edar!$K63&amp;edar!$L63&amp;edar!$M63&amp;edar!$N63</f>
        <v>KHM201064.262.76667.763.860.764.174.756.165.2</v>
      </c>
    </row>
    <row r="64" spans="1:16" x14ac:dyDescent="0.25">
      <c r="A64" s="1" t="s">
        <v>94</v>
      </c>
      <c r="B64" s="1" t="s">
        <v>95</v>
      </c>
      <c r="C64" s="2">
        <v>2005</v>
      </c>
      <c r="D64" s="2" t="str">
        <f>RIGHT(edar!$C64,4)</f>
        <v>2005</v>
      </c>
      <c r="E64" s="3">
        <v>48</v>
      </c>
      <c r="F64" s="3">
        <v>48</v>
      </c>
      <c r="G64" s="3">
        <v>49</v>
      </c>
      <c r="H64" s="3">
        <v>49</v>
      </c>
      <c r="I64" s="3">
        <v>48</v>
      </c>
      <c r="J64" s="3">
        <v>41</v>
      </c>
      <c r="K64" s="3">
        <v>42</v>
      </c>
      <c r="L64" s="3">
        <v>60</v>
      </c>
      <c r="M64" s="3">
        <v>62</v>
      </c>
      <c r="N64" s="3" t="s">
        <v>8</v>
      </c>
      <c r="O64" s="1" t="s">
        <v>29</v>
      </c>
      <c r="P64" s="27" t="str">
        <f>edar!$A64&amp;edar!$D64&amp;edar!$E64&amp;edar!$F64&amp;edar!$G64&amp;edar!$H64&amp;edar!$I64&amp;edar!$J64&amp;edar!$K64&amp;edar!$L64&amp;edar!$M64&amp;edar!$N64</f>
        <v>KHM2005484849494841426062-</v>
      </c>
    </row>
    <row r="65" spans="1:16" x14ac:dyDescent="0.25">
      <c r="A65" s="1" t="s">
        <v>94</v>
      </c>
      <c r="B65" s="1" t="s">
        <v>95</v>
      </c>
      <c r="C65" s="2">
        <v>2000</v>
      </c>
      <c r="D65" s="2" t="str">
        <f>RIGHT(edar!$C65,4)</f>
        <v>2000</v>
      </c>
      <c r="E65" s="3">
        <v>37</v>
      </c>
      <c r="F65" s="3">
        <v>40</v>
      </c>
      <c r="G65" s="3">
        <v>33</v>
      </c>
      <c r="H65" s="3">
        <v>47</v>
      </c>
      <c r="I65" s="3">
        <v>35</v>
      </c>
      <c r="J65" s="3" t="s">
        <v>8</v>
      </c>
      <c r="K65" s="3" t="s">
        <v>8</v>
      </c>
      <c r="L65" s="3" t="s">
        <v>8</v>
      </c>
      <c r="M65" s="3" t="s">
        <v>8</v>
      </c>
      <c r="N65" s="3" t="s">
        <v>8</v>
      </c>
      <c r="O65" s="1" t="s">
        <v>30</v>
      </c>
      <c r="P65" s="27" t="str">
        <f>edar!$A65&amp;edar!$D65&amp;edar!$E65&amp;edar!$F65&amp;edar!$G65&amp;edar!$H65&amp;edar!$I65&amp;edar!$J65&amp;edar!$K65&amp;edar!$L65&amp;edar!$M65&amp;edar!$N65</f>
        <v>KHM20003740334735-----</v>
      </c>
    </row>
    <row r="66" spans="1:16" x14ac:dyDescent="0.25">
      <c r="A66" s="1" t="s">
        <v>96</v>
      </c>
      <c r="B66" s="1" t="s">
        <v>97</v>
      </c>
      <c r="C66" s="2">
        <v>2014</v>
      </c>
      <c r="D66" s="2" t="str">
        <f>RIGHT(edar!$C66,4)</f>
        <v>2014</v>
      </c>
      <c r="E66" s="3">
        <v>28.1</v>
      </c>
      <c r="F66" s="3">
        <v>27.5</v>
      </c>
      <c r="G66" s="3">
        <v>28.8</v>
      </c>
      <c r="H66" s="3">
        <v>25.2</v>
      </c>
      <c r="I66" s="3">
        <v>29.6</v>
      </c>
      <c r="J66" s="3">
        <v>30.8</v>
      </c>
      <c r="K66" s="3">
        <v>24.3</v>
      </c>
      <c r="L66" s="3">
        <v>28.3</v>
      </c>
      <c r="M66" s="3">
        <v>34</v>
      </c>
      <c r="N66" s="3" t="s">
        <v>8</v>
      </c>
      <c r="O66" s="1" t="s">
        <v>98</v>
      </c>
      <c r="P66" s="27" t="str">
        <f>edar!$A66&amp;edar!$D66&amp;edar!$E66&amp;edar!$F66&amp;edar!$G66&amp;edar!$H66&amp;edar!$I66&amp;edar!$J66&amp;edar!$K66&amp;edar!$L66&amp;edar!$M66&amp;edar!$N66</f>
        <v>CMR201428.127.528.825.229.630.824.328.334-</v>
      </c>
    </row>
    <row r="67" spans="1:16" x14ac:dyDescent="0.25">
      <c r="A67" s="1" t="s">
        <v>96</v>
      </c>
      <c r="B67" s="1" t="s">
        <v>97</v>
      </c>
      <c r="C67" s="2">
        <v>2011</v>
      </c>
      <c r="D67" s="2" t="str">
        <f>RIGHT(edar!$C67,4)</f>
        <v>2011</v>
      </c>
      <c r="E67" s="3">
        <v>29.9</v>
      </c>
      <c r="F67" s="3">
        <v>31.6</v>
      </c>
      <c r="G67" s="3">
        <v>28.3</v>
      </c>
      <c r="H67" s="3">
        <v>35.6</v>
      </c>
      <c r="I67" s="3">
        <v>26.1</v>
      </c>
      <c r="J67" s="3">
        <v>9.3000000000000007</v>
      </c>
      <c r="K67" s="3">
        <v>37.9</v>
      </c>
      <c r="L67" s="3">
        <v>41</v>
      </c>
      <c r="M67" s="3">
        <v>34.6</v>
      </c>
      <c r="N67" s="3">
        <v>39.1</v>
      </c>
      <c r="O67" s="1" t="s">
        <v>36</v>
      </c>
      <c r="P67" s="27" t="str">
        <f>edar!$A67&amp;edar!$D67&amp;edar!$E67&amp;edar!$F67&amp;edar!$G67&amp;edar!$H67&amp;edar!$I67&amp;edar!$J67&amp;edar!$K67&amp;edar!$L67&amp;edar!$M67&amp;edar!$N67</f>
        <v>CMR201129.931.628.335.626.19.337.94134.639.1</v>
      </c>
    </row>
    <row r="68" spans="1:16" x14ac:dyDescent="0.25">
      <c r="A68" s="1" t="s">
        <v>96</v>
      </c>
      <c r="B68" s="1" t="s">
        <v>97</v>
      </c>
      <c r="C68" s="2">
        <v>2006</v>
      </c>
      <c r="D68" s="2" t="str">
        <f>RIGHT(edar!$C68,4)</f>
        <v>2006</v>
      </c>
      <c r="E68" s="3">
        <v>35</v>
      </c>
      <c r="F68" s="3">
        <v>37</v>
      </c>
      <c r="G68" s="3">
        <v>32</v>
      </c>
      <c r="H68" s="3">
        <v>40</v>
      </c>
      <c r="I68" s="3">
        <v>32</v>
      </c>
      <c r="J68" s="3">
        <v>20</v>
      </c>
      <c r="K68" s="3">
        <v>38</v>
      </c>
      <c r="L68" s="3">
        <v>43</v>
      </c>
      <c r="M68" s="3">
        <v>40</v>
      </c>
      <c r="N68" s="3">
        <v>50</v>
      </c>
      <c r="O68" s="1" t="s">
        <v>16</v>
      </c>
      <c r="P68" s="27" t="str">
        <f>edar!$A68&amp;edar!$D68&amp;edar!$E68&amp;edar!$F68&amp;edar!$G68&amp;edar!$H68&amp;edar!$I68&amp;edar!$J68&amp;edar!$K68&amp;edar!$L68&amp;edar!$M68&amp;edar!$N68</f>
        <v>CMR200635373240322038434050</v>
      </c>
    </row>
    <row r="69" spans="1:16" x14ac:dyDescent="0.25">
      <c r="A69" s="1" t="s">
        <v>96</v>
      </c>
      <c r="B69" s="1" t="s">
        <v>97</v>
      </c>
      <c r="C69" s="2">
        <v>2004</v>
      </c>
      <c r="D69" s="2" t="str">
        <f>RIGHT(edar!$C69,4)</f>
        <v>2004</v>
      </c>
      <c r="E69" s="3">
        <v>40</v>
      </c>
      <c r="F69" s="3">
        <v>41</v>
      </c>
      <c r="G69" s="3">
        <v>39</v>
      </c>
      <c r="H69" s="3">
        <v>46</v>
      </c>
      <c r="I69" s="3">
        <v>35</v>
      </c>
      <c r="J69" s="3">
        <v>29</v>
      </c>
      <c r="K69" s="3">
        <v>34</v>
      </c>
      <c r="L69" s="3">
        <v>42</v>
      </c>
      <c r="M69" s="3">
        <v>45</v>
      </c>
      <c r="N69" s="3">
        <v>52</v>
      </c>
      <c r="O69" s="1" t="s">
        <v>38</v>
      </c>
      <c r="P69" s="27" t="str">
        <f>edar!$A69&amp;edar!$D69&amp;edar!$E69&amp;edar!$F69&amp;edar!$G69&amp;edar!$H69&amp;edar!$I69&amp;edar!$J69&amp;edar!$K69&amp;edar!$L69&amp;edar!$M69&amp;edar!$N69</f>
        <v>CMR200440413946352934424552</v>
      </c>
    </row>
    <row r="70" spans="1:16" x14ac:dyDescent="0.25">
      <c r="A70" s="1" t="s">
        <v>96</v>
      </c>
      <c r="B70" s="1" t="s">
        <v>97</v>
      </c>
      <c r="C70" s="2">
        <v>2000</v>
      </c>
      <c r="D70" s="2" t="str">
        <f>RIGHT(edar!$C70,4)</f>
        <v>2000</v>
      </c>
      <c r="E70" s="3">
        <v>25</v>
      </c>
      <c r="F70" s="3">
        <v>27</v>
      </c>
      <c r="G70" s="3">
        <v>22</v>
      </c>
      <c r="H70" s="3">
        <v>48</v>
      </c>
      <c r="I70" s="3">
        <v>19</v>
      </c>
      <c r="J70" s="3" t="s">
        <v>8</v>
      </c>
      <c r="K70" s="3" t="s">
        <v>8</v>
      </c>
      <c r="L70" s="3" t="s">
        <v>8</v>
      </c>
      <c r="M70" s="3" t="s">
        <v>8</v>
      </c>
      <c r="N70" s="3" t="s">
        <v>8</v>
      </c>
      <c r="O70" s="1" t="s">
        <v>11</v>
      </c>
      <c r="P70" s="27" t="str">
        <f>edar!$A70&amp;edar!$D70&amp;edar!$E70&amp;edar!$F70&amp;edar!$G70&amp;edar!$H70&amp;edar!$I70&amp;edar!$J70&amp;edar!$K70&amp;edar!$L70&amp;edar!$M70&amp;edar!$N70</f>
        <v>CMR20002527224819-----</v>
      </c>
    </row>
    <row r="71" spans="1:16" x14ac:dyDescent="0.25">
      <c r="A71" s="1" t="s">
        <v>96</v>
      </c>
      <c r="B71" s="1" t="s">
        <v>97</v>
      </c>
      <c r="C71" s="2">
        <v>1998</v>
      </c>
      <c r="D71" s="2" t="str">
        <f>RIGHT(edar!$C71,4)</f>
        <v>1998</v>
      </c>
      <c r="E71" s="3">
        <v>34</v>
      </c>
      <c r="F71" s="3" t="s">
        <v>8</v>
      </c>
      <c r="G71" s="3" t="s">
        <v>8</v>
      </c>
      <c r="H71" s="3" t="s">
        <v>8</v>
      </c>
      <c r="I71" s="3" t="s">
        <v>8</v>
      </c>
      <c r="J71" s="3" t="s">
        <v>8</v>
      </c>
      <c r="K71" s="3" t="s">
        <v>8</v>
      </c>
      <c r="L71" s="3" t="s">
        <v>8</v>
      </c>
      <c r="M71" s="3" t="s">
        <v>8</v>
      </c>
      <c r="N71" s="3" t="s">
        <v>8</v>
      </c>
      <c r="O71" s="1" t="s">
        <v>68</v>
      </c>
      <c r="P71" s="27" t="str">
        <f>edar!$A71&amp;edar!$D71&amp;edar!$E71&amp;edar!$F71&amp;edar!$G71&amp;edar!$H71&amp;edar!$I71&amp;edar!$J71&amp;edar!$K71&amp;edar!$L71&amp;edar!$M71&amp;edar!$N71</f>
        <v>CMR199834---------</v>
      </c>
    </row>
    <row r="72" spans="1:16" x14ac:dyDescent="0.25">
      <c r="A72" s="1" t="s">
        <v>96</v>
      </c>
      <c r="B72" s="1" t="s">
        <v>97</v>
      </c>
      <c r="C72" s="2">
        <v>1991</v>
      </c>
      <c r="D72" s="2" t="str">
        <f>RIGHT(edar!$C72,4)</f>
        <v>1991</v>
      </c>
      <c r="E72" s="3">
        <v>44</v>
      </c>
      <c r="F72" s="3" t="s">
        <v>8</v>
      </c>
      <c r="G72" s="3" t="s">
        <v>8</v>
      </c>
      <c r="H72" s="3" t="s">
        <v>8</v>
      </c>
      <c r="I72" s="3" t="s">
        <v>8</v>
      </c>
      <c r="J72" s="3" t="s">
        <v>8</v>
      </c>
      <c r="K72" s="3" t="s">
        <v>8</v>
      </c>
      <c r="L72" s="3" t="s">
        <v>8</v>
      </c>
      <c r="M72" s="3" t="s">
        <v>8</v>
      </c>
      <c r="N72" s="3" t="s">
        <v>8</v>
      </c>
      <c r="O72" s="1" t="s">
        <v>99</v>
      </c>
      <c r="P72" s="27" t="str">
        <f>edar!$A72&amp;edar!$D72&amp;edar!$E72&amp;edar!$F72&amp;edar!$G72&amp;edar!$H72&amp;edar!$I72&amp;edar!$J72&amp;edar!$K72&amp;edar!$L72&amp;edar!$M72&amp;edar!$N72</f>
        <v>CMR199144---------</v>
      </c>
    </row>
    <row r="73" spans="1:16" x14ac:dyDescent="0.25">
      <c r="A73" s="1" t="s">
        <v>100</v>
      </c>
      <c r="B73" s="1" t="s">
        <v>101</v>
      </c>
      <c r="C73" s="2">
        <v>2010</v>
      </c>
      <c r="D73" s="2" t="str">
        <f>RIGHT(edar!$C73,4)</f>
        <v>2010</v>
      </c>
      <c r="E73" s="3">
        <v>29.8</v>
      </c>
      <c r="F73" s="3">
        <v>27.9</v>
      </c>
      <c r="G73" s="3">
        <v>31.8</v>
      </c>
      <c r="H73" s="3">
        <v>42</v>
      </c>
      <c r="I73" s="3">
        <v>23.5</v>
      </c>
      <c r="J73" s="3">
        <v>19.899999999999999</v>
      </c>
      <c r="K73" s="3">
        <v>19.600000000000001</v>
      </c>
      <c r="L73" s="3">
        <v>24.9</v>
      </c>
      <c r="M73" s="3">
        <v>39.700000000000003</v>
      </c>
      <c r="N73" s="3">
        <v>56.4</v>
      </c>
      <c r="O73" s="1" t="s">
        <v>102</v>
      </c>
      <c r="P73" s="27" t="str">
        <f>edar!$A73&amp;edar!$D73&amp;edar!$E73&amp;edar!$F73&amp;edar!$G73&amp;edar!$H73&amp;edar!$I73&amp;edar!$J73&amp;edar!$K73&amp;edar!$L73&amp;edar!$M73&amp;edar!$N73</f>
        <v>CAF201029.827.931.84223.519.919.624.939.756.4</v>
      </c>
    </row>
    <row r="74" spans="1:16" x14ac:dyDescent="0.25">
      <c r="A74" s="1" t="s">
        <v>100</v>
      </c>
      <c r="B74" s="1" t="s">
        <v>101</v>
      </c>
      <c r="C74" s="2">
        <v>2006</v>
      </c>
      <c r="D74" s="2" t="str">
        <f>RIGHT(edar!$C74,4)</f>
        <v>2006</v>
      </c>
      <c r="E74" s="3">
        <v>31.8</v>
      </c>
      <c r="F74" s="3">
        <v>29.9</v>
      </c>
      <c r="G74" s="3">
        <v>34</v>
      </c>
      <c r="H74" s="3">
        <v>36.5</v>
      </c>
      <c r="I74" s="3">
        <v>28.4</v>
      </c>
      <c r="J74" s="3">
        <v>24.8</v>
      </c>
      <c r="K74" s="3">
        <v>23</v>
      </c>
      <c r="L74" s="3">
        <v>31.3</v>
      </c>
      <c r="M74" s="3">
        <v>40.1</v>
      </c>
      <c r="N74" s="3">
        <v>42.1</v>
      </c>
      <c r="O74" s="1" t="s">
        <v>16</v>
      </c>
      <c r="P74" s="27" t="str">
        <f>edar!$A74&amp;edar!$D74&amp;edar!$E74&amp;edar!$F74&amp;edar!$G74&amp;edar!$H74&amp;edar!$I74&amp;edar!$J74&amp;edar!$K74&amp;edar!$L74&amp;edar!$M74&amp;edar!$N74</f>
        <v>CAF200631.829.93436.528.424.82331.340.142.1</v>
      </c>
    </row>
    <row r="75" spans="1:16" x14ac:dyDescent="0.25">
      <c r="A75" s="1" t="s">
        <v>100</v>
      </c>
      <c r="B75" s="1" t="s">
        <v>101</v>
      </c>
      <c r="C75" s="2">
        <v>2000</v>
      </c>
      <c r="D75" s="2" t="str">
        <f>RIGHT(edar!$C75,4)</f>
        <v>2000</v>
      </c>
      <c r="E75" s="3">
        <v>32</v>
      </c>
      <c r="F75" s="3">
        <v>32</v>
      </c>
      <c r="G75" s="3">
        <v>32</v>
      </c>
      <c r="H75" s="3">
        <v>42</v>
      </c>
      <c r="I75" s="3">
        <v>27</v>
      </c>
      <c r="J75" s="3" t="s">
        <v>8</v>
      </c>
      <c r="K75" s="3" t="s">
        <v>8</v>
      </c>
      <c r="L75" s="3" t="s">
        <v>8</v>
      </c>
      <c r="M75" s="3" t="s">
        <v>8</v>
      </c>
      <c r="N75" s="3" t="s">
        <v>8</v>
      </c>
      <c r="O75" s="1" t="s">
        <v>11</v>
      </c>
      <c r="P75" s="27" t="str">
        <f>edar!$A75&amp;edar!$D75&amp;edar!$E75&amp;edar!$F75&amp;edar!$G75&amp;edar!$H75&amp;edar!$I75&amp;edar!$J75&amp;edar!$K75&amp;edar!$L75&amp;edar!$M75&amp;edar!$N75</f>
        <v>CAF20003232324227-----</v>
      </c>
    </row>
    <row r="76" spans="1:16" x14ac:dyDescent="0.25">
      <c r="A76" s="1" t="s">
        <v>100</v>
      </c>
      <c r="B76" s="1" t="s">
        <v>101</v>
      </c>
      <c r="C76" s="2" t="s">
        <v>103</v>
      </c>
      <c r="D76" s="2" t="str">
        <f>RIGHT(edar!$C76,4)</f>
        <v>1995</v>
      </c>
      <c r="E76" s="3">
        <v>41</v>
      </c>
      <c r="F76" s="3" t="s">
        <v>8</v>
      </c>
      <c r="G76" s="3" t="s">
        <v>8</v>
      </c>
      <c r="H76" s="3" t="s">
        <v>8</v>
      </c>
      <c r="I76" s="3" t="s">
        <v>8</v>
      </c>
      <c r="J76" s="3" t="s">
        <v>8</v>
      </c>
      <c r="K76" s="3" t="s">
        <v>8</v>
      </c>
      <c r="L76" s="3" t="s">
        <v>8</v>
      </c>
      <c r="M76" s="3" t="s">
        <v>8</v>
      </c>
      <c r="N76" s="3" t="s">
        <v>8</v>
      </c>
      <c r="O76" s="1" t="s">
        <v>104</v>
      </c>
      <c r="P76" s="27" t="str">
        <f>edar!$A76&amp;edar!$D76&amp;edar!$E76&amp;edar!$F76&amp;edar!$G76&amp;edar!$H76&amp;edar!$I76&amp;edar!$J76&amp;edar!$K76&amp;edar!$L76&amp;edar!$M76&amp;edar!$N76</f>
        <v>CAF199541---------</v>
      </c>
    </row>
    <row r="77" spans="1:16" x14ac:dyDescent="0.25">
      <c r="A77" s="1" t="s">
        <v>105</v>
      </c>
      <c r="B77" s="1" t="s">
        <v>106</v>
      </c>
      <c r="C77" s="2" t="s">
        <v>107</v>
      </c>
      <c r="D77" s="2" t="str">
        <f>RIGHT(edar!$C77,4)</f>
        <v>2015</v>
      </c>
      <c r="E77" s="3">
        <v>25.8</v>
      </c>
      <c r="F77" s="3">
        <v>27.1</v>
      </c>
      <c r="G77" s="3">
        <v>24.5</v>
      </c>
      <c r="H77" s="3">
        <v>39.6</v>
      </c>
      <c r="I77" s="3">
        <v>22.4</v>
      </c>
      <c r="J77" s="3">
        <v>15.7</v>
      </c>
      <c r="K77" s="3">
        <v>20.9</v>
      </c>
      <c r="L77" s="3">
        <v>23.5</v>
      </c>
      <c r="M77" s="3">
        <v>30.7</v>
      </c>
      <c r="N77" s="3">
        <v>44.3</v>
      </c>
      <c r="O77" s="1" t="s">
        <v>108</v>
      </c>
      <c r="P77" s="27" t="str">
        <f>edar!$A77&amp;edar!$D77&amp;edar!$E77&amp;edar!$F77&amp;edar!$G77&amp;edar!$H77&amp;edar!$I77&amp;edar!$J77&amp;edar!$K77&amp;edar!$L77&amp;edar!$M77&amp;edar!$N77</f>
        <v>TCD201525.827.124.539.622.415.720.923.530.744.3</v>
      </c>
    </row>
    <row r="78" spans="1:16" x14ac:dyDescent="0.25">
      <c r="A78" s="1" t="s">
        <v>105</v>
      </c>
      <c r="B78" s="1" t="s">
        <v>106</v>
      </c>
      <c r="C78" s="2">
        <v>2010</v>
      </c>
      <c r="D78" s="2" t="str">
        <f>RIGHT(edar!$C78,4)</f>
        <v>2010</v>
      </c>
      <c r="E78" s="3">
        <v>26.1</v>
      </c>
      <c r="F78" s="3">
        <v>25</v>
      </c>
      <c r="G78" s="3">
        <v>27.4</v>
      </c>
      <c r="H78" s="3">
        <v>50.6</v>
      </c>
      <c r="I78" s="3">
        <v>19.600000000000001</v>
      </c>
      <c r="J78" s="3">
        <v>14.1</v>
      </c>
      <c r="K78" s="3">
        <v>16.600000000000001</v>
      </c>
      <c r="L78" s="3">
        <v>20.7</v>
      </c>
      <c r="M78" s="3">
        <v>31.4</v>
      </c>
      <c r="N78" s="3">
        <v>49.8</v>
      </c>
      <c r="O78" s="1" t="s">
        <v>102</v>
      </c>
      <c r="P78" s="27" t="str">
        <f>edar!$A78&amp;edar!$D78&amp;edar!$E78&amp;edar!$F78&amp;edar!$G78&amp;edar!$H78&amp;edar!$I78&amp;edar!$J78&amp;edar!$K78&amp;edar!$L78&amp;edar!$M78&amp;edar!$N78</f>
        <v>TCD201026.12527.450.619.614.116.620.731.449.8</v>
      </c>
    </row>
    <row r="79" spans="1:16" x14ac:dyDescent="0.25">
      <c r="A79" s="1" t="s">
        <v>105</v>
      </c>
      <c r="B79" s="1" t="s">
        <v>106</v>
      </c>
      <c r="C79" s="2">
        <v>2004</v>
      </c>
      <c r="D79" s="2" t="str">
        <f>RIGHT(edar!$C79,4)</f>
        <v>2004</v>
      </c>
      <c r="E79" s="3">
        <v>12</v>
      </c>
      <c r="F79" s="3">
        <v>13</v>
      </c>
      <c r="G79" s="3">
        <v>11</v>
      </c>
      <c r="H79" s="3">
        <v>41</v>
      </c>
      <c r="I79" s="3">
        <v>4</v>
      </c>
      <c r="J79" s="3">
        <v>4</v>
      </c>
      <c r="K79" s="3">
        <v>3</v>
      </c>
      <c r="L79" s="3" t="s">
        <v>8</v>
      </c>
      <c r="M79" s="3">
        <v>8</v>
      </c>
      <c r="N79" s="3">
        <v>34</v>
      </c>
      <c r="O79" s="1" t="s">
        <v>38</v>
      </c>
      <c r="P79" s="27" t="str">
        <f>edar!$A79&amp;edar!$D79&amp;edar!$E79&amp;edar!$F79&amp;edar!$G79&amp;edar!$H79&amp;edar!$I79&amp;edar!$J79&amp;edar!$K79&amp;edar!$L79&amp;edar!$M79&amp;edar!$N79</f>
        <v>TCD200412131141443-834</v>
      </c>
    </row>
    <row r="80" spans="1:16" x14ac:dyDescent="0.25">
      <c r="A80" s="1" t="s">
        <v>105</v>
      </c>
      <c r="B80" s="1" t="s">
        <v>106</v>
      </c>
      <c r="C80" s="2">
        <v>2000</v>
      </c>
      <c r="D80" s="2" t="str">
        <f>RIGHT(edar!$C80,4)</f>
        <v>2000</v>
      </c>
      <c r="E80" s="3">
        <v>22</v>
      </c>
      <c r="F80" s="3">
        <v>22</v>
      </c>
      <c r="G80" s="3">
        <v>21</v>
      </c>
      <c r="H80" s="3" t="s">
        <v>8</v>
      </c>
      <c r="I80" s="3" t="s">
        <v>8</v>
      </c>
      <c r="J80" s="3" t="s">
        <v>8</v>
      </c>
      <c r="K80" s="3" t="s">
        <v>8</v>
      </c>
      <c r="L80" s="3" t="s">
        <v>8</v>
      </c>
      <c r="M80" s="3" t="s">
        <v>8</v>
      </c>
      <c r="N80" s="3" t="s">
        <v>8</v>
      </c>
      <c r="O80" s="1" t="s">
        <v>11</v>
      </c>
      <c r="P80" s="27" t="str">
        <f>edar!$A80&amp;edar!$D80&amp;edar!$E80&amp;edar!$F80&amp;edar!$G80&amp;edar!$H80&amp;edar!$I80&amp;edar!$J80&amp;edar!$K80&amp;edar!$L80&amp;edar!$M80&amp;edar!$N80</f>
        <v>TCD2000222221-------</v>
      </c>
    </row>
    <row r="81" spans="1:16" x14ac:dyDescent="0.25">
      <c r="A81" s="1" t="s">
        <v>105</v>
      </c>
      <c r="B81" s="1" t="s">
        <v>106</v>
      </c>
      <c r="C81" s="2" t="s">
        <v>41</v>
      </c>
      <c r="D81" s="2" t="str">
        <f>RIGHT(edar!$C81,4)</f>
        <v>1997</v>
      </c>
      <c r="E81" s="3">
        <v>19</v>
      </c>
      <c r="F81" s="3" t="s">
        <v>8</v>
      </c>
      <c r="G81" s="3" t="s">
        <v>8</v>
      </c>
      <c r="H81" s="3" t="s">
        <v>8</v>
      </c>
      <c r="I81" s="3" t="s">
        <v>8</v>
      </c>
      <c r="J81" s="3" t="s">
        <v>8</v>
      </c>
      <c r="K81" s="3" t="s">
        <v>8</v>
      </c>
      <c r="L81" s="3" t="s">
        <v>8</v>
      </c>
      <c r="M81" s="3" t="s">
        <v>8</v>
      </c>
      <c r="N81" s="3" t="s">
        <v>8</v>
      </c>
      <c r="O81" s="1" t="s">
        <v>42</v>
      </c>
      <c r="P81" s="27" t="str">
        <f>edar!$A81&amp;edar!$D81&amp;edar!$E81&amp;edar!$F81&amp;edar!$G81&amp;edar!$H81&amp;edar!$I81&amp;edar!$J81&amp;edar!$K81&amp;edar!$L81&amp;edar!$M81&amp;edar!$N81</f>
        <v>TCD199719---------</v>
      </c>
    </row>
    <row r="82" spans="1:16" x14ac:dyDescent="0.25">
      <c r="A82" s="1" t="s">
        <v>109</v>
      </c>
      <c r="B82" s="1" t="s">
        <v>110</v>
      </c>
      <c r="C82" s="2">
        <v>2010</v>
      </c>
      <c r="D82" s="2" t="str">
        <f>RIGHT(edar!$C82,4)</f>
        <v>2010</v>
      </c>
      <c r="E82" s="3">
        <v>64.2</v>
      </c>
      <c r="F82" s="3">
        <v>65</v>
      </c>
      <c r="G82" s="3">
        <v>63.1</v>
      </c>
      <c r="H82" s="3">
        <v>66.5</v>
      </c>
      <c r="I82" s="3">
        <v>57.4</v>
      </c>
      <c r="J82" s="3">
        <v>53.6</v>
      </c>
      <c r="K82" s="3">
        <v>67.599999999999994</v>
      </c>
      <c r="L82" s="3">
        <v>67.099999999999994</v>
      </c>
      <c r="M82" s="3">
        <v>72.900000000000006</v>
      </c>
      <c r="N82" s="3">
        <v>63.6</v>
      </c>
      <c r="O82" s="1" t="s">
        <v>28</v>
      </c>
      <c r="P82" s="27" t="str">
        <f>edar!$A82&amp;edar!$D82&amp;edar!$E82&amp;edar!$F82&amp;edar!$G82&amp;edar!$H82&amp;edar!$I82&amp;edar!$J82&amp;edar!$K82&amp;edar!$L82&amp;edar!$M82&amp;edar!$N82</f>
        <v>COL201064.26563.166.557.453.667.667.172.963.6</v>
      </c>
    </row>
    <row r="83" spans="1:16" x14ac:dyDescent="0.25">
      <c r="A83" s="1" t="s">
        <v>109</v>
      </c>
      <c r="B83" s="1" t="s">
        <v>110</v>
      </c>
      <c r="C83" s="2">
        <v>2005</v>
      </c>
      <c r="D83" s="2" t="str">
        <f>RIGHT(edar!$C83,4)</f>
        <v>2005</v>
      </c>
      <c r="E83" s="3">
        <v>62</v>
      </c>
      <c r="F83" s="3">
        <v>59</v>
      </c>
      <c r="G83" s="3">
        <v>64</v>
      </c>
      <c r="H83" s="3">
        <v>66</v>
      </c>
      <c r="I83" s="3">
        <v>52</v>
      </c>
      <c r="J83" s="3">
        <v>49</v>
      </c>
      <c r="K83" s="3">
        <v>63</v>
      </c>
      <c r="L83" s="3">
        <v>63</v>
      </c>
      <c r="M83" s="3">
        <v>70</v>
      </c>
      <c r="N83" s="3">
        <v>72</v>
      </c>
      <c r="O83" s="1" t="s">
        <v>29</v>
      </c>
      <c r="P83" s="27" t="str">
        <f>edar!$A83&amp;edar!$D83&amp;edar!$E83&amp;edar!$F83&amp;edar!$G83&amp;edar!$H83&amp;edar!$I83&amp;edar!$J83&amp;edar!$K83&amp;edar!$L83&amp;edar!$M83&amp;edar!$N83</f>
        <v>COL200562596466524963637072</v>
      </c>
    </row>
    <row r="84" spans="1:16" x14ac:dyDescent="0.25">
      <c r="A84" s="1" t="s">
        <v>109</v>
      </c>
      <c r="B84" s="1" t="s">
        <v>110</v>
      </c>
      <c r="C84" s="2">
        <v>2000</v>
      </c>
      <c r="D84" s="2" t="str">
        <f>RIGHT(edar!$C84,4)</f>
        <v>2000</v>
      </c>
      <c r="E84" s="3">
        <v>51</v>
      </c>
      <c r="F84" s="3" t="s">
        <v>8</v>
      </c>
      <c r="G84" s="3" t="s">
        <v>8</v>
      </c>
      <c r="H84" s="3">
        <v>58</v>
      </c>
      <c r="I84" s="3">
        <v>36</v>
      </c>
      <c r="J84" s="3" t="s">
        <v>8</v>
      </c>
      <c r="K84" s="3" t="s">
        <v>8</v>
      </c>
      <c r="L84" s="3" t="s">
        <v>8</v>
      </c>
      <c r="M84" s="3" t="s">
        <v>8</v>
      </c>
      <c r="N84" s="3" t="s">
        <v>8</v>
      </c>
      <c r="O84" s="1" t="s">
        <v>30</v>
      </c>
      <c r="P84" s="27" t="str">
        <f>edar!$A84&amp;edar!$D84&amp;edar!$E84&amp;edar!$F84&amp;edar!$G84&amp;edar!$H84&amp;edar!$I84&amp;edar!$J84&amp;edar!$K84&amp;edar!$L84&amp;edar!$M84&amp;edar!$N84</f>
        <v>COL200051--5836-----</v>
      </c>
    </row>
    <row r="85" spans="1:16" x14ac:dyDescent="0.25">
      <c r="A85" s="1" t="s">
        <v>109</v>
      </c>
      <c r="B85" s="1" t="s">
        <v>110</v>
      </c>
      <c r="C85" s="2">
        <v>1995</v>
      </c>
      <c r="D85" s="2" t="str">
        <f>RIGHT(edar!$C85,4)</f>
        <v>1995</v>
      </c>
      <c r="E85" s="3">
        <v>49</v>
      </c>
      <c r="F85" s="3" t="s">
        <v>8</v>
      </c>
      <c r="G85" s="3" t="s">
        <v>8</v>
      </c>
      <c r="H85" s="3" t="s">
        <v>8</v>
      </c>
      <c r="I85" s="3" t="s">
        <v>8</v>
      </c>
      <c r="J85" s="3" t="s">
        <v>8</v>
      </c>
      <c r="K85" s="3" t="s">
        <v>8</v>
      </c>
      <c r="L85" s="3" t="s">
        <v>8</v>
      </c>
      <c r="M85" s="3" t="s">
        <v>8</v>
      </c>
      <c r="N85" s="3" t="s">
        <v>8</v>
      </c>
      <c r="O85" s="1" t="s">
        <v>111</v>
      </c>
      <c r="P85" s="27" t="str">
        <f>edar!$A85&amp;edar!$D85&amp;edar!$E85&amp;edar!$F85&amp;edar!$G85&amp;edar!$H85&amp;edar!$I85&amp;edar!$J85&amp;edar!$K85&amp;edar!$L85&amp;edar!$M85&amp;edar!$N85</f>
        <v>COL199549---------</v>
      </c>
    </row>
    <row r="86" spans="1:16" x14ac:dyDescent="0.25">
      <c r="A86" s="1" t="s">
        <v>109</v>
      </c>
      <c r="B86" s="1" t="s">
        <v>110</v>
      </c>
      <c r="C86" s="2">
        <v>1990</v>
      </c>
      <c r="D86" s="2" t="str">
        <f>RIGHT(edar!$C86,4)</f>
        <v>1990</v>
      </c>
      <c r="E86" s="3">
        <v>45</v>
      </c>
      <c r="F86" s="3" t="s">
        <v>8</v>
      </c>
      <c r="G86" s="3" t="s">
        <v>8</v>
      </c>
      <c r="H86" s="3" t="s">
        <v>8</v>
      </c>
      <c r="I86" s="3" t="s">
        <v>8</v>
      </c>
      <c r="J86" s="3" t="s">
        <v>8</v>
      </c>
      <c r="K86" s="3" t="s">
        <v>8</v>
      </c>
      <c r="L86" s="3" t="s">
        <v>8</v>
      </c>
      <c r="M86" s="3" t="s">
        <v>8</v>
      </c>
      <c r="N86" s="3" t="s">
        <v>8</v>
      </c>
      <c r="O86" s="1" t="s">
        <v>112</v>
      </c>
      <c r="P86" s="27" t="str">
        <f>edar!$A86&amp;edar!$D86&amp;edar!$E86&amp;edar!$F86&amp;edar!$G86&amp;edar!$H86&amp;edar!$I86&amp;edar!$J86&amp;edar!$K86&amp;edar!$L86&amp;edar!$M86&amp;edar!$N86</f>
        <v>COL199045---------</v>
      </c>
    </row>
    <row r="87" spans="1:16" x14ac:dyDescent="0.25">
      <c r="A87" s="1" t="s">
        <v>113</v>
      </c>
      <c r="B87" s="1" t="s">
        <v>114</v>
      </c>
      <c r="C87" s="2">
        <v>2012</v>
      </c>
      <c r="D87" s="2" t="str">
        <f>RIGHT(edar!$C87,4)</f>
        <v>2012</v>
      </c>
      <c r="E87" s="3">
        <v>38.1</v>
      </c>
      <c r="F87" s="3">
        <v>43.3</v>
      </c>
      <c r="G87" s="3">
        <v>32.4</v>
      </c>
      <c r="H87" s="3">
        <v>46.7</v>
      </c>
      <c r="I87" s="3">
        <v>34.200000000000003</v>
      </c>
      <c r="J87" s="3" t="s">
        <v>8</v>
      </c>
      <c r="K87" s="3" t="s">
        <v>8</v>
      </c>
      <c r="L87" s="3" t="s">
        <v>8</v>
      </c>
      <c r="M87" s="3" t="s">
        <v>8</v>
      </c>
      <c r="N87" s="3" t="s">
        <v>8</v>
      </c>
      <c r="O87" s="1" t="s">
        <v>115</v>
      </c>
      <c r="P87" s="27" t="str">
        <f>edar!$A87&amp;edar!$D87&amp;edar!$E87&amp;edar!$F87&amp;edar!$G87&amp;edar!$H87&amp;edar!$I87&amp;edar!$J87&amp;edar!$K87&amp;edar!$L87&amp;edar!$M87&amp;edar!$N87</f>
        <v>COM201238.143.332.446.734.2-----</v>
      </c>
    </row>
    <row r="88" spans="1:16" x14ac:dyDescent="0.25">
      <c r="A88" s="1" t="s">
        <v>113</v>
      </c>
      <c r="B88" s="1" t="s">
        <v>114</v>
      </c>
      <c r="C88" s="2">
        <v>2000</v>
      </c>
      <c r="D88" s="2" t="str">
        <f>RIGHT(edar!$C88,4)</f>
        <v>2000</v>
      </c>
      <c r="E88" s="3">
        <v>56</v>
      </c>
      <c r="F88" s="3">
        <v>56</v>
      </c>
      <c r="G88" s="3">
        <v>57</v>
      </c>
      <c r="H88" s="3">
        <v>71</v>
      </c>
      <c r="I88" s="3">
        <v>53</v>
      </c>
      <c r="J88" s="3" t="s">
        <v>8</v>
      </c>
      <c r="K88" s="3" t="s">
        <v>8</v>
      </c>
      <c r="L88" s="3" t="s">
        <v>8</v>
      </c>
      <c r="M88" s="3" t="s">
        <v>8</v>
      </c>
      <c r="N88" s="3" t="s">
        <v>8</v>
      </c>
      <c r="O88" s="1" t="s">
        <v>11</v>
      </c>
      <c r="P88" s="27" t="str">
        <f>edar!$A88&amp;edar!$D88&amp;edar!$E88&amp;edar!$F88&amp;edar!$G88&amp;edar!$H88&amp;edar!$I88&amp;edar!$J88&amp;edar!$K88&amp;edar!$L88&amp;edar!$M88&amp;edar!$N88</f>
        <v>COM20005656577153-----</v>
      </c>
    </row>
    <row r="89" spans="1:16" x14ac:dyDescent="0.25">
      <c r="A89" s="1" t="s">
        <v>113</v>
      </c>
      <c r="B89" s="1" t="s">
        <v>114</v>
      </c>
      <c r="C89" s="2">
        <v>1996</v>
      </c>
      <c r="D89" s="2" t="str">
        <f>RIGHT(edar!$C89,4)</f>
        <v>1996</v>
      </c>
      <c r="E89" s="3">
        <v>53</v>
      </c>
      <c r="F89" s="3" t="s">
        <v>8</v>
      </c>
      <c r="G89" s="3" t="s">
        <v>8</v>
      </c>
      <c r="H89" s="3" t="s">
        <v>8</v>
      </c>
      <c r="I89" s="3" t="s">
        <v>8</v>
      </c>
      <c r="J89" s="3" t="s">
        <v>8</v>
      </c>
      <c r="K89" s="3" t="s">
        <v>8</v>
      </c>
      <c r="L89" s="3" t="s">
        <v>8</v>
      </c>
      <c r="M89" s="3" t="s">
        <v>8</v>
      </c>
      <c r="N89" s="3" t="s">
        <v>8</v>
      </c>
      <c r="O89" s="1" t="s">
        <v>59</v>
      </c>
      <c r="P89" s="27" t="str">
        <f>edar!$A89&amp;edar!$D89&amp;edar!$E89&amp;edar!$F89&amp;edar!$G89&amp;edar!$H89&amp;edar!$I89&amp;edar!$J89&amp;edar!$K89&amp;edar!$L89&amp;edar!$M89&amp;edar!$N89</f>
        <v>COM199653---------</v>
      </c>
    </row>
    <row r="90" spans="1:16" x14ac:dyDescent="0.25">
      <c r="A90" s="1" t="s">
        <v>116</v>
      </c>
      <c r="B90" s="1" t="s">
        <v>117</v>
      </c>
      <c r="C90" s="2" t="s">
        <v>107</v>
      </c>
      <c r="D90" s="2" t="str">
        <f>RIGHT(edar!$C90,4)</f>
        <v>2015</v>
      </c>
      <c r="E90" s="3">
        <v>28.2</v>
      </c>
      <c r="F90" s="3" t="s">
        <v>8</v>
      </c>
      <c r="G90" s="3" t="s">
        <v>8</v>
      </c>
      <c r="H90" s="3" t="s">
        <v>8</v>
      </c>
      <c r="I90" s="3" t="s">
        <v>8</v>
      </c>
      <c r="J90" s="3" t="s">
        <v>8</v>
      </c>
      <c r="K90" s="3" t="s">
        <v>8</v>
      </c>
      <c r="L90" s="3" t="s">
        <v>8</v>
      </c>
      <c r="M90" s="3" t="s">
        <v>8</v>
      </c>
      <c r="N90" s="3" t="s">
        <v>8</v>
      </c>
      <c r="O90" s="1" t="s">
        <v>118</v>
      </c>
      <c r="P90" s="27" t="str">
        <f>edar!$A90&amp;edar!$D90&amp;edar!$E90&amp;edar!$F90&amp;edar!$G90&amp;edar!$H90&amp;edar!$I90&amp;edar!$J90&amp;edar!$K90&amp;edar!$L90&amp;edar!$M90&amp;edar!$N90</f>
        <v>COG201528.2---------</v>
      </c>
    </row>
    <row r="91" spans="1:16" x14ac:dyDescent="0.25">
      <c r="A91" s="1" t="s">
        <v>116</v>
      </c>
      <c r="B91" s="1" t="s">
        <v>117</v>
      </c>
      <c r="C91" s="2" t="s">
        <v>24</v>
      </c>
      <c r="D91" s="2" t="str">
        <f>RIGHT(edar!$C91,4)</f>
        <v>2012</v>
      </c>
      <c r="E91" s="3">
        <v>52.1</v>
      </c>
      <c r="F91" s="3">
        <v>46.7</v>
      </c>
      <c r="G91" s="3">
        <v>56.6</v>
      </c>
      <c r="H91" s="3">
        <v>57.3</v>
      </c>
      <c r="I91" s="3">
        <v>44</v>
      </c>
      <c r="J91" s="3">
        <v>40.5</v>
      </c>
      <c r="K91" s="3">
        <v>48.9</v>
      </c>
      <c r="L91" s="3">
        <v>41.1</v>
      </c>
      <c r="M91" s="3">
        <v>65.5</v>
      </c>
      <c r="N91" s="3">
        <v>70.5</v>
      </c>
      <c r="O91" s="1" t="s">
        <v>56</v>
      </c>
      <c r="P91" s="27" t="str">
        <f>edar!$A91&amp;edar!$D91&amp;edar!$E91&amp;edar!$F91&amp;edar!$G91&amp;edar!$H91&amp;edar!$I91&amp;edar!$J91&amp;edar!$K91&amp;edar!$L91&amp;edar!$M91&amp;edar!$N91</f>
        <v>COG201252.146.756.657.34440.548.941.165.570.5</v>
      </c>
    </row>
    <row r="92" spans="1:16" x14ac:dyDescent="0.25">
      <c r="A92" s="1" t="s">
        <v>116</v>
      </c>
      <c r="B92" s="1" t="s">
        <v>117</v>
      </c>
      <c r="C92" s="2">
        <v>2005</v>
      </c>
      <c r="D92" s="2" t="str">
        <f>RIGHT(edar!$C92,4)</f>
        <v>2005</v>
      </c>
      <c r="E92" s="3">
        <v>48</v>
      </c>
      <c r="F92" s="3">
        <v>47</v>
      </c>
      <c r="G92" s="3">
        <v>48</v>
      </c>
      <c r="H92" s="3">
        <v>57</v>
      </c>
      <c r="I92" s="3">
        <v>37</v>
      </c>
      <c r="J92" s="3">
        <v>35</v>
      </c>
      <c r="K92" s="3">
        <v>47</v>
      </c>
      <c r="L92" s="3">
        <v>50</v>
      </c>
      <c r="M92" s="3">
        <v>51</v>
      </c>
      <c r="N92" s="3">
        <v>57</v>
      </c>
      <c r="O92" s="1" t="s">
        <v>119</v>
      </c>
      <c r="P92" s="27" t="str">
        <f>edar!$A92&amp;edar!$D92&amp;edar!$E92&amp;edar!$F92&amp;edar!$G92&amp;edar!$H92&amp;edar!$I92&amp;edar!$J92&amp;edar!$K92&amp;edar!$L92&amp;edar!$M92&amp;edar!$N92</f>
        <v>COG200548474857373547505157</v>
      </c>
    </row>
    <row r="93" spans="1:16" x14ac:dyDescent="0.25">
      <c r="A93" s="1" t="s">
        <v>120</v>
      </c>
      <c r="B93" s="1" t="s">
        <v>121</v>
      </c>
      <c r="C93" s="2">
        <v>2011</v>
      </c>
      <c r="D93" s="2" t="str">
        <f>RIGHT(edar!$C93,4)</f>
        <v>2011</v>
      </c>
      <c r="E93" s="3">
        <v>77.2</v>
      </c>
      <c r="F93" s="3">
        <v>71.7</v>
      </c>
      <c r="G93" s="3">
        <v>83.6</v>
      </c>
      <c r="H93" s="3">
        <v>69.8</v>
      </c>
      <c r="I93" s="3">
        <v>84</v>
      </c>
      <c r="J93" s="3">
        <v>79.5</v>
      </c>
      <c r="K93" s="3" t="s">
        <v>8</v>
      </c>
      <c r="L93" s="3" t="s">
        <v>8</v>
      </c>
      <c r="M93" s="3" t="s">
        <v>8</v>
      </c>
      <c r="N93" s="3" t="s">
        <v>8</v>
      </c>
      <c r="O93" s="1" t="s">
        <v>51</v>
      </c>
      <c r="P93" s="27" t="str">
        <f>edar!$A93&amp;edar!$D93&amp;edar!$E93&amp;edar!$F93&amp;edar!$G93&amp;edar!$H93&amp;edar!$I93&amp;edar!$J93&amp;edar!$K93&amp;edar!$L93&amp;edar!$M93&amp;edar!$N93</f>
        <v>CRI201177.271.783.669.88479.5----</v>
      </c>
    </row>
    <row r="94" spans="1:16" x14ac:dyDescent="0.25">
      <c r="A94" s="1" t="s">
        <v>122</v>
      </c>
      <c r="B94" s="1" t="s">
        <v>123</v>
      </c>
      <c r="C94" s="2" t="s">
        <v>24</v>
      </c>
      <c r="D94" s="2" t="str">
        <f>RIGHT(edar!$C94,4)</f>
        <v>2012</v>
      </c>
      <c r="E94" s="3">
        <v>38.200000000000003</v>
      </c>
      <c r="F94" s="3">
        <v>35</v>
      </c>
      <c r="G94" s="3">
        <v>40.9</v>
      </c>
      <c r="H94" s="3">
        <v>49.3</v>
      </c>
      <c r="I94" s="3">
        <v>31</v>
      </c>
      <c r="J94" s="3" t="s">
        <v>8</v>
      </c>
      <c r="K94" s="3">
        <v>29.6</v>
      </c>
      <c r="L94" s="3">
        <v>49.9</v>
      </c>
      <c r="M94" s="3">
        <v>47.8</v>
      </c>
      <c r="N94" s="3" t="s">
        <v>8</v>
      </c>
      <c r="O94" s="1" t="s">
        <v>56</v>
      </c>
      <c r="P94" s="27" t="str">
        <f>edar!$A94&amp;edar!$D94&amp;edar!$E94&amp;edar!$F94&amp;edar!$G94&amp;edar!$H94&amp;edar!$I94&amp;edar!$J94&amp;edar!$K94&amp;edar!$L94&amp;edar!$M94&amp;edar!$N94</f>
        <v>CIV201238.23540.949.331-29.649.947.8-</v>
      </c>
    </row>
    <row r="95" spans="1:16" x14ac:dyDescent="0.25">
      <c r="A95" s="1" t="s">
        <v>122</v>
      </c>
      <c r="B95" s="1" t="s">
        <v>123</v>
      </c>
      <c r="C95" s="2">
        <v>2006</v>
      </c>
      <c r="D95" s="2" t="str">
        <f>RIGHT(edar!$C95,4)</f>
        <v>2006</v>
      </c>
      <c r="E95" s="3">
        <v>35</v>
      </c>
      <c r="F95" s="3">
        <v>30</v>
      </c>
      <c r="G95" s="3">
        <v>41</v>
      </c>
      <c r="H95" s="3">
        <v>57</v>
      </c>
      <c r="I95" s="3">
        <v>27</v>
      </c>
      <c r="J95" s="3">
        <v>21</v>
      </c>
      <c r="K95" s="3">
        <v>32</v>
      </c>
      <c r="L95" s="3">
        <v>41</v>
      </c>
      <c r="M95" s="3">
        <v>49</v>
      </c>
      <c r="N95" s="3">
        <v>71</v>
      </c>
      <c r="O95" s="1" t="s">
        <v>16</v>
      </c>
      <c r="P95" s="27" t="str">
        <f>edar!$A95&amp;edar!$D95&amp;edar!$E95&amp;edar!$F95&amp;edar!$G95&amp;edar!$H95&amp;edar!$I95&amp;edar!$J95&amp;edar!$K95&amp;edar!$L95&amp;edar!$M95&amp;edar!$N95</f>
        <v>CIV200635304157272132414971</v>
      </c>
    </row>
    <row r="96" spans="1:16" x14ac:dyDescent="0.25">
      <c r="A96" s="1" t="s">
        <v>122</v>
      </c>
      <c r="B96" s="1" t="s">
        <v>123</v>
      </c>
      <c r="C96" s="2">
        <v>2000</v>
      </c>
      <c r="D96" s="2" t="str">
        <f>RIGHT(edar!$C96,4)</f>
        <v>2000</v>
      </c>
      <c r="E96" s="3">
        <v>38</v>
      </c>
      <c r="F96" s="3">
        <v>37</v>
      </c>
      <c r="G96" s="3">
        <v>38</v>
      </c>
      <c r="H96" s="3">
        <v>46</v>
      </c>
      <c r="I96" s="3">
        <v>34</v>
      </c>
      <c r="J96" s="3">
        <v>35</v>
      </c>
      <c r="K96" s="3">
        <v>27</v>
      </c>
      <c r="L96" s="3">
        <v>34</v>
      </c>
      <c r="M96" s="3">
        <v>57</v>
      </c>
      <c r="N96" s="3">
        <v>58</v>
      </c>
      <c r="O96" s="1" t="s">
        <v>11</v>
      </c>
      <c r="P96" s="27" t="str">
        <f>edar!$A96&amp;edar!$D96&amp;edar!$E96&amp;edar!$F96&amp;edar!$G96&amp;edar!$H96&amp;edar!$I96&amp;edar!$J96&amp;edar!$K96&amp;edar!$L96&amp;edar!$M96&amp;edar!$N96</f>
        <v>CIV200038373846343527345758</v>
      </c>
    </row>
    <row r="97" spans="1:16" x14ac:dyDescent="0.25">
      <c r="A97" s="1" t="s">
        <v>122</v>
      </c>
      <c r="B97" s="1" t="s">
        <v>123</v>
      </c>
      <c r="C97" s="2" t="s">
        <v>85</v>
      </c>
      <c r="D97" s="2" t="str">
        <f>RIGHT(edar!$C97,4)</f>
        <v>1999</v>
      </c>
      <c r="E97" s="3">
        <v>35</v>
      </c>
      <c r="F97" s="3" t="s">
        <v>8</v>
      </c>
      <c r="G97" s="3" t="s">
        <v>8</v>
      </c>
      <c r="H97" s="3" t="s">
        <v>8</v>
      </c>
      <c r="I97" s="3" t="s">
        <v>8</v>
      </c>
      <c r="J97" s="3" t="s">
        <v>8</v>
      </c>
      <c r="K97" s="3" t="s">
        <v>8</v>
      </c>
      <c r="L97" s="3" t="s">
        <v>8</v>
      </c>
      <c r="M97" s="3" t="s">
        <v>8</v>
      </c>
      <c r="N97" s="3" t="s">
        <v>8</v>
      </c>
      <c r="O97" s="1" t="s">
        <v>86</v>
      </c>
      <c r="P97" s="27" t="str">
        <f>edar!$A97&amp;edar!$D97&amp;edar!$E97&amp;edar!$F97&amp;edar!$G97&amp;edar!$H97&amp;edar!$I97&amp;edar!$J97&amp;edar!$K97&amp;edar!$L97&amp;edar!$M97&amp;edar!$N97</f>
        <v>CIV199935---------</v>
      </c>
    </row>
    <row r="98" spans="1:16" x14ac:dyDescent="0.25">
      <c r="A98" s="1" t="s">
        <v>122</v>
      </c>
      <c r="B98" s="1" t="s">
        <v>123</v>
      </c>
      <c r="C98" s="2">
        <v>1994</v>
      </c>
      <c r="D98" s="2" t="str">
        <f>RIGHT(edar!$C98,4)</f>
        <v>1994</v>
      </c>
      <c r="E98" s="3">
        <v>39</v>
      </c>
      <c r="F98" s="3" t="s">
        <v>8</v>
      </c>
      <c r="G98" s="3" t="s">
        <v>8</v>
      </c>
      <c r="H98" s="3" t="s">
        <v>8</v>
      </c>
      <c r="I98" s="3" t="s">
        <v>8</v>
      </c>
      <c r="J98" s="3" t="s">
        <v>8</v>
      </c>
      <c r="K98" s="3" t="s">
        <v>8</v>
      </c>
      <c r="L98" s="3" t="s">
        <v>8</v>
      </c>
      <c r="M98" s="3" t="s">
        <v>8</v>
      </c>
      <c r="N98" s="3" t="s">
        <v>8</v>
      </c>
      <c r="O98" s="1" t="s">
        <v>69</v>
      </c>
      <c r="P98" s="27" t="str">
        <f>edar!$A98&amp;edar!$D98&amp;edar!$E98&amp;edar!$F98&amp;edar!$G98&amp;edar!$H98&amp;edar!$I98&amp;edar!$J98&amp;edar!$K98&amp;edar!$L98&amp;edar!$M98&amp;edar!$N98</f>
        <v>CIV199439---------</v>
      </c>
    </row>
    <row r="99" spans="1:16" x14ac:dyDescent="0.25">
      <c r="A99" s="1" t="s">
        <v>122</v>
      </c>
      <c r="B99" s="1" t="s">
        <v>123</v>
      </c>
      <c r="C99" s="2">
        <v>2016</v>
      </c>
      <c r="D99" s="2" t="str">
        <f>RIGHT(edar!$C99,4)</f>
        <v>2016</v>
      </c>
      <c r="E99" s="3">
        <v>44</v>
      </c>
      <c r="F99" s="3">
        <v>47.3</v>
      </c>
      <c r="G99" s="3">
        <v>39.4</v>
      </c>
      <c r="H99" s="3" t="s">
        <v>8</v>
      </c>
      <c r="I99" s="3">
        <v>40.799999999999997</v>
      </c>
      <c r="J99" s="3" t="s">
        <v>8</v>
      </c>
      <c r="K99" s="3" t="s">
        <v>8</v>
      </c>
      <c r="L99" s="3" t="s">
        <v>8</v>
      </c>
      <c r="M99" s="3" t="s">
        <v>8</v>
      </c>
      <c r="N99" s="3" t="s">
        <v>8</v>
      </c>
      <c r="O99" s="3" t="s">
        <v>124</v>
      </c>
      <c r="P99" s="27" t="str">
        <f>edar!$A99&amp;edar!$D99&amp;edar!$E99&amp;edar!$F99&amp;edar!$G99&amp;edar!$H99&amp;edar!$I99&amp;edar!$J99&amp;edar!$K99&amp;edar!$L99&amp;edar!$M99&amp;edar!$N99</f>
        <v>CIV20164447.339.4-40.8-----</v>
      </c>
    </row>
    <row r="100" spans="1:16" x14ac:dyDescent="0.25">
      <c r="A100" s="1" t="s">
        <v>125</v>
      </c>
      <c r="B100" s="1" t="s">
        <v>126</v>
      </c>
      <c r="C100" s="2">
        <v>2014</v>
      </c>
      <c r="D100" s="2" t="str">
        <f>RIGHT(edar!$C100,4)</f>
        <v>2014</v>
      </c>
      <c r="E100" s="3">
        <v>92.6</v>
      </c>
      <c r="F100" s="3">
        <v>94</v>
      </c>
      <c r="G100" s="3">
        <v>90.4</v>
      </c>
      <c r="H100" s="3">
        <v>92</v>
      </c>
      <c r="I100" s="3">
        <v>94.1</v>
      </c>
      <c r="J100" s="3" t="s">
        <v>8</v>
      </c>
      <c r="K100" s="3" t="s">
        <v>8</v>
      </c>
      <c r="L100" s="3" t="s">
        <v>8</v>
      </c>
      <c r="M100" s="3" t="s">
        <v>8</v>
      </c>
      <c r="N100" s="3" t="s">
        <v>8</v>
      </c>
      <c r="O100" s="1" t="s">
        <v>55</v>
      </c>
      <c r="P100" s="27" t="str">
        <f>edar!$A100&amp;edar!$D100&amp;edar!$E100&amp;edar!$F100&amp;edar!$G100&amp;edar!$H100&amp;edar!$I100&amp;edar!$J100&amp;edar!$K100&amp;edar!$L100&amp;edar!$M100&amp;edar!$N100</f>
        <v>CUB201492.69490.49294.1-----</v>
      </c>
    </row>
    <row r="101" spans="1:16" x14ac:dyDescent="0.25">
      <c r="A101" s="1" t="s">
        <v>125</v>
      </c>
      <c r="B101" s="1" t="s">
        <v>126</v>
      </c>
      <c r="C101" s="2" t="s">
        <v>3</v>
      </c>
      <c r="D101" s="2" t="str">
        <f>RIGHT(edar!$C101,4)</f>
        <v>2011</v>
      </c>
      <c r="E101" s="3">
        <v>96.5</v>
      </c>
      <c r="F101" s="3">
        <v>95.3</v>
      </c>
      <c r="G101" s="3">
        <v>98.3</v>
      </c>
      <c r="H101" s="3">
        <v>95.2</v>
      </c>
      <c r="I101" s="3">
        <v>100</v>
      </c>
      <c r="J101" s="3" t="s">
        <v>8</v>
      </c>
      <c r="K101" s="3" t="s">
        <v>8</v>
      </c>
      <c r="L101" s="3" t="s">
        <v>8</v>
      </c>
      <c r="M101" s="3" t="s">
        <v>8</v>
      </c>
      <c r="N101" s="3" t="s">
        <v>8</v>
      </c>
      <c r="O101" s="1" t="s">
        <v>4</v>
      </c>
      <c r="P101" s="27" t="str">
        <f>edar!$A101&amp;edar!$D101&amp;edar!$E101&amp;edar!$F101&amp;edar!$G101&amp;edar!$H101&amp;edar!$I101&amp;edar!$J101&amp;edar!$K101&amp;edar!$L101&amp;edar!$M101&amp;edar!$N101</f>
        <v>CUB201196.595.398.395.2100-----</v>
      </c>
    </row>
    <row r="102" spans="1:16" x14ac:dyDescent="0.25">
      <c r="A102" s="1" t="s">
        <v>127</v>
      </c>
      <c r="B102" s="1" t="s">
        <v>128</v>
      </c>
      <c r="C102" s="2">
        <v>2009</v>
      </c>
      <c r="D102" s="2" t="str">
        <f>RIGHT(edar!$C102,4)</f>
        <v>2009</v>
      </c>
      <c r="E102" s="3">
        <v>79.8</v>
      </c>
      <c r="F102" s="3">
        <v>77.900000000000006</v>
      </c>
      <c r="G102" s="3">
        <v>81.8</v>
      </c>
      <c r="H102" s="3">
        <v>84.5</v>
      </c>
      <c r="I102" s="3">
        <v>73.900000000000006</v>
      </c>
      <c r="J102" s="3" t="s">
        <v>8</v>
      </c>
      <c r="K102" s="3" t="s">
        <v>8</v>
      </c>
      <c r="L102" s="3" t="s">
        <v>8</v>
      </c>
      <c r="M102" s="3" t="s">
        <v>8</v>
      </c>
      <c r="N102" s="3" t="s">
        <v>8</v>
      </c>
      <c r="O102" s="1" t="s">
        <v>129</v>
      </c>
      <c r="P102" s="27" t="str">
        <f>edar!$A102&amp;edar!$D102&amp;edar!$E102&amp;edar!$F102&amp;edar!$G102&amp;edar!$H102&amp;edar!$I102&amp;edar!$J102&amp;edar!$K102&amp;edar!$L102&amp;edar!$M102&amp;edar!$N102</f>
        <v>PRK200979.877.981.884.573.9-----</v>
      </c>
    </row>
    <row r="103" spans="1:16" x14ac:dyDescent="0.25">
      <c r="A103" s="1" t="s">
        <v>127</v>
      </c>
      <c r="B103" s="1" t="s">
        <v>128</v>
      </c>
      <c r="C103" s="2">
        <v>2004</v>
      </c>
      <c r="D103" s="2" t="str">
        <f>RIGHT(edar!$C103,4)</f>
        <v>2004</v>
      </c>
      <c r="E103" s="3">
        <v>93</v>
      </c>
      <c r="F103" s="3" t="s">
        <v>8</v>
      </c>
      <c r="G103" s="3" t="s">
        <v>8</v>
      </c>
      <c r="H103" s="3" t="s">
        <v>8</v>
      </c>
      <c r="I103" s="3" t="s">
        <v>8</v>
      </c>
      <c r="J103" s="3" t="s">
        <v>8</v>
      </c>
      <c r="K103" s="3" t="s">
        <v>8</v>
      </c>
      <c r="L103" s="3" t="s">
        <v>8</v>
      </c>
      <c r="M103" s="3" t="s">
        <v>8</v>
      </c>
      <c r="N103" s="3" t="s">
        <v>8</v>
      </c>
      <c r="O103" s="1" t="s">
        <v>130</v>
      </c>
      <c r="P103" s="27" t="str">
        <f>edar!$A103&amp;edar!$D103&amp;edar!$E103&amp;edar!$F103&amp;edar!$G103&amp;edar!$H103&amp;edar!$I103&amp;edar!$J103&amp;edar!$K103&amp;edar!$L103&amp;edar!$M103&amp;edar!$N103</f>
        <v>PRK200493---------</v>
      </c>
    </row>
    <row r="104" spans="1:16" x14ac:dyDescent="0.25">
      <c r="A104" s="1" t="s">
        <v>131</v>
      </c>
      <c r="B104" s="1" t="s">
        <v>132</v>
      </c>
      <c r="C104" s="2" t="s">
        <v>133</v>
      </c>
      <c r="D104" s="2" t="str">
        <f>RIGHT(edar!$C104,4)</f>
        <v>2014</v>
      </c>
      <c r="E104" s="3">
        <v>41.6</v>
      </c>
      <c r="F104" s="3">
        <v>44.4</v>
      </c>
      <c r="G104" s="3">
        <v>38.799999999999997</v>
      </c>
      <c r="H104" s="3">
        <v>38.5</v>
      </c>
      <c r="I104" s="3">
        <v>42.9</v>
      </c>
      <c r="J104" s="3">
        <v>37.200000000000003</v>
      </c>
      <c r="K104" s="3">
        <v>39.9</v>
      </c>
      <c r="L104" s="3">
        <v>49</v>
      </c>
      <c r="M104" s="3">
        <v>39.200000000000003</v>
      </c>
      <c r="N104" s="3">
        <v>43.5</v>
      </c>
      <c r="O104" s="1" t="s">
        <v>134</v>
      </c>
      <c r="P104" s="27" t="str">
        <f>edar!$A104&amp;edar!$D104&amp;edar!$E104&amp;edar!$F104&amp;edar!$G104&amp;edar!$H104&amp;edar!$I104&amp;edar!$J104&amp;edar!$K104&amp;edar!$L104&amp;edar!$M104&amp;edar!$N104</f>
        <v>COD201441.644.438.838.542.937.239.94939.243.5</v>
      </c>
    </row>
    <row r="105" spans="1:16" x14ac:dyDescent="0.25">
      <c r="A105" s="1" t="s">
        <v>131</v>
      </c>
      <c r="B105" s="1" t="s">
        <v>132</v>
      </c>
      <c r="C105" s="2">
        <v>2010</v>
      </c>
      <c r="D105" s="2" t="str">
        <f>RIGHT(edar!$C105,4)</f>
        <v>2010</v>
      </c>
      <c r="E105" s="3">
        <v>40.299999999999997</v>
      </c>
      <c r="F105" s="3">
        <v>36.9</v>
      </c>
      <c r="G105" s="3">
        <v>44.6</v>
      </c>
      <c r="H105" s="3">
        <v>41.4</v>
      </c>
      <c r="I105" s="3">
        <v>40</v>
      </c>
      <c r="J105" s="3">
        <v>32.4</v>
      </c>
      <c r="K105" s="3">
        <v>48.1</v>
      </c>
      <c r="L105" s="3">
        <v>38.5</v>
      </c>
      <c r="M105" s="3">
        <v>40</v>
      </c>
      <c r="N105" s="3">
        <v>44.7</v>
      </c>
      <c r="O105" s="1" t="s">
        <v>102</v>
      </c>
      <c r="P105" s="27" t="str">
        <f>edar!$A105&amp;edar!$D105&amp;edar!$E105&amp;edar!$F105&amp;edar!$G105&amp;edar!$H105&amp;edar!$I105&amp;edar!$J105&amp;edar!$K105&amp;edar!$L105&amp;edar!$M105&amp;edar!$N105</f>
        <v>COD201040.336.944.641.44032.448.138.54044.7</v>
      </c>
    </row>
    <row r="106" spans="1:16" x14ac:dyDescent="0.25">
      <c r="A106" s="1" t="s">
        <v>131</v>
      </c>
      <c r="B106" s="1" t="s">
        <v>132</v>
      </c>
      <c r="C106" s="2">
        <v>2007</v>
      </c>
      <c r="D106" s="2" t="str">
        <f>RIGHT(edar!$C106,4)</f>
        <v>2007</v>
      </c>
      <c r="E106" s="3">
        <v>42</v>
      </c>
      <c r="F106" s="3">
        <v>45</v>
      </c>
      <c r="G106" s="3">
        <v>39</v>
      </c>
      <c r="H106" s="3">
        <v>45</v>
      </c>
      <c r="I106" s="3">
        <v>40</v>
      </c>
      <c r="J106" s="3">
        <v>39</v>
      </c>
      <c r="K106" s="3">
        <v>43</v>
      </c>
      <c r="L106" s="3">
        <v>36</v>
      </c>
      <c r="M106" s="3">
        <v>43</v>
      </c>
      <c r="N106" s="3">
        <v>54</v>
      </c>
      <c r="O106" s="1" t="s">
        <v>37</v>
      </c>
      <c r="P106" s="27" t="str">
        <f>edar!$A106&amp;edar!$D106&amp;edar!$E106&amp;edar!$F106&amp;edar!$G106&amp;edar!$H106&amp;edar!$I106&amp;edar!$J106&amp;edar!$K106&amp;edar!$L106&amp;edar!$M106&amp;edar!$N106</f>
        <v>COD200742453945403943364354</v>
      </c>
    </row>
    <row r="107" spans="1:16" x14ac:dyDescent="0.25">
      <c r="A107" s="1" t="s">
        <v>131</v>
      </c>
      <c r="B107" s="1" t="s">
        <v>132</v>
      </c>
      <c r="C107" s="2">
        <v>2001</v>
      </c>
      <c r="D107" s="2" t="str">
        <f>RIGHT(edar!$C107,4)</f>
        <v>2001</v>
      </c>
      <c r="E107" s="3">
        <v>36</v>
      </c>
      <c r="F107" s="3">
        <v>35</v>
      </c>
      <c r="G107" s="3">
        <v>36</v>
      </c>
      <c r="H107" s="3">
        <v>46</v>
      </c>
      <c r="I107" s="3">
        <v>32</v>
      </c>
      <c r="J107" s="3">
        <v>32</v>
      </c>
      <c r="K107" s="3">
        <v>35</v>
      </c>
      <c r="L107" s="3">
        <v>33</v>
      </c>
      <c r="M107" s="3">
        <v>37</v>
      </c>
      <c r="N107" s="3">
        <v>48</v>
      </c>
      <c r="O107" s="1" t="s">
        <v>135</v>
      </c>
      <c r="P107" s="27" t="str">
        <f>edar!$A107&amp;edar!$D107&amp;edar!$E107&amp;edar!$F107&amp;edar!$G107&amp;edar!$H107&amp;edar!$I107&amp;edar!$J107&amp;edar!$K107&amp;edar!$L107&amp;edar!$M107&amp;edar!$N107</f>
        <v>COD200136353646323235333748</v>
      </c>
    </row>
    <row r="108" spans="1:16" x14ac:dyDescent="0.25">
      <c r="A108" s="1" t="s">
        <v>136</v>
      </c>
      <c r="B108" s="1" t="s">
        <v>137</v>
      </c>
      <c r="C108" s="2">
        <v>2012</v>
      </c>
      <c r="D108" s="2" t="str">
        <f>RIGHT(edar!$C108,4)</f>
        <v>2012</v>
      </c>
      <c r="E108" s="3">
        <v>94.4</v>
      </c>
      <c r="F108" s="3" t="s">
        <v>8</v>
      </c>
      <c r="G108" s="3" t="s">
        <v>8</v>
      </c>
      <c r="H108" s="3" t="s">
        <v>8</v>
      </c>
      <c r="I108" s="3" t="s">
        <v>8</v>
      </c>
      <c r="J108" s="3" t="s">
        <v>8</v>
      </c>
      <c r="K108" s="3" t="s">
        <v>8</v>
      </c>
      <c r="L108" s="3" t="s">
        <v>8</v>
      </c>
      <c r="M108" s="3" t="s">
        <v>8</v>
      </c>
      <c r="N108" s="3" t="s">
        <v>8</v>
      </c>
      <c r="O108" s="1" t="s">
        <v>138</v>
      </c>
      <c r="P108" s="27" t="str">
        <f>edar!$A108&amp;edar!$D108&amp;edar!$E108&amp;edar!$F108&amp;edar!$G108&amp;edar!$H108&amp;edar!$I108&amp;edar!$J108&amp;edar!$K108&amp;edar!$L108&amp;edar!$M108&amp;edar!$N108</f>
        <v>DJI201294.4---------</v>
      </c>
    </row>
    <row r="109" spans="1:16" x14ac:dyDescent="0.25">
      <c r="A109" s="1" t="s">
        <v>136</v>
      </c>
      <c r="B109" s="1" t="s">
        <v>137</v>
      </c>
      <c r="C109" s="2">
        <v>2006</v>
      </c>
      <c r="D109" s="2" t="str">
        <f>RIGHT(edar!$C109,4)</f>
        <v>2006</v>
      </c>
      <c r="E109" s="3">
        <v>62</v>
      </c>
      <c r="F109" s="3">
        <v>61</v>
      </c>
      <c r="G109" s="3">
        <v>63</v>
      </c>
      <c r="H109" s="3">
        <v>62</v>
      </c>
      <c r="I109" s="3">
        <v>50</v>
      </c>
      <c r="J109" s="3" t="s">
        <v>8</v>
      </c>
      <c r="K109" s="3" t="s">
        <v>8</v>
      </c>
      <c r="L109" s="3" t="s">
        <v>8</v>
      </c>
      <c r="M109" s="3" t="s">
        <v>8</v>
      </c>
      <c r="N109" s="3" t="s">
        <v>8</v>
      </c>
      <c r="O109" s="1" t="s">
        <v>139</v>
      </c>
      <c r="P109" s="27" t="str">
        <f>edar!$A109&amp;edar!$D109&amp;edar!$E109&amp;edar!$F109&amp;edar!$G109&amp;edar!$H109&amp;edar!$I109&amp;edar!$J109&amp;edar!$K109&amp;edar!$L109&amp;edar!$M109&amp;edar!$N109</f>
        <v>DJI20066261636250-----</v>
      </c>
    </row>
    <row r="110" spans="1:16" x14ac:dyDescent="0.25">
      <c r="A110" s="1" t="s">
        <v>136</v>
      </c>
      <c r="B110" s="1" t="s">
        <v>137</v>
      </c>
      <c r="C110" s="2">
        <v>2002</v>
      </c>
      <c r="D110" s="2" t="str">
        <f>RIGHT(edar!$C110,4)</f>
        <v>2002</v>
      </c>
      <c r="E110" s="3">
        <v>62</v>
      </c>
      <c r="F110" s="3">
        <v>61</v>
      </c>
      <c r="G110" s="3">
        <v>64</v>
      </c>
      <c r="H110" s="3">
        <v>71</v>
      </c>
      <c r="I110" s="3">
        <v>14</v>
      </c>
      <c r="J110" s="3" t="s">
        <v>8</v>
      </c>
      <c r="K110" s="3" t="s">
        <v>8</v>
      </c>
      <c r="L110" s="3" t="s">
        <v>8</v>
      </c>
      <c r="M110" s="3" t="s">
        <v>8</v>
      </c>
      <c r="N110" s="3" t="s">
        <v>8</v>
      </c>
      <c r="O110" s="1" t="s">
        <v>140</v>
      </c>
      <c r="P110" s="27" t="str">
        <f>edar!$A110&amp;edar!$D110&amp;edar!$E110&amp;edar!$F110&amp;edar!$G110&amp;edar!$H110&amp;edar!$I110&amp;edar!$J110&amp;edar!$K110&amp;edar!$L110&amp;edar!$M110&amp;edar!$N110</f>
        <v>DJI20026261647114-----</v>
      </c>
    </row>
    <row r="111" spans="1:16" x14ac:dyDescent="0.25">
      <c r="A111" s="1" t="s">
        <v>141</v>
      </c>
      <c r="B111" s="1" t="s">
        <v>142</v>
      </c>
      <c r="C111" s="2">
        <v>2014</v>
      </c>
      <c r="D111" s="2" t="str">
        <f>RIGHT(edar!$C111,4)</f>
        <v>2014</v>
      </c>
      <c r="E111" s="3">
        <v>73.400000000000006</v>
      </c>
      <c r="F111" s="3">
        <v>75.3</v>
      </c>
      <c r="G111" s="3">
        <v>71.3</v>
      </c>
      <c r="H111" s="3">
        <v>73.3</v>
      </c>
      <c r="I111" s="3">
        <v>73.599999999999994</v>
      </c>
      <c r="J111" s="3">
        <v>72.5</v>
      </c>
      <c r="K111" s="3">
        <v>73.7</v>
      </c>
      <c r="L111" s="3">
        <v>73.099999999999994</v>
      </c>
      <c r="M111" s="3">
        <v>72.7</v>
      </c>
      <c r="N111" s="3">
        <v>76.5</v>
      </c>
      <c r="O111" s="1" t="s">
        <v>55</v>
      </c>
      <c r="P111" s="27" t="str">
        <f>edar!$A111&amp;edar!$D111&amp;edar!$E111&amp;edar!$F111&amp;edar!$G111&amp;edar!$H111&amp;edar!$I111&amp;edar!$J111&amp;edar!$K111&amp;edar!$L111&amp;edar!$M111&amp;edar!$N111</f>
        <v>DOM201473.475.371.373.373.672.573.773.172.776.5</v>
      </c>
    </row>
    <row r="112" spans="1:16" x14ac:dyDescent="0.25">
      <c r="A112" s="1" t="s">
        <v>141</v>
      </c>
      <c r="B112" s="1" t="s">
        <v>142</v>
      </c>
      <c r="C112" s="2">
        <v>2013</v>
      </c>
      <c r="D112" s="2" t="str">
        <f>RIGHT(edar!$C112,4)</f>
        <v>2013</v>
      </c>
      <c r="E112" s="3">
        <v>66</v>
      </c>
      <c r="F112" s="3">
        <v>63.5</v>
      </c>
      <c r="G112" s="3">
        <v>68.8</v>
      </c>
      <c r="H112" s="3">
        <v>64.2</v>
      </c>
      <c r="I112" s="3">
        <v>71.2</v>
      </c>
      <c r="J112" s="3">
        <v>73.599999999999994</v>
      </c>
      <c r="K112" s="3">
        <v>76.3</v>
      </c>
      <c r="L112" s="3">
        <v>57.1</v>
      </c>
      <c r="M112" s="3">
        <v>62.4</v>
      </c>
      <c r="N112" s="3" t="s">
        <v>8</v>
      </c>
      <c r="O112" s="1" t="s">
        <v>143</v>
      </c>
      <c r="P112" s="27" t="str">
        <f>edar!$A112&amp;edar!$D112&amp;edar!$E112&amp;edar!$F112&amp;edar!$G112&amp;edar!$H112&amp;edar!$I112&amp;edar!$J112&amp;edar!$K112&amp;edar!$L112&amp;edar!$M112&amp;edar!$N112</f>
        <v>DOM20136663.568.864.271.273.676.357.162.4-</v>
      </c>
    </row>
    <row r="113" spans="1:16" x14ac:dyDescent="0.25">
      <c r="A113" s="1" t="s">
        <v>141</v>
      </c>
      <c r="B113" s="1" t="s">
        <v>142</v>
      </c>
      <c r="C113" s="2" t="s">
        <v>144</v>
      </c>
      <c r="D113" s="2" t="str">
        <f>RIGHT(edar!$C113,4)</f>
        <v>2010</v>
      </c>
      <c r="E113" s="3">
        <v>68.400000000000006</v>
      </c>
      <c r="F113" s="3">
        <v>68</v>
      </c>
      <c r="G113" s="3">
        <v>69</v>
      </c>
      <c r="H113" s="3">
        <v>68.400000000000006</v>
      </c>
      <c r="I113" s="3">
        <v>68.5</v>
      </c>
      <c r="J113" s="3">
        <v>63.7</v>
      </c>
      <c r="K113" s="3">
        <v>81</v>
      </c>
      <c r="L113" s="3">
        <v>56.7</v>
      </c>
      <c r="M113" s="3">
        <v>80.900000000000006</v>
      </c>
      <c r="N113" s="3">
        <v>55.5</v>
      </c>
      <c r="O113" s="1" t="s">
        <v>145</v>
      </c>
      <c r="P113" s="27" t="str">
        <f>edar!$A113&amp;edar!$D113&amp;edar!$E113&amp;edar!$F113&amp;edar!$G113&amp;edar!$H113&amp;edar!$I113&amp;edar!$J113&amp;edar!$K113&amp;edar!$L113&amp;edar!$M113&amp;edar!$N113</f>
        <v>DOM201068.4686968.468.563.78156.780.955.5</v>
      </c>
    </row>
    <row r="114" spans="1:16" x14ac:dyDescent="0.25">
      <c r="A114" s="1" t="s">
        <v>141</v>
      </c>
      <c r="B114" s="1" t="s">
        <v>142</v>
      </c>
      <c r="C114" s="2">
        <v>2007</v>
      </c>
      <c r="D114" s="2" t="str">
        <f>RIGHT(edar!$C114,4)</f>
        <v>2007</v>
      </c>
      <c r="E114" s="3">
        <v>70</v>
      </c>
      <c r="F114" s="3">
        <v>72</v>
      </c>
      <c r="G114" s="3">
        <v>67</v>
      </c>
      <c r="H114" s="3">
        <v>70</v>
      </c>
      <c r="I114" s="3">
        <v>70</v>
      </c>
      <c r="J114" s="3">
        <v>65</v>
      </c>
      <c r="K114" s="3">
        <v>72</v>
      </c>
      <c r="L114" s="3">
        <v>70</v>
      </c>
      <c r="M114" s="3">
        <v>74</v>
      </c>
      <c r="N114" s="3" t="s">
        <v>8</v>
      </c>
      <c r="O114" s="1" t="s">
        <v>37</v>
      </c>
      <c r="P114" s="27" t="str">
        <f>edar!$A114&amp;edar!$D114&amp;edar!$E114&amp;edar!$F114&amp;edar!$G114&amp;edar!$H114&amp;edar!$I114&amp;edar!$J114&amp;edar!$K114&amp;edar!$L114&amp;edar!$M114&amp;edar!$N114</f>
        <v>DOM2007707267707065727074-</v>
      </c>
    </row>
    <row r="115" spans="1:16" x14ac:dyDescent="0.25">
      <c r="A115" s="1" t="s">
        <v>141</v>
      </c>
      <c r="B115" s="1" t="s">
        <v>142</v>
      </c>
      <c r="C115" s="2">
        <v>2002</v>
      </c>
      <c r="D115" s="2" t="str">
        <f>RIGHT(edar!$C115,4)</f>
        <v>2002</v>
      </c>
      <c r="E115" s="3">
        <v>64</v>
      </c>
      <c r="F115" s="3">
        <v>64</v>
      </c>
      <c r="G115" s="3">
        <v>63</v>
      </c>
      <c r="H115" s="3">
        <v>64</v>
      </c>
      <c r="I115" s="3">
        <v>63</v>
      </c>
      <c r="J115" s="3" t="s">
        <v>8</v>
      </c>
      <c r="K115" s="3" t="s">
        <v>8</v>
      </c>
      <c r="L115" s="3" t="s">
        <v>8</v>
      </c>
      <c r="M115" s="3" t="s">
        <v>8</v>
      </c>
      <c r="N115" s="3" t="s">
        <v>8</v>
      </c>
      <c r="O115" s="1" t="s">
        <v>146</v>
      </c>
      <c r="P115" s="27" t="str">
        <f>edar!$A115&amp;edar!$D115&amp;edar!$E115&amp;edar!$F115&amp;edar!$G115&amp;edar!$H115&amp;edar!$I115&amp;edar!$J115&amp;edar!$K115&amp;edar!$L115&amp;edar!$M115&amp;edar!$N115</f>
        <v>DOM20026464636463-----</v>
      </c>
    </row>
    <row r="116" spans="1:16" x14ac:dyDescent="0.25">
      <c r="A116" s="1" t="s">
        <v>141</v>
      </c>
      <c r="B116" s="1" t="s">
        <v>142</v>
      </c>
      <c r="C116" s="2">
        <v>2000</v>
      </c>
      <c r="D116" s="2" t="str">
        <f>RIGHT(edar!$C116,4)</f>
        <v>2000</v>
      </c>
      <c r="E116" s="3">
        <v>68</v>
      </c>
      <c r="F116" s="3" t="s">
        <v>8</v>
      </c>
      <c r="G116" s="3" t="s">
        <v>8</v>
      </c>
      <c r="H116" s="3" t="s">
        <v>8</v>
      </c>
      <c r="I116" s="3" t="s">
        <v>8</v>
      </c>
      <c r="J116" s="3" t="s">
        <v>8</v>
      </c>
      <c r="K116" s="3" t="s">
        <v>8</v>
      </c>
      <c r="L116" s="3" t="s">
        <v>8</v>
      </c>
      <c r="M116" s="3" t="s">
        <v>8</v>
      </c>
      <c r="N116" s="3" t="s">
        <v>8</v>
      </c>
      <c r="O116" s="1" t="s">
        <v>11</v>
      </c>
      <c r="P116" s="27" t="str">
        <f>edar!$A116&amp;edar!$D116&amp;edar!$E116&amp;edar!$F116&amp;edar!$G116&amp;edar!$H116&amp;edar!$I116&amp;edar!$J116&amp;edar!$K116&amp;edar!$L116&amp;edar!$M116&amp;edar!$N116</f>
        <v>DOM200068---------</v>
      </c>
    </row>
    <row r="117" spans="1:16" x14ac:dyDescent="0.25">
      <c r="A117" s="1" t="s">
        <v>141</v>
      </c>
      <c r="B117" s="1" t="s">
        <v>142</v>
      </c>
      <c r="C117" s="2">
        <v>1999</v>
      </c>
      <c r="D117" s="2" t="str">
        <f>RIGHT(edar!$C117,4)</f>
        <v>1999</v>
      </c>
      <c r="E117" s="3">
        <v>61</v>
      </c>
      <c r="F117" s="3" t="s">
        <v>8</v>
      </c>
      <c r="G117" s="3" t="s">
        <v>8</v>
      </c>
      <c r="H117" s="3" t="s">
        <v>8</v>
      </c>
      <c r="I117" s="3" t="s">
        <v>8</v>
      </c>
      <c r="J117" s="3" t="s">
        <v>8</v>
      </c>
      <c r="K117" s="3" t="s">
        <v>8</v>
      </c>
      <c r="L117" s="3" t="s">
        <v>8</v>
      </c>
      <c r="M117" s="3" t="s">
        <v>8</v>
      </c>
      <c r="N117" s="3" t="s">
        <v>8</v>
      </c>
      <c r="O117" s="1" t="s">
        <v>147</v>
      </c>
      <c r="P117" s="27" t="str">
        <f>edar!$A117&amp;edar!$D117&amp;edar!$E117&amp;edar!$F117&amp;edar!$G117&amp;edar!$H117&amp;edar!$I117&amp;edar!$J117&amp;edar!$K117&amp;edar!$L117&amp;edar!$M117&amp;edar!$N117</f>
        <v>DOM199961---------</v>
      </c>
    </row>
    <row r="118" spans="1:16" x14ac:dyDescent="0.25">
      <c r="A118" s="1" t="s">
        <v>141</v>
      </c>
      <c r="B118" s="1" t="s">
        <v>142</v>
      </c>
      <c r="C118" s="2">
        <v>1996</v>
      </c>
      <c r="D118" s="2" t="str">
        <f>RIGHT(edar!$C118,4)</f>
        <v>1996</v>
      </c>
      <c r="E118" s="3">
        <v>48</v>
      </c>
      <c r="F118" s="3" t="s">
        <v>8</v>
      </c>
      <c r="G118" s="3" t="s">
        <v>8</v>
      </c>
      <c r="H118" s="3" t="s">
        <v>8</v>
      </c>
      <c r="I118" s="3" t="s">
        <v>8</v>
      </c>
      <c r="J118" s="3" t="s">
        <v>8</v>
      </c>
      <c r="K118" s="3" t="s">
        <v>8</v>
      </c>
      <c r="L118" s="3" t="s">
        <v>8</v>
      </c>
      <c r="M118" s="3" t="s">
        <v>8</v>
      </c>
      <c r="N118" s="3" t="s">
        <v>8</v>
      </c>
      <c r="O118" s="1" t="s">
        <v>59</v>
      </c>
      <c r="P118" s="27" t="str">
        <f>edar!$A118&amp;edar!$D118&amp;edar!$E118&amp;edar!$F118&amp;edar!$G118&amp;edar!$H118&amp;edar!$I118&amp;edar!$J118&amp;edar!$K118&amp;edar!$L118&amp;edar!$M118&amp;edar!$N118</f>
        <v>DOM199648---------</v>
      </c>
    </row>
    <row r="119" spans="1:16" x14ac:dyDescent="0.25">
      <c r="A119" s="1" t="s">
        <v>141</v>
      </c>
      <c r="B119" s="1" t="s">
        <v>142</v>
      </c>
      <c r="C119" s="2">
        <v>1991</v>
      </c>
      <c r="D119" s="2" t="str">
        <f>RIGHT(edar!$C119,4)</f>
        <v>1991</v>
      </c>
      <c r="E119" s="3">
        <v>41</v>
      </c>
      <c r="F119" s="3" t="s">
        <v>8</v>
      </c>
      <c r="G119" s="3" t="s">
        <v>8</v>
      </c>
      <c r="H119" s="3" t="s">
        <v>8</v>
      </c>
      <c r="I119" s="3" t="s">
        <v>8</v>
      </c>
      <c r="J119" s="3" t="s">
        <v>8</v>
      </c>
      <c r="K119" s="3" t="s">
        <v>8</v>
      </c>
      <c r="L119" s="3" t="s">
        <v>8</v>
      </c>
      <c r="M119" s="3" t="s">
        <v>8</v>
      </c>
      <c r="N119" s="3" t="s">
        <v>8</v>
      </c>
      <c r="O119" s="1" t="s">
        <v>99</v>
      </c>
      <c r="P119" s="27" t="str">
        <f>edar!$A119&amp;edar!$D119&amp;edar!$E119&amp;edar!$F119&amp;edar!$G119&amp;edar!$H119&amp;edar!$I119&amp;edar!$J119&amp;edar!$K119&amp;edar!$L119&amp;edar!$M119&amp;edar!$N119</f>
        <v>DOM199141---------</v>
      </c>
    </row>
    <row r="120" spans="1:16" x14ac:dyDescent="0.25">
      <c r="A120" s="1" t="s">
        <v>148</v>
      </c>
      <c r="B120" s="1" t="s">
        <v>149</v>
      </c>
      <c r="C120" s="2">
        <v>2014</v>
      </c>
      <c r="D120" s="2" t="str">
        <f>RIGHT(edar!$C120,4)</f>
        <v>2014</v>
      </c>
      <c r="E120" s="3">
        <v>68.099999999999994</v>
      </c>
      <c r="F120" s="3">
        <v>69.599999999999994</v>
      </c>
      <c r="G120" s="3">
        <v>66.099999999999994</v>
      </c>
      <c r="H120" s="3">
        <v>68.900000000000006</v>
      </c>
      <c r="I120" s="3">
        <v>67.8</v>
      </c>
      <c r="J120" s="3">
        <v>63.9</v>
      </c>
      <c r="K120" s="3">
        <v>62.6</v>
      </c>
      <c r="L120" s="3">
        <v>72.8</v>
      </c>
      <c r="M120" s="3">
        <v>72.400000000000006</v>
      </c>
      <c r="N120" s="3">
        <v>67.099999999999994</v>
      </c>
      <c r="O120" s="1" t="s">
        <v>35</v>
      </c>
      <c r="P120" s="27" t="str">
        <f>edar!$A120&amp;edar!$D120&amp;edar!$E120&amp;edar!$F120&amp;edar!$G120&amp;edar!$H120&amp;edar!$I120&amp;edar!$J120&amp;edar!$K120&amp;edar!$L120&amp;edar!$M120&amp;edar!$N120</f>
        <v>EGY201468.169.666.168.967.863.962.672.872.467.1</v>
      </c>
    </row>
    <row r="121" spans="1:16" x14ac:dyDescent="0.25">
      <c r="A121" s="1" t="s">
        <v>148</v>
      </c>
      <c r="B121" s="1" t="s">
        <v>149</v>
      </c>
      <c r="C121" s="2">
        <v>2008</v>
      </c>
      <c r="D121" s="2" t="str">
        <f>RIGHT(edar!$C121,4)</f>
        <v>2008</v>
      </c>
      <c r="E121" s="3">
        <v>73</v>
      </c>
      <c r="F121" s="3">
        <v>77</v>
      </c>
      <c r="G121" s="3">
        <v>68</v>
      </c>
      <c r="H121" s="3">
        <v>78</v>
      </c>
      <c r="I121" s="3">
        <v>69</v>
      </c>
      <c r="J121" s="3">
        <v>70</v>
      </c>
      <c r="K121" s="3">
        <v>71</v>
      </c>
      <c r="L121" s="3">
        <v>66</v>
      </c>
      <c r="M121" s="3">
        <v>79</v>
      </c>
      <c r="N121" s="3">
        <v>81</v>
      </c>
      <c r="O121" s="1" t="s">
        <v>66</v>
      </c>
      <c r="P121" s="27" t="str">
        <f>edar!$A121&amp;edar!$D121&amp;edar!$E121&amp;edar!$F121&amp;edar!$G121&amp;edar!$H121&amp;edar!$I121&amp;edar!$J121&amp;edar!$K121&amp;edar!$L121&amp;edar!$M121&amp;edar!$N121</f>
        <v>EGY200873776878697071667981</v>
      </c>
    </row>
    <row r="122" spans="1:16" x14ac:dyDescent="0.25">
      <c r="A122" s="1" t="s">
        <v>148</v>
      </c>
      <c r="B122" s="1" t="s">
        <v>149</v>
      </c>
      <c r="C122" s="2">
        <v>2005</v>
      </c>
      <c r="D122" s="2" t="str">
        <f>RIGHT(edar!$C122,4)</f>
        <v>2005</v>
      </c>
      <c r="E122" s="3">
        <v>63</v>
      </c>
      <c r="F122" s="3">
        <v>66</v>
      </c>
      <c r="G122" s="3">
        <v>61</v>
      </c>
      <c r="H122" s="3">
        <v>67</v>
      </c>
      <c r="I122" s="3">
        <v>61</v>
      </c>
      <c r="J122" s="3">
        <v>58</v>
      </c>
      <c r="K122" s="3">
        <v>66</v>
      </c>
      <c r="L122" s="3">
        <v>60</v>
      </c>
      <c r="M122" s="3">
        <v>66</v>
      </c>
      <c r="N122" s="3">
        <v>69</v>
      </c>
      <c r="O122" s="1" t="s">
        <v>29</v>
      </c>
      <c r="P122" s="27" t="str">
        <f>edar!$A122&amp;edar!$D122&amp;edar!$E122&amp;edar!$F122&amp;edar!$G122&amp;edar!$H122&amp;edar!$I122&amp;edar!$J122&amp;edar!$K122&amp;edar!$L122&amp;edar!$M122&amp;edar!$N122</f>
        <v>EGY200563666167615866606669</v>
      </c>
    </row>
    <row r="123" spans="1:16" x14ac:dyDescent="0.25">
      <c r="A123" s="1" t="s">
        <v>148</v>
      </c>
      <c r="B123" s="1" t="s">
        <v>149</v>
      </c>
      <c r="C123" s="2">
        <v>2003</v>
      </c>
      <c r="D123" s="2" t="str">
        <f>RIGHT(edar!$C123,4)</f>
        <v>2003</v>
      </c>
      <c r="E123" s="3">
        <v>70</v>
      </c>
      <c r="F123" s="3">
        <v>76</v>
      </c>
      <c r="G123" s="3">
        <v>64</v>
      </c>
      <c r="H123" s="3">
        <v>68</v>
      </c>
      <c r="I123" s="3">
        <v>72</v>
      </c>
      <c r="J123" s="3">
        <v>58</v>
      </c>
      <c r="K123" s="3">
        <v>69</v>
      </c>
      <c r="L123" s="3">
        <v>73</v>
      </c>
      <c r="M123" s="3">
        <v>76</v>
      </c>
      <c r="N123" s="3">
        <v>76</v>
      </c>
      <c r="O123" s="1" t="s">
        <v>67</v>
      </c>
      <c r="P123" s="27" t="str">
        <f>edar!$A123&amp;edar!$D123&amp;edar!$E123&amp;edar!$F123&amp;edar!$G123&amp;edar!$H123&amp;edar!$I123&amp;edar!$J123&amp;edar!$K123&amp;edar!$L123&amp;edar!$M123&amp;edar!$N123</f>
        <v>EGY200370766468725869737676</v>
      </c>
    </row>
    <row r="124" spans="1:16" x14ac:dyDescent="0.25">
      <c r="A124" s="1" t="s">
        <v>148</v>
      </c>
      <c r="B124" s="1" t="s">
        <v>149</v>
      </c>
      <c r="C124" s="2">
        <v>2000</v>
      </c>
      <c r="D124" s="2" t="str">
        <f>RIGHT(edar!$C124,4)</f>
        <v>2000</v>
      </c>
      <c r="E124" s="3">
        <v>66</v>
      </c>
      <c r="F124" s="3">
        <v>68</v>
      </c>
      <c r="G124" s="3">
        <v>64</v>
      </c>
      <c r="H124" s="3">
        <v>77</v>
      </c>
      <c r="I124" s="3">
        <v>61</v>
      </c>
      <c r="J124" s="3" t="s">
        <v>8</v>
      </c>
      <c r="K124" s="3" t="s">
        <v>8</v>
      </c>
      <c r="L124" s="3" t="s">
        <v>8</v>
      </c>
      <c r="M124" s="3" t="s">
        <v>8</v>
      </c>
      <c r="N124" s="3" t="s">
        <v>8</v>
      </c>
      <c r="O124" s="1" t="s">
        <v>30</v>
      </c>
      <c r="P124" s="27" t="str">
        <f>edar!$A124&amp;edar!$D124&amp;edar!$E124&amp;edar!$F124&amp;edar!$G124&amp;edar!$H124&amp;edar!$I124&amp;edar!$J124&amp;edar!$K124&amp;edar!$L124&amp;edar!$M124&amp;edar!$N124</f>
        <v>EGY20006668647761-----</v>
      </c>
    </row>
    <row r="125" spans="1:16" x14ac:dyDescent="0.25">
      <c r="A125" s="1" t="s">
        <v>148</v>
      </c>
      <c r="B125" s="1" t="s">
        <v>149</v>
      </c>
      <c r="C125" s="2">
        <v>1995</v>
      </c>
      <c r="D125" s="2" t="str">
        <f>RIGHT(edar!$C125,4)</f>
        <v>1995</v>
      </c>
      <c r="E125" s="3">
        <v>62</v>
      </c>
      <c r="F125" s="3" t="s">
        <v>8</v>
      </c>
      <c r="G125" s="3" t="s">
        <v>8</v>
      </c>
      <c r="H125" s="3" t="s">
        <v>8</v>
      </c>
      <c r="I125" s="3" t="s">
        <v>8</v>
      </c>
      <c r="J125" s="3" t="s">
        <v>8</v>
      </c>
      <c r="K125" s="3" t="s">
        <v>8</v>
      </c>
      <c r="L125" s="3" t="s">
        <v>8</v>
      </c>
      <c r="M125" s="3" t="s">
        <v>8</v>
      </c>
      <c r="N125" s="3" t="s">
        <v>8</v>
      </c>
      <c r="O125" s="1" t="s">
        <v>111</v>
      </c>
      <c r="P125" s="27" t="str">
        <f>edar!$A125&amp;edar!$D125&amp;edar!$E125&amp;edar!$F125&amp;edar!$G125&amp;edar!$H125&amp;edar!$I125&amp;edar!$J125&amp;edar!$K125&amp;edar!$L125&amp;edar!$M125&amp;edar!$N125</f>
        <v>EGY199562---------</v>
      </c>
    </row>
    <row r="126" spans="1:16" x14ac:dyDescent="0.25">
      <c r="A126" s="1" t="s">
        <v>148</v>
      </c>
      <c r="B126" s="1" t="s">
        <v>149</v>
      </c>
      <c r="C126" s="2">
        <v>1992</v>
      </c>
      <c r="D126" s="2" t="str">
        <f>RIGHT(edar!$C126,4)</f>
        <v>1992</v>
      </c>
      <c r="E126" s="3">
        <v>59</v>
      </c>
      <c r="F126" s="3" t="s">
        <v>8</v>
      </c>
      <c r="G126" s="3" t="s">
        <v>8</v>
      </c>
      <c r="H126" s="3" t="s">
        <v>8</v>
      </c>
      <c r="I126" s="3" t="s">
        <v>8</v>
      </c>
      <c r="J126" s="3" t="s">
        <v>8</v>
      </c>
      <c r="K126" s="3" t="s">
        <v>8</v>
      </c>
      <c r="L126" s="3" t="s">
        <v>8</v>
      </c>
      <c r="M126" s="3" t="s">
        <v>8</v>
      </c>
      <c r="N126" s="3" t="s">
        <v>8</v>
      </c>
      <c r="O126" s="1" t="s">
        <v>150</v>
      </c>
      <c r="P126" s="27" t="str">
        <f>edar!$A126&amp;edar!$D126&amp;edar!$E126&amp;edar!$F126&amp;edar!$G126&amp;edar!$H126&amp;edar!$I126&amp;edar!$J126&amp;edar!$K126&amp;edar!$L126&amp;edar!$M126&amp;edar!$N126</f>
        <v>EGY199259---------</v>
      </c>
    </row>
    <row r="127" spans="1:16" x14ac:dyDescent="0.25">
      <c r="A127" s="1" t="s">
        <v>151</v>
      </c>
      <c r="B127" s="1" t="s">
        <v>152</v>
      </c>
      <c r="C127" s="2">
        <v>2014</v>
      </c>
      <c r="D127" s="2" t="str">
        <f>RIGHT(edar!$C127,4)</f>
        <v>2014</v>
      </c>
      <c r="E127" s="3">
        <v>79.7</v>
      </c>
      <c r="F127" s="3">
        <v>79</v>
      </c>
      <c r="G127" s="3">
        <v>80.5</v>
      </c>
      <c r="H127" s="3">
        <v>80.900000000000006</v>
      </c>
      <c r="I127" s="3">
        <v>78.400000000000006</v>
      </c>
      <c r="J127" s="3">
        <v>74</v>
      </c>
      <c r="K127" s="3">
        <v>76</v>
      </c>
      <c r="L127" s="3">
        <v>81.400000000000006</v>
      </c>
      <c r="M127" s="3">
        <v>82</v>
      </c>
      <c r="N127" s="3">
        <v>92</v>
      </c>
      <c r="O127" s="1" t="s">
        <v>98</v>
      </c>
      <c r="P127" s="27" t="str">
        <f>edar!$A127&amp;edar!$D127&amp;edar!$E127&amp;edar!$F127&amp;edar!$G127&amp;edar!$H127&amp;edar!$I127&amp;edar!$J127&amp;edar!$K127&amp;edar!$L127&amp;edar!$M127&amp;edar!$N127</f>
        <v>SLV201479.77980.580.978.4747681.48292</v>
      </c>
    </row>
    <row r="128" spans="1:16" x14ac:dyDescent="0.25">
      <c r="A128" s="1" t="s">
        <v>151</v>
      </c>
      <c r="B128" s="1" t="s">
        <v>152</v>
      </c>
      <c r="C128" s="2" t="s">
        <v>153</v>
      </c>
      <c r="D128" s="2" t="str">
        <f>RIGHT(edar!$C128,4)</f>
        <v>2008</v>
      </c>
      <c r="E128" s="3">
        <v>67</v>
      </c>
      <c r="F128" s="3" t="s">
        <v>8</v>
      </c>
      <c r="G128" s="3" t="s">
        <v>8</v>
      </c>
      <c r="H128" s="3" t="s">
        <v>8</v>
      </c>
      <c r="I128" s="3" t="s">
        <v>8</v>
      </c>
      <c r="J128" s="3" t="s">
        <v>8</v>
      </c>
      <c r="K128" s="3" t="s">
        <v>8</v>
      </c>
      <c r="L128" s="3" t="s">
        <v>8</v>
      </c>
      <c r="M128" s="3" t="s">
        <v>8</v>
      </c>
      <c r="N128" s="3" t="s">
        <v>8</v>
      </c>
      <c r="O128" s="1" t="s">
        <v>154</v>
      </c>
      <c r="P128" s="27" t="str">
        <f>edar!$A128&amp;edar!$D128&amp;edar!$E128&amp;edar!$F128&amp;edar!$G128&amp;edar!$H128&amp;edar!$I128&amp;edar!$J128&amp;edar!$K128&amp;edar!$L128&amp;edar!$M128&amp;edar!$N128</f>
        <v>SLV200867---------</v>
      </c>
    </row>
    <row r="129" spans="1:16" x14ac:dyDescent="0.25">
      <c r="A129" s="1" t="s">
        <v>151</v>
      </c>
      <c r="B129" s="1" t="s">
        <v>152</v>
      </c>
      <c r="C129" s="2" t="s">
        <v>155</v>
      </c>
      <c r="D129" s="2" t="str">
        <f>RIGHT(edar!$C129,4)</f>
        <v>2003</v>
      </c>
      <c r="E129" s="3">
        <v>62</v>
      </c>
      <c r="F129" s="3" t="s">
        <v>8</v>
      </c>
      <c r="G129" s="3" t="s">
        <v>8</v>
      </c>
      <c r="H129" s="3" t="s">
        <v>8</v>
      </c>
      <c r="I129" s="3" t="s">
        <v>8</v>
      </c>
      <c r="J129" s="3" t="s">
        <v>8</v>
      </c>
      <c r="K129" s="3" t="s">
        <v>8</v>
      </c>
      <c r="L129" s="3" t="s">
        <v>8</v>
      </c>
      <c r="M129" s="3" t="s">
        <v>8</v>
      </c>
      <c r="N129" s="3" t="s">
        <v>8</v>
      </c>
      <c r="O129" s="1" t="s">
        <v>156</v>
      </c>
      <c r="P129" s="27" t="str">
        <f>edar!$A129&amp;edar!$D129&amp;edar!$E129&amp;edar!$F129&amp;edar!$G129&amp;edar!$H129&amp;edar!$I129&amp;edar!$J129&amp;edar!$K129&amp;edar!$L129&amp;edar!$M129&amp;edar!$N129</f>
        <v>SLV200362---------</v>
      </c>
    </row>
    <row r="130" spans="1:16" x14ac:dyDescent="0.25">
      <c r="A130" s="1" t="s">
        <v>157</v>
      </c>
      <c r="B130" s="1" t="s">
        <v>158</v>
      </c>
      <c r="C130" s="2">
        <v>2011</v>
      </c>
      <c r="D130" s="2" t="str">
        <f>RIGHT(edar!$C130,4)</f>
        <v>2011</v>
      </c>
      <c r="E130" s="3">
        <v>54.3</v>
      </c>
      <c r="F130" s="3">
        <v>57.4</v>
      </c>
      <c r="G130" s="3">
        <v>50</v>
      </c>
      <c r="H130" s="3">
        <v>62.9</v>
      </c>
      <c r="I130" s="3">
        <v>47.6</v>
      </c>
      <c r="J130" s="3" t="s">
        <v>8</v>
      </c>
      <c r="K130" s="3" t="s">
        <v>8</v>
      </c>
      <c r="L130" s="3" t="s">
        <v>8</v>
      </c>
      <c r="M130" s="3" t="s">
        <v>8</v>
      </c>
      <c r="N130" s="3">
        <v>71.400000000000006</v>
      </c>
      <c r="O130" s="1" t="s">
        <v>36</v>
      </c>
      <c r="P130" s="27" t="str">
        <f>edar!$A130&amp;edar!$D130&amp;edar!$E130&amp;edar!$F130&amp;edar!$G130&amp;edar!$H130&amp;edar!$I130&amp;edar!$J130&amp;edar!$K130&amp;edar!$L130&amp;edar!$M130&amp;edar!$N130</f>
        <v>GNQ201154.357.45062.947.6----71.4</v>
      </c>
    </row>
    <row r="131" spans="1:16" x14ac:dyDescent="0.25">
      <c r="A131" s="1" t="s">
        <v>159</v>
      </c>
      <c r="B131" s="1" t="s">
        <v>160</v>
      </c>
      <c r="C131" s="2">
        <v>2010</v>
      </c>
      <c r="D131" s="2" t="str">
        <f>RIGHT(edar!$C131,4)</f>
        <v>2010</v>
      </c>
      <c r="E131" s="3">
        <v>44.8</v>
      </c>
      <c r="F131" s="3">
        <v>46.4</v>
      </c>
      <c r="G131" s="3">
        <v>43.3</v>
      </c>
      <c r="H131" s="3">
        <v>57</v>
      </c>
      <c r="I131" s="3">
        <v>40.9</v>
      </c>
      <c r="J131" s="3">
        <v>29.7</v>
      </c>
      <c r="K131" s="3">
        <v>36.1</v>
      </c>
      <c r="L131" s="3">
        <v>46.3</v>
      </c>
      <c r="M131" s="3">
        <v>64.2</v>
      </c>
      <c r="N131" s="3">
        <v>64.3</v>
      </c>
      <c r="O131" s="1" t="s">
        <v>161</v>
      </c>
      <c r="P131" s="27" t="str">
        <f>edar!$A131&amp;edar!$D131&amp;edar!$E131&amp;edar!$F131&amp;edar!$G131&amp;edar!$H131&amp;edar!$I131&amp;edar!$J131&amp;edar!$K131&amp;edar!$L131&amp;edar!$M131&amp;edar!$N131</f>
        <v>ERI201044.846.443.35740.929.736.146.364.264.3</v>
      </c>
    </row>
    <row r="132" spans="1:16" x14ac:dyDescent="0.25">
      <c r="A132" s="1" t="s">
        <v>159</v>
      </c>
      <c r="B132" s="1" t="s">
        <v>160</v>
      </c>
      <c r="C132" s="2">
        <v>2002</v>
      </c>
      <c r="D132" s="2" t="str">
        <f>RIGHT(edar!$C132,4)</f>
        <v>2002</v>
      </c>
      <c r="E132" s="3">
        <v>44</v>
      </c>
      <c r="F132" s="3">
        <v>44</v>
      </c>
      <c r="G132" s="3">
        <v>43</v>
      </c>
      <c r="H132" s="3">
        <v>57</v>
      </c>
      <c r="I132" s="3">
        <v>40</v>
      </c>
      <c r="J132" s="3">
        <v>33</v>
      </c>
      <c r="K132" s="3">
        <v>42</v>
      </c>
      <c r="L132" s="3">
        <v>43</v>
      </c>
      <c r="M132" s="3">
        <v>50</v>
      </c>
      <c r="N132" s="3">
        <v>63</v>
      </c>
      <c r="O132" s="1" t="s">
        <v>146</v>
      </c>
      <c r="P132" s="27" t="str">
        <f>edar!$A132&amp;edar!$D132&amp;edar!$E132&amp;edar!$F132&amp;edar!$G132&amp;edar!$H132&amp;edar!$I132&amp;edar!$J132&amp;edar!$K132&amp;edar!$L132&amp;edar!$M132&amp;edar!$N132</f>
        <v>ERI200244444357403342435063</v>
      </c>
    </row>
    <row r="133" spans="1:16" x14ac:dyDescent="0.25">
      <c r="A133" s="1" t="s">
        <v>162</v>
      </c>
      <c r="B133" s="1" t="s">
        <v>163</v>
      </c>
      <c r="C133" s="2">
        <v>2016</v>
      </c>
      <c r="D133" s="2" t="str">
        <f>RIGHT(edar!$C133,4)</f>
        <v>2016</v>
      </c>
      <c r="E133" s="3">
        <v>29.8</v>
      </c>
      <c r="F133" s="3">
        <v>32.1</v>
      </c>
      <c r="G133" s="3">
        <v>27.5</v>
      </c>
      <c r="H133" s="3">
        <v>61.1</v>
      </c>
      <c r="I133" s="3">
        <v>27.5</v>
      </c>
      <c r="J133" s="3">
        <v>28.4</v>
      </c>
      <c r="K133" s="3">
        <v>23.4</v>
      </c>
      <c r="L133" s="3">
        <v>24.9</v>
      </c>
      <c r="M133" s="3">
        <v>37.700000000000003</v>
      </c>
      <c r="N133" s="3">
        <v>43.7</v>
      </c>
      <c r="O133" s="1" t="s">
        <v>164</v>
      </c>
      <c r="P133" s="27" t="str">
        <f>edar!$A133&amp;edar!$D133&amp;edar!$E133&amp;edar!$F133&amp;edar!$G133&amp;edar!$H133&amp;edar!$I133&amp;edar!$J133&amp;edar!$K133&amp;edar!$L133&amp;edar!$M133&amp;edar!$N133</f>
        <v>ETH201629.832.127.561.127.528.423.424.937.743.7</v>
      </c>
    </row>
    <row r="134" spans="1:16" x14ac:dyDescent="0.25">
      <c r="A134" s="1" t="s">
        <v>162</v>
      </c>
      <c r="B134" s="1" t="s">
        <v>163</v>
      </c>
      <c r="C134" s="2">
        <v>2011</v>
      </c>
      <c r="D134" s="2" t="str">
        <f>RIGHT(edar!$C134,4)</f>
        <v>2011</v>
      </c>
      <c r="E134" s="3">
        <v>27</v>
      </c>
      <c r="F134" s="3">
        <v>25.4</v>
      </c>
      <c r="G134" s="3">
        <v>28.7</v>
      </c>
      <c r="H134" s="3">
        <v>46.9</v>
      </c>
      <c r="I134" s="3">
        <v>25</v>
      </c>
      <c r="J134" s="3">
        <v>15.5</v>
      </c>
      <c r="K134" s="3">
        <v>25.2</v>
      </c>
      <c r="L134" s="3">
        <v>22.1</v>
      </c>
      <c r="M134" s="3">
        <v>33.200000000000003</v>
      </c>
      <c r="N134" s="3">
        <v>61.7</v>
      </c>
      <c r="O134" s="1" t="s">
        <v>36</v>
      </c>
      <c r="P134" s="27" t="str">
        <f>edar!$A134&amp;edar!$D134&amp;edar!$E134&amp;edar!$F134&amp;edar!$G134&amp;edar!$H134&amp;edar!$I134&amp;edar!$J134&amp;edar!$K134&amp;edar!$L134&amp;edar!$M134&amp;edar!$N134</f>
        <v>ETH20112725.428.746.92515.525.222.133.261.7</v>
      </c>
    </row>
    <row r="135" spans="1:16" x14ac:dyDescent="0.25">
      <c r="A135" s="1" t="s">
        <v>162</v>
      </c>
      <c r="B135" s="1" t="s">
        <v>163</v>
      </c>
      <c r="C135" s="2">
        <v>2005</v>
      </c>
      <c r="D135" s="2" t="str">
        <f>RIGHT(edar!$C135,4)</f>
        <v>2005</v>
      </c>
      <c r="E135" s="3">
        <v>19</v>
      </c>
      <c r="F135" s="3">
        <v>19</v>
      </c>
      <c r="G135" s="3">
        <v>19</v>
      </c>
      <c r="H135" s="3">
        <v>46</v>
      </c>
      <c r="I135" s="3">
        <v>17</v>
      </c>
      <c r="J135" s="3">
        <v>19</v>
      </c>
      <c r="K135" s="3">
        <v>12</v>
      </c>
      <c r="L135" s="3">
        <v>21</v>
      </c>
      <c r="M135" s="3">
        <v>13</v>
      </c>
      <c r="N135" s="3">
        <v>33</v>
      </c>
      <c r="O135" s="1" t="s">
        <v>29</v>
      </c>
      <c r="P135" s="27" t="str">
        <f>edar!$A135&amp;edar!$D135&amp;edar!$E135&amp;edar!$F135&amp;edar!$G135&amp;edar!$H135&amp;edar!$I135&amp;edar!$J135&amp;edar!$K135&amp;edar!$L135&amp;edar!$M135&amp;edar!$N135</f>
        <v>ETH200519191946171912211333</v>
      </c>
    </row>
    <row r="136" spans="1:16" x14ac:dyDescent="0.25">
      <c r="A136" s="1" t="s">
        <v>162</v>
      </c>
      <c r="B136" s="1" t="s">
        <v>163</v>
      </c>
      <c r="C136" s="2">
        <v>2000</v>
      </c>
      <c r="D136" s="2" t="str">
        <f>RIGHT(edar!$C136,4)</f>
        <v>2000</v>
      </c>
      <c r="E136" s="3">
        <v>16</v>
      </c>
      <c r="F136" s="3">
        <v>17</v>
      </c>
      <c r="G136" s="3">
        <v>14</v>
      </c>
      <c r="H136" s="3">
        <v>41</v>
      </c>
      <c r="I136" s="3">
        <v>14</v>
      </c>
      <c r="J136" s="3" t="s">
        <v>8</v>
      </c>
      <c r="K136" s="3" t="s">
        <v>8</v>
      </c>
      <c r="L136" s="3" t="s">
        <v>8</v>
      </c>
      <c r="M136" s="3" t="s">
        <v>8</v>
      </c>
      <c r="N136" s="3" t="s">
        <v>8</v>
      </c>
      <c r="O136" s="1" t="s">
        <v>30</v>
      </c>
      <c r="P136" s="27" t="str">
        <f>edar!$A136&amp;edar!$D136&amp;edar!$E136&amp;edar!$F136&amp;edar!$G136&amp;edar!$H136&amp;edar!$I136&amp;edar!$J136&amp;edar!$K136&amp;edar!$L136&amp;edar!$M136&amp;edar!$N136</f>
        <v>ETH20001617144114-----</v>
      </c>
    </row>
    <row r="137" spans="1:16" x14ac:dyDescent="0.25">
      <c r="A137" s="1" t="s">
        <v>162</v>
      </c>
      <c r="B137" s="1" t="s">
        <v>163</v>
      </c>
      <c r="C137" s="2">
        <v>2016</v>
      </c>
      <c r="D137" s="2" t="str">
        <f>RIGHT(edar!$C137,4)</f>
        <v>2016</v>
      </c>
      <c r="E137" s="3">
        <v>31.3</v>
      </c>
      <c r="F137" s="3" t="s">
        <v>8</v>
      </c>
      <c r="G137" s="3" t="s">
        <v>8</v>
      </c>
      <c r="H137" s="3">
        <v>59.1</v>
      </c>
      <c r="I137" s="3">
        <v>29.2</v>
      </c>
      <c r="J137" s="3" t="s">
        <v>8</v>
      </c>
      <c r="K137" s="3" t="s">
        <v>8</v>
      </c>
      <c r="L137" s="3" t="s">
        <v>8</v>
      </c>
      <c r="M137" s="3" t="s">
        <v>8</v>
      </c>
      <c r="N137" s="3" t="s">
        <v>8</v>
      </c>
      <c r="O137" s="3" t="s">
        <v>165</v>
      </c>
      <c r="P137" s="27" t="str">
        <f>edar!$A137&amp;edar!$D137&amp;edar!$E137&amp;edar!$F137&amp;edar!$G137&amp;edar!$H137&amp;edar!$I137&amp;edar!$J137&amp;edar!$K137&amp;edar!$L137&amp;edar!$M137&amp;edar!$N137</f>
        <v>ETH201631.3--59.129.2-----</v>
      </c>
    </row>
    <row r="138" spans="1:16" x14ac:dyDescent="0.25">
      <c r="A138" s="1" t="s">
        <v>166</v>
      </c>
      <c r="B138" s="1" t="s">
        <v>167</v>
      </c>
      <c r="C138" s="2">
        <v>2012</v>
      </c>
      <c r="D138" s="2" t="str">
        <f>RIGHT(edar!$C138,4)</f>
        <v>2012</v>
      </c>
      <c r="E138" s="3">
        <v>67.7</v>
      </c>
      <c r="F138" s="3">
        <v>72.2</v>
      </c>
      <c r="G138" s="3">
        <v>62.4</v>
      </c>
      <c r="H138" s="3">
        <v>70.599999999999994</v>
      </c>
      <c r="I138" s="3">
        <v>52.2</v>
      </c>
      <c r="J138" s="3">
        <v>48.1</v>
      </c>
      <c r="K138" s="3">
        <v>77.900000000000006</v>
      </c>
      <c r="L138" s="3">
        <v>66.099999999999994</v>
      </c>
      <c r="M138" s="3" t="s">
        <v>8</v>
      </c>
      <c r="N138" s="3" t="s">
        <v>8</v>
      </c>
      <c r="O138" s="1" t="s">
        <v>168</v>
      </c>
      <c r="P138" s="27" t="str">
        <f>edar!$A138&amp;edar!$D138&amp;edar!$E138&amp;edar!$F138&amp;edar!$G138&amp;edar!$H138&amp;edar!$I138&amp;edar!$J138&amp;edar!$K138&amp;edar!$L138&amp;edar!$M138&amp;edar!$N138</f>
        <v>GAB201267.772.262.470.652.248.177.966.1--</v>
      </c>
    </row>
    <row r="139" spans="1:16" x14ac:dyDescent="0.25">
      <c r="A139" s="1" t="s">
        <v>166</v>
      </c>
      <c r="B139" s="1" t="s">
        <v>167</v>
      </c>
      <c r="C139" s="2">
        <v>2000</v>
      </c>
      <c r="D139" s="2" t="str">
        <f>RIGHT(edar!$C139,4)</f>
        <v>2000</v>
      </c>
      <c r="E139" s="3">
        <v>48</v>
      </c>
      <c r="F139" s="3">
        <v>51</v>
      </c>
      <c r="G139" s="3">
        <v>44</v>
      </c>
      <c r="H139" s="3">
        <v>52</v>
      </c>
      <c r="I139" s="3">
        <v>34</v>
      </c>
      <c r="J139" s="3" t="s">
        <v>8</v>
      </c>
      <c r="K139" s="3" t="s">
        <v>8</v>
      </c>
      <c r="L139" s="3" t="s">
        <v>8</v>
      </c>
      <c r="M139" s="3" t="s">
        <v>8</v>
      </c>
      <c r="N139" s="3" t="s">
        <v>8</v>
      </c>
      <c r="O139" s="1" t="s">
        <v>30</v>
      </c>
      <c r="P139" s="27" t="str">
        <f>edar!$A139&amp;edar!$D139&amp;edar!$E139&amp;edar!$F139&amp;edar!$G139&amp;edar!$H139&amp;edar!$I139&amp;edar!$J139&amp;edar!$K139&amp;edar!$L139&amp;edar!$M139&amp;edar!$N139</f>
        <v>GAB20004851445234-----</v>
      </c>
    </row>
    <row r="140" spans="1:16" x14ac:dyDescent="0.25">
      <c r="A140" s="1" t="s">
        <v>169</v>
      </c>
      <c r="B140" s="1" t="s">
        <v>170</v>
      </c>
      <c r="C140" s="2">
        <v>2013</v>
      </c>
      <c r="D140" s="2" t="str">
        <f>RIGHT(edar!$C140,4)</f>
        <v>2013</v>
      </c>
      <c r="E140" s="3">
        <v>68</v>
      </c>
      <c r="F140" s="3">
        <v>72</v>
      </c>
      <c r="G140" s="3">
        <v>62.5</v>
      </c>
      <c r="H140" s="3">
        <v>68.099999999999994</v>
      </c>
      <c r="I140" s="3">
        <v>68</v>
      </c>
      <c r="J140" s="3">
        <v>69.7</v>
      </c>
      <c r="K140" s="3">
        <v>70.099999999999994</v>
      </c>
      <c r="L140" s="3">
        <v>70.8</v>
      </c>
      <c r="M140" s="3">
        <v>62.4</v>
      </c>
      <c r="N140" s="3">
        <v>67.3</v>
      </c>
      <c r="O140" s="1" t="s">
        <v>143</v>
      </c>
      <c r="P140" s="27" t="str">
        <f>edar!$A140&amp;edar!$D140&amp;edar!$E140&amp;edar!$F140&amp;edar!$G140&amp;edar!$H140&amp;edar!$I140&amp;edar!$J140&amp;edar!$K140&amp;edar!$L140&amp;edar!$M140&amp;edar!$N140</f>
        <v>GMB2013687262.568.16869.770.170.862.467.3</v>
      </c>
    </row>
    <row r="141" spans="1:16" x14ac:dyDescent="0.25">
      <c r="A141" s="1" t="s">
        <v>169</v>
      </c>
      <c r="B141" s="1" t="s">
        <v>170</v>
      </c>
      <c r="C141" s="2">
        <v>2010</v>
      </c>
      <c r="D141" s="2" t="str">
        <f>RIGHT(edar!$C141,4)</f>
        <v>2010</v>
      </c>
      <c r="E141" s="3">
        <v>68.8</v>
      </c>
      <c r="F141" s="3">
        <v>69.8</v>
      </c>
      <c r="G141" s="3">
        <v>67.7</v>
      </c>
      <c r="H141" s="3">
        <v>63.9</v>
      </c>
      <c r="I141" s="3">
        <v>73.599999999999994</v>
      </c>
      <c r="J141" s="3">
        <v>64.099999999999994</v>
      </c>
      <c r="K141" s="3">
        <v>79.900000000000006</v>
      </c>
      <c r="L141" s="3">
        <v>74.400000000000006</v>
      </c>
      <c r="M141" s="3">
        <v>62</v>
      </c>
      <c r="N141" s="3">
        <v>66.400000000000006</v>
      </c>
      <c r="O141" s="1" t="s">
        <v>102</v>
      </c>
      <c r="P141" s="27" t="str">
        <f>edar!$A141&amp;edar!$D141&amp;edar!$E141&amp;edar!$F141&amp;edar!$G141&amp;edar!$H141&amp;edar!$I141&amp;edar!$J141&amp;edar!$K141&amp;edar!$L141&amp;edar!$M141&amp;edar!$N141</f>
        <v>GMB201068.869.867.763.973.664.179.974.46266.4</v>
      </c>
    </row>
    <row r="142" spans="1:16" x14ac:dyDescent="0.25">
      <c r="A142" s="1" t="s">
        <v>169</v>
      </c>
      <c r="B142" s="1" t="s">
        <v>170</v>
      </c>
      <c r="C142" s="2" t="s">
        <v>73</v>
      </c>
      <c r="D142" s="2" t="str">
        <f>RIGHT(edar!$C142,4)</f>
        <v>2006</v>
      </c>
      <c r="E142" s="3">
        <v>69</v>
      </c>
      <c r="F142" s="3">
        <v>67</v>
      </c>
      <c r="G142" s="3">
        <v>71</v>
      </c>
      <c r="H142" s="3">
        <v>64</v>
      </c>
      <c r="I142" s="3">
        <v>72</v>
      </c>
      <c r="J142" s="3">
        <v>68</v>
      </c>
      <c r="K142" s="3">
        <v>74</v>
      </c>
      <c r="L142" s="3">
        <v>71</v>
      </c>
      <c r="M142" s="3">
        <v>62</v>
      </c>
      <c r="N142" s="3">
        <v>68</v>
      </c>
      <c r="O142" s="1" t="s">
        <v>74</v>
      </c>
      <c r="P142" s="27" t="str">
        <f>edar!$A142&amp;edar!$D142&amp;edar!$E142&amp;edar!$F142&amp;edar!$G142&amp;edar!$H142&amp;edar!$I142&amp;edar!$J142&amp;edar!$K142&amp;edar!$L142&amp;edar!$M142&amp;edar!$N142</f>
        <v>GMB200669677164726874716268</v>
      </c>
    </row>
    <row r="143" spans="1:16" x14ac:dyDescent="0.25">
      <c r="A143" s="1" t="s">
        <v>169</v>
      </c>
      <c r="B143" s="1" t="s">
        <v>170</v>
      </c>
      <c r="C143" s="2">
        <v>2000</v>
      </c>
      <c r="D143" s="2" t="str">
        <f>RIGHT(edar!$C143,4)</f>
        <v>2000</v>
      </c>
      <c r="E143" s="3">
        <v>75</v>
      </c>
      <c r="F143" s="3">
        <v>71</v>
      </c>
      <c r="G143" s="3">
        <v>79</v>
      </c>
      <c r="H143" s="3">
        <v>93</v>
      </c>
      <c r="I143" s="3">
        <v>70</v>
      </c>
      <c r="J143" s="3" t="s">
        <v>8</v>
      </c>
      <c r="K143" s="3" t="s">
        <v>8</v>
      </c>
      <c r="L143" s="3" t="s">
        <v>8</v>
      </c>
      <c r="M143" s="3" t="s">
        <v>8</v>
      </c>
      <c r="N143" s="3" t="s">
        <v>8</v>
      </c>
      <c r="O143" s="1" t="s">
        <v>11</v>
      </c>
      <c r="P143" s="27" t="str">
        <f>edar!$A143&amp;edar!$D143&amp;edar!$E143&amp;edar!$F143&amp;edar!$G143&amp;edar!$H143&amp;edar!$I143&amp;edar!$J143&amp;edar!$K143&amp;edar!$L143&amp;edar!$M143&amp;edar!$N143</f>
        <v>GMB20007571799370-----</v>
      </c>
    </row>
    <row r="144" spans="1:16" x14ac:dyDescent="0.25">
      <c r="A144" s="1" t="s">
        <v>171</v>
      </c>
      <c r="B144" s="1" t="s">
        <v>172</v>
      </c>
      <c r="C144" s="2">
        <v>2005</v>
      </c>
      <c r="D144" s="2" t="str">
        <f>RIGHT(edar!$C144,4)</f>
        <v>2005</v>
      </c>
      <c r="E144" s="3">
        <v>74</v>
      </c>
      <c r="F144" s="3" t="s">
        <v>8</v>
      </c>
      <c r="G144" s="3" t="s">
        <v>8</v>
      </c>
      <c r="H144" s="3" t="s">
        <v>8</v>
      </c>
      <c r="I144" s="3" t="s">
        <v>8</v>
      </c>
      <c r="J144" s="3" t="s">
        <v>8</v>
      </c>
      <c r="K144" s="3" t="s">
        <v>8</v>
      </c>
      <c r="L144" s="3" t="s">
        <v>8</v>
      </c>
      <c r="M144" s="3" t="s">
        <v>8</v>
      </c>
      <c r="N144" s="3" t="s">
        <v>8</v>
      </c>
      <c r="O144" s="1" t="s">
        <v>173</v>
      </c>
      <c r="P144" s="27" t="str">
        <f>edar!$A144&amp;edar!$D144&amp;edar!$E144&amp;edar!$F144&amp;edar!$G144&amp;edar!$H144&amp;edar!$I144&amp;edar!$J144&amp;edar!$K144&amp;edar!$L144&amp;edar!$M144&amp;edar!$N144</f>
        <v>GEO200574---------</v>
      </c>
    </row>
    <row r="145" spans="1:16" x14ac:dyDescent="0.25">
      <c r="A145" s="1" t="s">
        <v>171</v>
      </c>
      <c r="B145" s="1" t="s">
        <v>172</v>
      </c>
      <c r="C145" s="2">
        <v>2000</v>
      </c>
      <c r="D145" s="2" t="str">
        <f>RIGHT(edar!$C145,4)</f>
        <v>2000</v>
      </c>
      <c r="E145" s="3">
        <v>99</v>
      </c>
      <c r="F145" s="3" t="s">
        <v>8</v>
      </c>
      <c r="G145" s="3" t="s">
        <v>8</v>
      </c>
      <c r="H145" s="3" t="s">
        <v>8</v>
      </c>
      <c r="I145" s="3" t="s">
        <v>8</v>
      </c>
      <c r="J145" s="3" t="s">
        <v>8</v>
      </c>
      <c r="K145" s="3" t="s">
        <v>8</v>
      </c>
      <c r="L145" s="3" t="s">
        <v>8</v>
      </c>
      <c r="M145" s="3" t="s">
        <v>8</v>
      </c>
      <c r="N145" s="3" t="s">
        <v>8</v>
      </c>
      <c r="O145" s="1" t="s">
        <v>11</v>
      </c>
      <c r="P145" s="27" t="str">
        <f>edar!$A145&amp;edar!$D145&amp;edar!$E145&amp;edar!$F145&amp;edar!$G145&amp;edar!$H145&amp;edar!$I145&amp;edar!$J145&amp;edar!$K145&amp;edar!$L145&amp;edar!$M145&amp;edar!$N145</f>
        <v>GEO200099---------</v>
      </c>
    </row>
    <row r="146" spans="1:16" x14ac:dyDescent="0.25">
      <c r="A146" s="1" t="s">
        <v>174</v>
      </c>
      <c r="B146" s="1" t="s">
        <v>175</v>
      </c>
      <c r="C146" s="2">
        <v>2014</v>
      </c>
      <c r="D146" s="2" t="str">
        <f>RIGHT(edar!$C146,4)</f>
        <v>2014</v>
      </c>
      <c r="E146" s="3">
        <v>55.9</v>
      </c>
      <c r="F146" s="3">
        <v>53.6</v>
      </c>
      <c r="G146" s="3">
        <v>58.7</v>
      </c>
      <c r="H146" s="3">
        <v>51.2</v>
      </c>
      <c r="I146" s="3">
        <v>59.1</v>
      </c>
      <c r="J146" s="3">
        <v>55.1</v>
      </c>
      <c r="K146" s="3">
        <v>52.9</v>
      </c>
      <c r="L146" s="3">
        <v>61.6</v>
      </c>
      <c r="M146" s="3">
        <v>56.9</v>
      </c>
      <c r="N146" s="3">
        <v>54</v>
      </c>
      <c r="O146" s="1" t="s">
        <v>35</v>
      </c>
      <c r="P146" s="27" t="str">
        <f>edar!$A146&amp;edar!$D146&amp;edar!$E146&amp;edar!$F146&amp;edar!$G146&amp;edar!$H146&amp;edar!$I146&amp;edar!$J146&amp;edar!$K146&amp;edar!$L146&amp;edar!$M146&amp;edar!$N146</f>
        <v>GHA201455.953.658.751.259.155.152.961.656.954</v>
      </c>
    </row>
    <row r="147" spans="1:16" x14ac:dyDescent="0.25">
      <c r="A147" s="1" t="s">
        <v>174</v>
      </c>
      <c r="B147" s="1" t="s">
        <v>175</v>
      </c>
      <c r="C147" s="2">
        <v>2011</v>
      </c>
      <c r="D147" s="2" t="str">
        <f>RIGHT(edar!$C147,4)</f>
        <v>2011</v>
      </c>
      <c r="E147" s="3">
        <v>41.3</v>
      </c>
      <c r="F147" s="3">
        <v>48.8</v>
      </c>
      <c r="G147" s="3">
        <v>33.9</v>
      </c>
      <c r="H147" s="3">
        <v>61.2</v>
      </c>
      <c r="I147" s="3">
        <v>33.9</v>
      </c>
      <c r="J147" s="3">
        <v>34.4</v>
      </c>
      <c r="K147" s="3">
        <v>40.799999999999997</v>
      </c>
      <c r="L147" s="3">
        <v>41.9</v>
      </c>
      <c r="M147" s="3">
        <v>54.1</v>
      </c>
      <c r="N147" s="3">
        <v>49.2</v>
      </c>
      <c r="O147" s="1" t="s">
        <v>51</v>
      </c>
      <c r="P147" s="27" t="str">
        <f>edar!$A147&amp;edar!$D147&amp;edar!$E147&amp;edar!$F147&amp;edar!$G147&amp;edar!$H147&amp;edar!$I147&amp;edar!$J147&amp;edar!$K147&amp;edar!$L147&amp;edar!$M147&amp;edar!$N147</f>
        <v>GHA201141.348.833.961.233.934.440.841.954.149.2</v>
      </c>
    </row>
    <row r="148" spans="1:16" x14ac:dyDescent="0.25">
      <c r="A148" s="1" t="s">
        <v>174</v>
      </c>
      <c r="B148" s="1" t="s">
        <v>175</v>
      </c>
      <c r="C148" s="2">
        <v>2008</v>
      </c>
      <c r="D148" s="2" t="str">
        <f>RIGHT(edar!$C148,4)</f>
        <v>2008</v>
      </c>
      <c r="E148" s="3">
        <v>51</v>
      </c>
      <c r="F148" s="3">
        <v>50</v>
      </c>
      <c r="G148" s="3">
        <v>52</v>
      </c>
      <c r="H148" s="3" t="s">
        <v>8</v>
      </c>
      <c r="I148" s="3">
        <v>50</v>
      </c>
      <c r="J148" s="3" t="s">
        <v>8</v>
      </c>
      <c r="K148" s="3" t="s">
        <v>8</v>
      </c>
      <c r="L148" s="3" t="s">
        <v>8</v>
      </c>
      <c r="M148" s="3" t="s">
        <v>8</v>
      </c>
      <c r="N148" s="3" t="s">
        <v>8</v>
      </c>
      <c r="O148" s="1" t="s">
        <v>176</v>
      </c>
      <c r="P148" s="27" t="str">
        <f>edar!$A148&amp;edar!$D148&amp;edar!$E148&amp;edar!$F148&amp;edar!$G148&amp;edar!$H148&amp;edar!$I148&amp;edar!$J148&amp;edar!$K148&amp;edar!$L148&amp;edar!$M148&amp;edar!$N148</f>
        <v>GHA2008515052-50-----</v>
      </c>
    </row>
    <row r="149" spans="1:16" x14ac:dyDescent="0.25">
      <c r="A149" s="1" t="s">
        <v>174</v>
      </c>
      <c r="B149" s="1" t="s">
        <v>175</v>
      </c>
      <c r="C149" s="2">
        <v>2006</v>
      </c>
      <c r="D149" s="2" t="str">
        <f>RIGHT(edar!$C149,4)</f>
        <v>2006</v>
      </c>
      <c r="E149" s="3">
        <v>34</v>
      </c>
      <c r="F149" s="3">
        <v>34</v>
      </c>
      <c r="G149" s="3">
        <v>33</v>
      </c>
      <c r="H149" s="3">
        <v>25</v>
      </c>
      <c r="I149" s="3">
        <v>37</v>
      </c>
      <c r="J149" s="3" t="s">
        <v>8</v>
      </c>
      <c r="K149" s="3" t="s">
        <v>8</v>
      </c>
      <c r="L149" s="3" t="s">
        <v>8</v>
      </c>
      <c r="M149" s="3" t="s">
        <v>8</v>
      </c>
      <c r="N149" s="3" t="s">
        <v>8</v>
      </c>
      <c r="O149" s="1" t="s">
        <v>16</v>
      </c>
      <c r="P149" s="27" t="str">
        <f>edar!$A149&amp;edar!$D149&amp;edar!$E149&amp;edar!$F149&amp;edar!$G149&amp;edar!$H149&amp;edar!$I149&amp;edar!$J149&amp;edar!$K149&amp;edar!$L149&amp;edar!$M149&amp;edar!$N149</f>
        <v>GHA20063434332537-----</v>
      </c>
    </row>
    <row r="150" spans="1:16" x14ac:dyDescent="0.25">
      <c r="A150" s="1" t="s">
        <v>174</v>
      </c>
      <c r="B150" s="1" t="s">
        <v>175</v>
      </c>
      <c r="C150" s="2">
        <v>2003</v>
      </c>
      <c r="D150" s="2" t="str">
        <f>RIGHT(edar!$C150,4)</f>
        <v>2003</v>
      </c>
      <c r="E150" s="3">
        <v>44</v>
      </c>
      <c r="F150" s="3">
        <v>44</v>
      </c>
      <c r="G150" s="3">
        <v>44</v>
      </c>
      <c r="H150" s="3">
        <v>53</v>
      </c>
      <c r="I150" s="3">
        <v>40</v>
      </c>
      <c r="J150" s="3">
        <v>31</v>
      </c>
      <c r="K150" s="3">
        <v>40</v>
      </c>
      <c r="L150" s="3">
        <v>47</v>
      </c>
      <c r="M150" s="3">
        <v>51</v>
      </c>
      <c r="N150" s="3" t="s">
        <v>8</v>
      </c>
      <c r="O150" s="1" t="s">
        <v>67</v>
      </c>
      <c r="P150" s="27" t="str">
        <f>edar!$A150&amp;edar!$D150&amp;edar!$E150&amp;edar!$F150&amp;edar!$G150&amp;edar!$H150&amp;edar!$I150&amp;edar!$J150&amp;edar!$K150&amp;edar!$L150&amp;edar!$M150&amp;edar!$N150</f>
        <v>GHA2003444444534031404751-</v>
      </c>
    </row>
    <row r="151" spans="1:16" x14ac:dyDescent="0.25">
      <c r="A151" s="1" t="s">
        <v>174</v>
      </c>
      <c r="B151" s="1" t="s">
        <v>175</v>
      </c>
      <c r="C151" s="2">
        <v>1998</v>
      </c>
      <c r="D151" s="2" t="str">
        <f>RIGHT(edar!$C151,4)</f>
        <v>1998</v>
      </c>
      <c r="E151" s="3">
        <v>26</v>
      </c>
      <c r="F151" s="3">
        <v>28</v>
      </c>
      <c r="G151" s="3">
        <v>25</v>
      </c>
      <c r="H151" s="3">
        <v>37</v>
      </c>
      <c r="I151" s="3">
        <v>24</v>
      </c>
      <c r="J151" s="3" t="s">
        <v>8</v>
      </c>
      <c r="K151" s="3" t="s">
        <v>8</v>
      </c>
      <c r="L151" s="3" t="s">
        <v>8</v>
      </c>
      <c r="M151" s="3" t="s">
        <v>8</v>
      </c>
      <c r="N151" s="3" t="s">
        <v>8</v>
      </c>
      <c r="O151" s="1" t="s">
        <v>68</v>
      </c>
      <c r="P151" s="27" t="str">
        <f>edar!$A151&amp;edar!$D151&amp;edar!$E151&amp;edar!$F151&amp;edar!$G151&amp;edar!$H151&amp;edar!$I151&amp;edar!$J151&amp;edar!$K151&amp;edar!$L151&amp;edar!$M151&amp;edar!$N151</f>
        <v>GHA19982628253724-----</v>
      </c>
    </row>
    <row r="152" spans="1:16" x14ac:dyDescent="0.25">
      <c r="A152" s="1" t="s">
        <v>174</v>
      </c>
      <c r="B152" s="1" t="s">
        <v>175</v>
      </c>
      <c r="C152" s="2">
        <v>1993</v>
      </c>
      <c r="D152" s="2" t="str">
        <f>RIGHT(edar!$C152,4)</f>
        <v>1993</v>
      </c>
      <c r="E152" s="3">
        <v>43</v>
      </c>
      <c r="F152" s="3" t="s">
        <v>8</v>
      </c>
      <c r="G152" s="3" t="s">
        <v>8</v>
      </c>
      <c r="H152" s="3" t="s">
        <v>8</v>
      </c>
      <c r="I152" s="3" t="s">
        <v>8</v>
      </c>
      <c r="J152" s="3" t="s">
        <v>8</v>
      </c>
      <c r="K152" s="3" t="s">
        <v>8</v>
      </c>
      <c r="L152" s="3" t="s">
        <v>8</v>
      </c>
      <c r="M152" s="3" t="s">
        <v>8</v>
      </c>
      <c r="N152" s="3" t="s">
        <v>8</v>
      </c>
      <c r="O152" s="1" t="s">
        <v>177</v>
      </c>
      <c r="P152" s="27" t="str">
        <f>edar!$A152&amp;edar!$D152&amp;edar!$E152&amp;edar!$F152&amp;edar!$G152&amp;edar!$H152&amp;edar!$I152&amp;edar!$J152&amp;edar!$K152&amp;edar!$L152&amp;edar!$M152&amp;edar!$N152</f>
        <v>GHA199343---------</v>
      </c>
    </row>
    <row r="153" spans="1:16" x14ac:dyDescent="0.25">
      <c r="A153" s="1" t="s">
        <v>174</v>
      </c>
      <c r="B153" s="1" t="s">
        <v>175</v>
      </c>
      <c r="C153" s="2">
        <v>2016</v>
      </c>
      <c r="D153" s="2" t="str">
        <f>RIGHT(edar!$C153,4)</f>
        <v>2016</v>
      </c>
      <c r="E153" s="3" t="s">
        <v>8</v>
      </c>
      <c r="F153" s="3" t="s">
        <v>8</v>
      </c>
      <c r="G153" s="3" t="s">
        <v>8</v>
      </c>
      <c r="H153" s="3" t="s">
        <v>8</v>
      </c>
      <c r="I153" s="3" t="s">
        <v>8</v>
      </c>
      <c r="J153" s="3" t="s">
        <v>8</v>
      </c>
      <c r="K153" s="3" t="s">
        <v>8</v>
      </c>
      <c r="L153" s="3" t="s">
        <v>8</v>
      </c>
      <c r="M153" s="3" t="s">
        <v>8</v>
      </c>
      <c r="N153" s="3" t="s">
        <v>8</v>
      </c>
      <c r="O153" s="3" t="s">
        <v>178</v>
      </c>
      <c r="P153" s="27" t="str">
        <f>edar!$A153&amp;edar!$D153&amp;edar!$E153&amp;edar!$F153&amp;edar!$G153&amp;edar!$H153&amp;edar!$I153&amp;edar!$J153&amp;edar!$K153&amp;edar!$L153&amp;edar!$M153&amp;edar!$N153</f>
        <v>GHA2016----------</v>
      </c>
    </row>
    <row r="154" spans="1:16" x14ac:dyDescent="0.25">
      <c r="A154" s="1" t="s">
        <v>179</v>
      </c>
      <c r="B154" s="1" t="s">
        <v>180</v>
      </c>
      <c r="C154" s="2" t="s">
        <v>107</v>
      </c>
      <c r="D154" s="2" t="str">
        <f>RIGHT(edar!$C154,4)</f>
        <v>2015</v>
      </c>
      <c r="E154" s="3">
        <v>52</v>
      </c>
      <c r="F154" s="3">
        <v>50.4</v>
      </c>
      <c r="G154" s="3">
        <v>53.6</v>
      </c>
      <c r="H154" s="3">
        <v>53</v>
      </c>
      <c r="I154" s="3">
        <v>51.6</v>
      </c>
      <c r="J154" s="3">
        <v>46.5</v>
      </c>
      <c r="K154" s="3">
        <v>50.4</v>
      </c>
      <c r="L154" s="3">
        <v>53</v>
      </c>
      <c r="M154" s="3">
        <v>54.8</v>
      </c>
      <c r="N154" s="3">
        <v>68.2</v>
      </c>
      <c r="O154" s="1" t="s">
        <v>108</v>
      </c>
      <c r="P154" s="27" t="str">
        <f>edar!$A154&amp;edar!$D154&amp;edar!$E154&amp;edar!$F154&amp;edar!$G154&amp;edar!$H154&amp;edar!$I154&amp;edar!$J154&amp;edar!$K154&amp;edar!$L154&amp;edar!$M154&amp;edar!$N154</f>
        <v>GTM20155250.453.65351.646.550.45354.868.2</v>
      </c>
    </row>
    <row r="155" spans="1:16" x14ac:dyDescent="0.25">
      <c r="A155" s="1" t="s">
        <v>179</v>
      </c>
      <c r="B155" s="1" t="s">
        <v>180</v>
      </c>
      <c r="C155" s="2">
        <v>2002</v>
      </c>
      <c r="D155" s="2" t="str">
        <f>RIGHT(edar!$C155,4)</f>
        <v>2002</v>
      </c>
      <c r="E155" s="3">
        <v>64</v>
      </c>
      <c r="F155" s="3" t="s">
        <v>8</v>
      </c>
      <c r="G155" s="3" t="s">
        <v>8</v>
      </c>
      <c r="H155" s="3" t="s">
        <v>8</v>
      </c>
      <c r="I155" s="3" t="s">
        <v>8</v>
      </c>
      <c r="J155" s="3" t="s">
        <v>8</v>
      </c>
      <c r="K155" s="3" t="s">
        <v>8</v>
      </c>
      <c r="L155" s="3" t="s">
        <v>8</v>
      </c>
      <c r="M155" s="3" t="s">
        <v>8</v>
      </c>
      <c r="N155" s="3" t="s">
        <v>8</v>
      </c>
      <c r="O155" s="1" t="s">
        <v>140</v>
      </c>
      <c r="P155" s="27" t="str">
        <f>edar!$A155&amp;edar!$D155&amp;edar!$E155&amp;edar!$F155&amp;edar!$G155&amp;edar!$H155&amp;edar!$I155&amp;edar!$J155&amp;edar!$K155&amp;edar!$L155&amp;edar!$M155&amp;edar!$N155</f>
        <v>GTM200264---------</v>
      </c>
    </row>
    <row r="156" spans="1:16" x14ac:dyDescent="0.25">
      <c r="A156" s="1" t="s">
        <v>179</v>
      </c>
      <c r="B156" s="1" t="s">
        <v>180</v>
      </c>
      <c r="C156" s="2" t="s">
        <v>85</v>
      </c>
      <c r="D156" s="2" t="str">
        <f>RIGHT(edar!$C156,4)</f>
        <v>1999</v>
      </c>
      <c r="E156" s="3">
        <v>37</v>
      </c>
      <c r="F156" s="3">
        <v>38</v>
      </c>
      <c r="G156" s="3">
        <v>36</v>
      </c>
      <c r="H156" s="3">
        <v>46</v>
      </c>
      <c r="I156" s="3">
        <v>33</v>
      </c>
      <c r="J156" s="3" t="s">
        <v>8</v>
      </c>
      <c r="K156" s="3" t="s">
        <v>8</v>
      </c>
      <c r="L156" s="3" t="s">
        <v>8</v>
      </c>
      <c r="M156" s="3" t="s">
        <v>8</v>
      </c>
      <c r="N156" s="3" t="s">
        <v>8</v>
      </c>
      <c r="O156" s="1" t="s">
        <v>86</v>
      </c>
      <c r="P156" s="27" t="str">
        <f>edar!$A156&amp;edar!$D156&amp;edar!$E156&amp;edar!$F156&amp;edar!$G156&amp;edar!$H156&amp;edar!$I156&amp;edar!$J156&amp;edar!$K156&amp;edar!$L156&amp;edar!$M156&amp;edar!$N156</f>
        <v>GTM19993738364633-----</v>
      </c>
    </row>
    <row r="157" spans="1:16" x14ac:dyDescent="0.25">
      <c r="A157" s="1" t="s">
        <v>179</v>
      </c>
      <c r="B157" s="1" t="s">
        <v>180</v>
      </c>
      <c r="C157" s="2">
        <v>1995</v>
      </c>
      <c r="D157" s="2" t="str">
        <f>RIGHT(edar!$C157,4)</f>
        <v>1995</v>
      </c>
      <c r="E157" s="3">
        <v>40.5</v>
      </c>
      <c r="F157" s="3" t="s">
        <v>8</v>
      </c>
      <c r="G157" s="3" t="s">
        <v>8</v>
      </c>
      <c r="H157" s="3">
        <v>56.2</v>
      </c>
      <c r="I157" s="3">
        <v>32.4</v>
      </c>
      <c r="J157" s="3" t="s">
        <v>8</v>
      </c>
      <c r="K157" s="3" t="s">
        <v>8</v>
      </c>
      <c r="L157" s="3" t="s">
        <v>8</v>
      </c>
      <c r="M157" s="3" t="s">
        <v>8</v>
      </c>
      <c r="N157" s="3" t="s">
        <v>8</v>
      </c>
      <c r="O157" s="1" t="s">
        <v>111</v>
      </c>
      <c r="P157" s="27" t="str">
        <f>edar!$A157&amp;edar!$D157&amp;edar!$E157&amp;edar!$F157&amp;edar!$G157&amp;edar!$H157&amp;edar!$I157&amp;edar!$J157&amp;edar!$K157&amp;edar!$L157&amp;edar!$M157&amp;edar!$N157</f>
        <v>GTM199540.5--56.232.4-----</v>
      </c>
    </row>
    <row r="158" spans="1:16" x14ac:dyDescent="0.25">
      <c r="A158" s="1" t="s">
        <v>181</v>
      </c>
      <c r="B158" s="1" t="s">
        <v>182</v>
      </c>
      <c r="C158" s="2">
        <v>2012</v>
      </c>
      <c r="D158" s="2" t="str">
        <f>RIGHT(edar!$C158,4)</f>
        <v>2012</v>
      </c>
      <c r="E158" s="3">
        <v>37.299999999999997</v>
      </c>
      <c r="F158" s="3">
        <v>37.299999999999997</v>
      </c>
      <c r="G158" s="3">
        <v>37.299999999999997</v>
      </c>
      <c r="H158" s="3">
        <v>68.599999999999994</v>
      </c>
      <c r="I158" s="3">
        <v>28.5</v>
      </c>
      <c r="J158" s="3">
        <v>14.5</v>
      </c>
      <c r="K158" s="3">
        <v>30.6</v>
      </c>
      <c r="L158" s="3">
        <v>34</v>
      </c>
      <c r="M158" s="3">
        <v>48</v>
      </c>
      <c r="N158" s="3">
        <v>77.7</v>
      </c>
      <c r="O158" s="1" t="s">
        <v>183</v>
      </c>
      <c r="P158" s="27" t="str">
        <f>edar!$A158&amp;edar!$D158&amp;edar!$E158&amp;edar!$F158&amp;edar!$G158&amp;edar!$H158&amp;edar!$I158&amp;edar!$J158&amp;edar!$K158&amp;edar!$L158&amp;edar!$M158&amp;edar!$N158</f>
        <v>GIN201237.337.337.368.628.514.530.6344877.7</v>
      </c>
    </row>
    <row r="159" spans="1:16" x14ac:dyDescent="0.25">
      <c r="A159" s="1" t="s">
        <v>181</v>
      </c>
      <c r="B159" s="1" t="s">
        <v>182</v>
      </c>
      <c r="C159" s="2">
        <v>2005</v>
      </c>
      <c r="D159" s="2" t="str">
        <f>RIGHT(edar!$C159,4)</f>
        <v>2005</v>
      </c>
      <c r="E159" s="3">
        <v>42</v>
      </c>
      <c r="F159" s="3">
        <v>42</v>
      </c>
      <c r="G159" s="3">
        <v>42</v>
      </c>
      <c r="H159" s="3">
        <v>58</v>
      </c>
      <c r="I159" s="3">
        <v>38</v>
      </c>
      <c r="J159" s="3">
        <v>30</v>
      </c>
      <c r="K159" s="3">
        <v>43</v>
      </c>
      <c r="L159" s="3">
        <v>42</v>
      </c>
      <c r="M159" s="3">
        <v>46</v>
      </c>
      <c r="N159" s="3">
        <v>59</v>
      </c>
      <c r="O159" s="1" t="s">
        <v>29</v>
      </c>
      <c r="P159" s="27" t="str">
        <f>edar!$A159&amp;edar!$D159&amp;edar!$E159&amp;edar!$F159&amp;edar!$G159&amp;edar!$H159&amp;edar!$I159&amp;edar!$J159&amp;edar!$K159&amp;edar!$L159&amp;edar!$M159&amp;edar!$N159</f>
        <v>GIN200542424258383043424659</v>
      </c>
    </row>
    <row r="160" spans="1:16" x14ac:dyDescent="0.25">
      <c r="A160" s="1" t="s">
        <v>181</v>
      </c>
      <c r="B160" s="1" t="s">
        <v>182</v>
      </c>
      <c r="C160" s="2">
        <v>2003</v>
      </c>
      <c r="D160" s="2" t="str">
        <f>RIGHT(edar!$C160,4)</f>
        <v>2003</v>
      </c>
      <c r="E160" s="3">
        <v>33</v>
      </c>
      <c r="F160" s="3">
        <v>32</v>
      </c>
      <c r="G160" s="3">
        <v>34</v>
      </c>
      <c r="H160" s="3">
        <v>43</v>
      </c>
      <c r="I160" s="3">
        <v>29</v>
      </c>
      <c r="J160" s="3">
        <v>35</v>
      </c>
      <c r="K160" s="3">
        <v>30</v>
      </c>
      <c r="L160" s="3">
        <v>27</v>
      </c>
      <c r="M160" s="3">
        <v>33</v>
      </c>
      <c r="N160" s="3">
        <v>43</v>
      </c>
      <c r="O160" s="1" t="s">
        <v>184</v>
      </c>
      <c r="P160" s="27" t="str">
        <f>edar!$A160&amp;edar!$D160&amp;edar!$E160&amp;edar!$F160&amp;edar!$G160&amp;edar!$H160&amp;edar!$I160&amp;edar!$J160&amp;edar!$K160&amp;edar!$L160&amp;edar!$M160&amp;edar!$N160</f>
        <v>GIN200333323443293530273343</v>
      </c>
    </row>
    <row r="161" spans="1:16" x14ac:dyDescent="0.25">
      <c r="A161" s="1" t="s">
        <v>181</v>
      </c>
      <c r="B161" s="1" t="s">
        <v>182</v>
      </c>
      <c r="C161" s="2">
        <v>1999</v>
      </c>
      <c r="D161" s="2" t="str">
        <f>RIGHT(edar!$C161,4)</f>
        <v>1999</v>
      </c>
      <c r="E161" s="3">
        <v>39</v>
      </c>
      <c r="F161" s="3">
        <v>39</v>
      </c>
      <c r="G161" s="3">
        <v>39</v>
      </c>
      <c r="H161" s="3">
        <v>61</v>
      </c>
      <c r="I161" s="3">
        <v>33</v>
      </c>
      <c r="J161" s="3" t="s">
        <v>8</v>
      </c>
      <c r="K161" s="3" t="s">
        <v>8</v>
      </c>
      <c r="L161" s="3" t="s">
        <v>8</v>
      </c>
      <c r="M161" s="3" t="s">
        <v>8</v>
      </c>
      <c r="N161" s="3" t="s">
        <v>8</v>
      </c>
      <c r="O161" s="1" t="s">
        <v>147</v>
      </c>
      <c r="P161" s="27" t="str">
        <f>edar!$A161&amp;edar!$D161&amp;edar!$E161&amp;edar!$F161&amp;edar!$G161&amp;edar!$H161&amp;edar!$I161&amp;edar!$J161&amp;edar!$K161&amp;edar!$L161&amp;edar!$M161&amp;edar!$N161</f>
        <v>GIN19993939396133-----</v>
      </c>
    </row>
    <row r="162" spans="1:16" x14ac:dyDescent="0.25">
      <c r="A162" s="1" t="s">
        <v>181</v>
      </c>
      <c r="B162" s="1" t="s">
        <v>182</v>
      </c>
      <c r="C162" s="2">
        <v>2016</v>
      </c>
      <c r="D162" s="2" t="str">
        <f>RIGHT(edar!$C162,4)</f>
        <v>2016</v>
      </c>
      <c r="E162" s="3">
        <v>29.6</v>
      </c>
      <c r="F162" s="3">
        <v>28.2</v>
      </c>
      <c r="G162" s="3">
        <v>31</v>
      </c>
      <c r="H162" s="3" t="s">
        <v>8</v>
      </c>
      <c r="I162" s="3">
        <v>32.4</v>
      </c>
      <c r="J162" s="3" t="s">
        <v>8</v>
      </c>
      <c r="K162" s="3" t="s">
        <v>8</v>
      </c>
      <c r="L162" s="3" t="s">
        <v>8</v>
      </c>
      <c r="M162" s="3" t="s">
        <v>8</v>
      </c>
      <c r="N162" s="3" t="s">
        <v>8</v>
      </c>
      <c r="O162" s="3" t="s">
        <v>124</v>
      </c>
      <c r="P162" s="27" t="str">
        <f>edar!$A162&amp;edar!$D162&amp;edar!$E162&amp;edar!$F162&amp;edar!$G162&amp;edar!$H162&amp;edar!$I162&amp;edar!$J162&amp;edar!$K162&amp;edar!$L162&amp;edar!$M162&amp;edar!$N162</f>
        <v>GIN201629.628.231-32.4-----</v>
      </c>
    </row>
    <row r="163" spans="1:16" x14ac:dyDescent="0.25">
      <c r="A163" s="1" t="s">
        <v>185</v>
      </c>
      <c r="B163" s="1" t="s">
        <v>186</v>
      </c>
      <c r="C163" s="2">
        <v>2014</v>
      </c>
      <c r="D163" s="2" t="str">
        <f>RIGHT(edar!$C163,4)</f>
        <v>2014</v>
      </c>
      <c r="E163" s="3">
        <v>34.299999999999997</v>
      </c>
      <c r="F163" s="3">
        <v>38.299999999999997</v>
      </c>
      <c r="G163" s="3">
        <v>31.2</v>
      </c>
      <c r="H163" s="3">
        <v>33</v>
      </c>
      <c r="I163" s="3">
        <v>35.6</v>
      </c>
      <c r="J163" s="3" t="s">
        <v>8</v>
      </c>
      <c r="K163" s="3" t="s">
        <v>8</v>
      </c>
      <c r="L163" s="3" t="s">
        <v>8</v>
      </c>
      <c r="M163" s="3">
        <v>33.200000000000003</v>
      </c>
      <c r="N163" s="3" t="s">
        <v>8</v>
      </c>
      <c r="O163" s="1" t="s">
        <v>55</v>
      </c>
      <c r="P163" s="27" t="str">
        <f>edar!$A163&amp;edar!$D163&amp;edar!$E163&amp;edar!$F163&amp;edar!$G163&amp;edar!$H163&amp;edar!$I163&amp;edar!$J163&amp;edar!$K163&amp;edar!$L163&amp;edar!$M163&amp;edar!$N163</f>
        <v>GNB201434.338.331.23335.6---33.2-</v>
      </c>
    </row>
    <row r="164" spans="1:16" x14ac:dyDescent="0.25">
      <c r="A164" s="1" t="s">
        <v>185</v>
      </c>
      <c r="B164" s="1" t="s">
        <v>186</v>
      </c>
      <c r="C164" s="2">
        <v>2010</v>
      </c>
      <c r="D164" s="2" t="str">
        <f>RIGHT(edar!$C164,4)</f>
        <v>2010</v>
      </c>
      <c r="E164" s="3">
        <v>52.1</v>
      </c>
      <c r="F164" s="3">
        <v>52.6</v>
      </c>
      <c r="G164" s="3">
        <v>51.7</v>
      </c>
      <c r="H164" s="3">
        <v>59.7</v>
      </c>
      <c r="I164" s="3">
        <v>46.1</v>
      </c>
      <c r="J164" s="3" t="s">
        <v>8</v>
      </c>
      <c r="K164" s="3">
        <v>49.6</v>
      </c>
      <c r="L164" s="3" t="s">
        <v>8</v>
      </c>
      <c r="M164" s="3">
        <v>65.099999999999994</v>
      </c>
      <c r="N164" s="3" t="s">
        <v>8</v>
      </c>
      <c r="O164" s="1" t="s">
        <v>102</v>
      </c>
      <c r="P164" s="27" t="str">
        <f>edar!$A164&amp;edar!$D164&amp;edar!$E164&amp;edar!$F164&amp;edar!$G164&amp;edar!$H164&amp;edar!$I164&amp;edar!$J164&amp;edar!$K164&amp;edar!$L164&amp;edar!$M164&amp;edar!$N164</f>
        <v>GNB201052.152.651.759.746.1-49.6-65.1-</v>
      </c>
    </row>
    <row r="165" spans="1:16" x14ac:dyDescent="0.25">
      <c r="A165" s="1" t="s">
        <v>185</v>
      </c>
      <c r="B165" s="1" t="s">
        <v>186</v>
      </c>
      <c r="C165" s="2">
        <v>2006</v>
      </c>
      <c r="D165" s="2" t="str">
        <f>RIGHT(edar!$C165,4)</f>
        <v>2006</v>
      </c>
      <c r="E165" s="3">
        <v>57</v>
      </c>
      <c r="F165" s="3">
        <v>52</v>
      </c>
      <c r="G165" s="3">
        <v>61</v>
      </c>
      <c r="H165" s="3">
        <v>73</v>
      </c>
      <c r="I165" s="3">
        <v>45</v>
      </c>
      <c r="J165" s="3">
        <v>32</v>
      </c>
      <c r="K165" s="3">
        <v>49</v>
      </c>
      <c r="L165" s="3">
        <v>46</v>
      </c>
      <c r="M165" s="3">
        <v>72</v>
      </c>
      <c r="N165" s="3">
        <v>82</v>
      </c>
      <c r="O165" s="1" t="s">
        <v>16</v>
      </c>
      <c r="P165" s="27" t="str">
        <f>edar!$A165&amp;edar!$D165&amp;edar!$E165&amp;edar!$F165&amp;edar!$G165&amp;edar!$H165&amp;edar!$I165&amp;edar!$J165&amp;edar!$K165&amp;edar!$L165&amp;edar!$M165&amp;edar!$N165</f>
        <v>GNB200657526173453249467282</v>
      </c>
    </row>
    <row r="166" spans="1:16" x14ac:dyDescent="0.25">
      <c r="A166" s="1" t="s">
        <v>185</v>
      </c>
      <c r="B166" s="1" t="s">
        <v>186</v>
      </c>
      <c r="C166" s="2">
        <v>2000</v>
      </c>
      <c r="D166" s="2" t="str">
        <f>RIGHT(edar!$C166,4)</f>
        <v>2000</v>
      </c>
      <c r="E166" s="3">
        <v>64</v>
      </c>
      <c r="F166" s="3">
        <v>64</v>
      </c>
      <c r="G166" s="3">
        <v>65</v>
      </c>
      <c r="H166" s="3">
        <v>76</v>
      </c>
      <c r="I166" s="3">
        <v>57</v>
      </c>
      <c r="J166" s="3">
        <v>52</v>
      </c>
      <c r="K166" s="3">
        <v>66</v>
      </c>
      <c r="L166" s="3">
        <v>55</v>
      </c>
      <c r="M166" s="3">
        <v>68</v>
      </c>
      <c r="N166" s="3">
        <v>80</v>
      </c>
      <c r="O166" s="1" t="s">
        <v>11</v>
      </c>
      <c r="P166" s="27" t="str">
        <f>edar!$A166&amp;edar!$D166&amp;edar!$E166&amp;edar!$F166&amp;edar!$G166&amp;edar!$H166&amp;edar!$I166&amp;edar!$J166&amp;edar!$K166&amp;edar!$L166&amp;edar!$M166&amp;edar!$N166</f>
        <v>GNB200064646576575266556880</v>
      </c>
    </row>
    <row r="167" spans="1:16" x14ac:dyDescent="0.25">
      <c r="A167" s="1" t="s">
        <v>187</v>
      </c>
      <c r="B167" s="1" t="s">
        <v>188</v>
      </c>
      <c r="C167" s="2">
        <v>2014</v>
      </c>
      <c r="D167" s="2" t="str">
        <f>RIGHT(edar!$C167,4)</f>
        <v>2014</v>
      </c>
      <c r="E167" s="3">
        <v>83.6</v>
      </c>
      <c r="F167" s="3">
        <v>77.400000000000006</v>
      </c>
      <c r="G167" s="3" t="s">
        <v>8</v>
      </c>
      <c r="H167" s="3" t="s">
        <v>8</v>
      </c>
      <c r="I167" s="3">
        <v>86.7</v>
      </c>
      <c r="J167" s="3" t="s">
        <v>8</v>
      </c>
      <c r="K167" s="3" t="s">
        <v>8</v>
      </c>
      <c r="L167" s="3" t="s">
        <v>8</v>
      </c>
      <c r="M167" s="3" t="s">
        <v>8</v>
      </c>
      <c r="N167" s="3" t="s">
        <v>8</v>
      </c>
      <c r="O167" s="1" t="s">
        <v>55</v>
      </c>
      <c r="P167" s="27" t="str">
        <f>edar!$A167&amp;edar!$D167&amp;edar!$E167&amp;edar!$F167&amp;edar!$G167&amp;edar!$H167&amp;edar!$I167&amp;edar!$J167&amp;edar!$K167&amp;edar!$L167&amp;edar!$M167&amp;edar!$N167</f>
        <v>GUY201483.677.4--86.7-----</v>
      </c>
    </row>
    <row r="168" spans="1:16" x14ac:dyDescent="0.25">
      <c r="A168" s="1" t="s">
        <v>187</v>
      </c>
      <c r="B168" s="1" t="s">
        <v>188</v>
      </c>
      <c r="C168" s="2">
        <v>2009</v>
      </c>
      <c r="D168" s="2" t="str">
        <f>RIGHT(edar!$C168,4)</f>
        <v>2009</v>
      </c>
      <c r="E168" s="3">
        <v>65</v>
      </c>
      <c r="F168" s="3" t="s">
        <v>8</v>
      </c>
      <c r="G168" s="3" t="s">
        <v>8</v>
      </c>
      <c r="H168" s="3" t="s">
        <v>8</v>
      </c>
      <c r="I168" s="3" t="s">
        <v>8</v>
      </c>
      <c r="J168" s="3" t="s">
        <v>8</v>
      </c>
      <c r="K168" s="3" t="s">
        <v>8</v>
      </c>
      <c r="L168" s="3" t="s">
        <v>8</v>
      </c>
      <c r="M168" s="3" t="s">
        <v>8</v>
      </c>
      <c r="N168" s="3" t="s">
        <v>8</v>
      </c>
      <c r="O168" s="1" t="s">
        <v>189</v>
      </c>
      <c r="P168" s="27" t="str">
        <f>edar!$A168&amp;edar!$D168&amp;edar!$E168&amp;edar!$F168&amp;edar!$G168&amp;edar!$H168&amp;edar!$I168&amp;edar!$J168&amp;edar!$K168&amp;edar!$L168&amp;edar!$M168&amp;edar!$N168</f>
        <v>GUY200965---------</v>
      </c>
    </row>
    <row r="169" spans="1:16" x14ac:dyDescent="0.25">
      <c r="A169" s="1" t="s">
        <v>187</v>
      </c>
      <c r="B169" s="1" t="s">
        <v>188</v>
      </c>
      <c r="C169" s="2">
        <v>2006</v>
      </c>
      <c r="D169" s="2" t="str">
        <f>RIGHT(edar!$C169,4)</f>
        <v>2006</v>
      </c>
      <c r="E169" s="3">
        <v>64</v>
      </c>
      <c r="F169" s="3">
        <v>62</v>
      </c>
      <c r="G169" s="3">
        <v>68</v>
      </c>
      <c r="H169" s="3">
        <v>60</v>
      </c>
      <c r="I169" s="3">
        <v>66</v>
      </c>
      <c r="J169" s="3" t="s">
        <v>8</v>
      </c>
      <c r="K169" s="3" t="s">
        <v>8</v>
      </c>
      <c r="L169" s="3" t="s">
        <v>8</v>
      </c>
      <c r="M169" s="3" t="s">
        <v>8</v>
      </c>
      <c r="N169" s="3" t="s">
        <v>8</v>
      </c>
      <c r="O169" s="1" t="s">
        <v>16</v>
      </c>
      <c r="P169" s="27" t="str">
        <f>edar!$A169&amp;edar!$D169&amp;edar!$E169&amp;edar!$F169&amp;edar!$G169&amp;edar!$H169&amp;edar!$I169&amp;edar!$J169&amp;edar!$K169&amp;edar!$L169&amp;edar!$M169&amp;edar!$N169</f>
        <v>GUY20066462686066-----</v>
      </c>
    </row>
    <row r="170" spans="1:16" x14ac:dyDescent="0.25">
      <c r="A170" s="1" t="s">
        <v>187</v>
      </c>
      <c r="B170" s="1" t="s">
        <v>188</v>
      </c>
      <c r="C170" s="2">
        <v>2000</v>
      </c>
      <c r="D170" s="2" t="str">
        <f>RIGHT(edar!$C170,4)</f>
        <v>2000</v>
      </c>
      <c r="E170" s="3">
        <v>78</v>
      </c>
      <c r="F170" s="3">
        <v>72</v>
      </c>
      <c r="G170" s="3">
        <v>85</v>
      </c>
      <c r="H170" s="3">
        <v>86</v>
      </c>
      <c r="I170" s="3">
        <v>75</v>
      </c>
      <c r="J170" s="3" t="s">
        <v>8</v>
      </c>
      <c r="K170" s="3" t="s">
        <v>8</v>
      </c>
      <c r="L170" s="3" t="s">
        <v>8</v>
      </c>
      <c r="M170" s="3" t="s">
        <v>8</v>
      </c>
      <c r="N170" s="3" t="s">
        <v>8</v>
      </c>
      <c r="O170" s="1" t="s">
        <v>11</v>
      </c>
      <c r="P170" s="27" t="str">
        <f>edar!$A170&amp;edar!$D170&amp;edar!$E170&amp;edar!$F170&amp;edar!$G170&amp;edar!$H170&amp;edar!$I170&amp;edar!$J170&amp;edar!$K170&amp;edar!$L170&amp;edar!$M170&amp;edar!$N170</f>
        <v>GUY20007872858675-----</v>
      </c>
    </row>
    <row r="171" spans="1:16" x14ac:dyDescent="0.25">
      <c r="A171" s="1" t="s">
        <v>190</v>
      </c>
      <c r="B171" s="1" t="s">
        <v>191</v>
      </c>
      <c r="C171" s="2">
        <v>2012</v>
      </c>
      <c r="D171" s="2" t="str">
        <f>RIGHT(edar!$C171,4)</f>
        <v>2012</v>
      </c>
      <c r="E171" s="3">
        <v>37.9</v>
      </c>
      <c r="F171" s="3">
        <v>39.4</v>
      </c>
      <c r="G171" s="3">
        <v>36.200000000000003</v>
      </c>
      <c r="H171" s="3">
        <v>44.4</v>
      </c>
      <c r="I171" s="3">
        <v>34.200000000000003</v>
      </c>
      <c r="J171" s="3">
        <v>22.9</v>
      </c>
      <c r="K171" s="3">
        <v>31.8</v>
      </c>
      <c r="L171" s="3">
        <v>36</v>
      </c>
      <c r="M171" s="3">
        <v>52.1</v>
      </c>
      <c r="N171" s="3">
        <v>51.2</v>
      </c>
      <c r="O171" s="1" t="s">
        <v>192</v>
      </c>
      <c r="P171" s="27" t="str">
        <f>edar!$A171&amp;edar!$D171&amp;edar!$E171&amp;edar!$F171&amp;edar!$G171&amp;edar!$H171&amp;edar!$I171&amp;edar!$J171&amp;edar!$K171&amp;edar!$L171&amp;edar!$M171&amp;edar!$N171</f>
        <v>HTI201237.939.436.244.434.222.931.83652.151.2</v>
      </c>
    </row>
    <row r="172" spans="1:16" x14ac:dyDescent="0.25">
      <c r="A172" s="1" t="s">
        <v>190</v>
      </c>
      <c r="B172" s="1" t="s">
        <v>191</v>
      </c>
      <c r="C172" s="2" t="s">
        <v>73</v>
      </c>
      <c r="D172" s="2" t="str">
        <f>RIGHT(edar!$C172,4)</f>
        <v>2006</v>
      </c>
      <c r="E172" s="3">
        <v>31</v>
      </c>
      <c r="F172" s="3" t="s">
        <v>8</v>
      </c>
      <c r="G172" s="3" t="s">
        <v>8</v>
      </c>
      <c r="H172" s="3" t="s">
        <v>8</v>
      </c>
      <c r="I172" s="3" t="s">
        <v>8</v>
      </c>
      <c r="J172" s="3" t="s">
        <v>8</v>
      </c>
      <c r="K172" s="3" t="s">
        <v>8</v>
      </c>
      <c r="L172" s="3" t="s">
        <v>8</v>
      </c>
      <c r="M172" s="3" t="s">
        <v>8</v>
      </c>
      <c r="N172" s="3" t="s">
        <v>8</v>
      </c>
      <c r="O172" s="1" t="s">
        <v>193</v>
      </c>
      <c r="P172" s="27" t="str">
        <f>edar!$A172&amp;edar!$D172&amp;edar!$E172&amp;edar!$F172&amp;edar!$G172&amp;edar!$H172&amp;edar!$I172&amp;edar!$J172&amp;edar!$K172&amp;edar!$L172&amp;edar!$M172&amp;edar!$N172</f>
        <v>HTI200631---------</v>
      </c>
    </row>
    <row r="173" spans="1:16" x14ac:dyDescent="0.25">
      <c r="A173" s="1" t="s">
        <v>190</v>
      </c>
      <c r="B173" s="1" t="s">
        <v>191</v>
      </c>
      <c r="C173" s="2">
        <v>2000</v>
      </c>
      <c r="D173" s="2" t="str">
        <f>RIGHT(edar!$C173,4)</f>
        <v>2000</v>
      </c>
      <c r="E173" s="3">
        <v>26</v>
      </c>
      <c r="F173" s="3">
        <v>25</v>
      </c>
      <c r="G173" s="3">
        <v>27</v>
      </c>
      <c r="H173" s="3">
        <v>32</v>
      </c>
      <c r="I173" s="3">
        <v>24</v>
      </c>
      <c r="J173" s="3" t="s">
        <v>8</v>
      </c>
      <c r="K173" s="3" t="s">
        <v>8</v>
      </c>
      <c r="L173" s="3" t="s">
        <v>8</v>
      </c>
      <c r="M173" s="3" t="s">
        <v>8</v>
      </c>
      <c r="N173" s="3" t="s">
        <v>8</v>
      </c>
      <c r="O173" s="1" t="s">
        <v>30</v>
      </c>
      <c r="P173" s="27" t="str">
        <f>edar!$A173&amp;edar!$D173&amp;edar!$E173&amp;edar!$F173&amp;edar!$G173&amp;edar!$H173&amp;edar!$I173&amp;edar!$J173&amp;edar!$K173&amp;edar!$L173&amp;edar!$M173&amp;edar!$N173</f>
        <v>HTI20002625273224-----</v>
      </c>
    </row>
    <row r="174" spans="1:16" x14ac:dyDescent="0.25">
      <c r="A174" s="1" t="s">
        <v>190</v>
      </c>
      <c r="B174" s="1" t="s">
        <v>191</v>
      </c>
      <c r="C174" s="2" t="s">
        <v>103</v>
      </c>
      <c r="D174" s="2" t="str">
        <f>RIGHT(edar!$C174,4)</f>
        <v>1995</v>
      </c>
      <c r="E174" s="3">
        <v>17</v>
      </c>
      <c r="F174" s="3" t="s">
        <v>8</v>
      </c>
      <c r="G174" s="3" t="s">
        <v>8</v>
      </c>
      <c r="H174" s="3" t="s">
        <v>8</v>
      </c>
      <c r="I174" s="3" t="s">
        <v>8</v>
      </c>
      <c r="J174" s="3" t="s">
        <v>8</v>
      </c>
      <c r="K174" s="3" t="s">
        <v>8</v>
      </c>
      <c r="L174" s="3" t="s">
        <v>8</v>
      </c>
      <c r="M174" s="3" t="s">
        <v>8</v>
      </c>
      <c r="N174" s="3" t="s">
        <v>8</v>
      </c>
      <c r="O174" s="1" t="s">
        <v>104</v>
      </c>
      <c r="P174" s="27" t="str">
        <f>edar!$A174&amp;edar!$D174&amp;edar!$E174&amp;edar!$F174&amp;edar!$G174&amp;edar!$H174&amp;edar!$I174&amp;edar!$J174&amp;edar!$K174&amp;edar!$L174&amp;edar!$M174&amp;edar!$N174</f>
        <v>HTI199517---------</v>
      </c>
    </row>
    <row r="175" spans="1:16" x14ac:dyDescent="0.25">
      <c r="A175" s="1" t="s">
        <v>190</v>
      </c>
      <c r="B175" s="1" t="s">
        <v>191</v>
      </c>
      <c r="C175" s="2" t="s">
        <v>91</v>
      </c>
      <c r="D175" s="2" t="str">
        <f>RIGHT(edar!$C175,4)</f>
        <v>2017</v>
      </c>
      <c r="E175" s="3">
        <v>78.099999999999994</v>
      </c>
      <c r="F175" s="3" t="s">
        <v>8</v>
      </c>
      <c r="G175" s="3" t="s">
        <v>8</v>
      </c>
      <c r="H175" s="3">
        <v>86.2</v>
      </c>
      <c r="I175" s="3">
        <v>75.5</v>
      </c>
      <c r="J175" s="3" t="s">
        <v>8</v>
      </c>
      <c r="K175" s="3" t="s">
        <v>8</v>
      </c>
      <c r="L175" s="3" t="s">
        <v>8</v>
      </c>
      <c r="M175" s="3" t="s">
        <v>8</v>
      </c>
      <c r="N175" s="3" t="s">
        <v>8</v>
      </c>
      <c r="O175" s="3" t="s">
        <v>194</v>
      </c>
      <c r="P175" s="27" t="str">
        <f>edar!$A175&amp;edar!$D175&amp;edar!$E175&amp;edar!$F175&amp;edar!$G175&amp;edar!$H175&amp;edar!$I175&amp;edar!$J175&amp;edar!$K175&amp;edar!$L175&amp;edar!$M175&amp;edar!$N175</f>
        <v>HTI201778.1--86.275.5-----</v>
      </c>
    </row>
    <row r="176" spans="1:16" x14ac:dyDescent="0.25">
      <c r="A176" s="1" t="s">
        <v>195</v>
      </c>
      <c r="B176" s="1" t="s">
        <v>196</v>
      </c>
      <c r="C176" s="2" t="s">
        <v>24</v>
      </c>
      <c r="D176" s="2" t="str">
        <f>RIGHT(edar!$C176,4)</f>
        <v>2012</v>
      </c>
      <c r="E176" s="3">
        <v>63.9</v>
      </c>
      <c r="F176" s="3">
        <v>63.8</v>
      </c>
      <c r="G176" s="3">
        <v>64</v>
      </c>
      <c r="H176" s="3">
        <v>67</v>
      </c>
      <c r="I176" s="3">
        <v>61.4</v>
      </c>
      <c r="J176" s="3">
        <v>61.1</v>
      </c>
      <c r="K176" s="3">
        <v>60.2</v>
      </c>
      <c r="L176" s="3">
        <v>67</v>
      </c>
      <c r="M176" s="3">
        <v>65.3</v>
      </c>
      <c r="N176" s="3">
        <v>72.599999999999994</v>
      </c>
      <c r="O176" s="1" t="s">
        <v>56</v>
      </c>
      <c r="P176" s="27" t="str">
        <f>edar!$A176&amp;edar!$D176&amp;edar!$E176&amp;edar!$F176&amp;edar!$G176&amp;edar!$H176&amp;edar!$I176&amp;edar!$J176&amp;edar!$K176&amp;edar!$L176&amp;edar!$M176&amp;edar!$N176</f>
        <v>HND201263.963.8646761.461.160.26765.372.6</v>
      </c>
    </row>
    <row r="177" spans="1:16" x14ac:dyDescent="0.25">
      <c r="A177" s="1" t="s">
        <v>195</v>
      </c>
      <c r="B177" s="1" t="s">
        <v>196</v>
      </c>
      <c r="C177" s="2" t="s">
        <v>73</v>
      </c>
      <c r="D177" s="2" t="str">
        <f>RIGHT(edar!$C177,4)</f>
        <v>2006</v>
      </c>
      <c r="E177" s="3">
        <v>56</v>
      </c>
      <c r="F177" s="3">
        <v>58</v>
      </c>
      <c r="G177" s="3">
        <v>54</v>
      </c>
      <c r="H177" s="3">
        <v>67</v>
      </c>
      <c r="I177" s="3">
        <v>49</v>
      </c>
      <c r="J177" s="3">
        <v>46</v>
      </c>
      <c r="K177" s="3">
        <v>53</v>
      </c>
      <c r="L177" s="3">
        <v>56</v>
      </c>
      <c r="M177" s="3">
        <v>69</v>
      </c>
      <c r="N177" s="3">
        <v>74</v>
      </c>
      <c r="O177" s="1" t="s">
        <v>193</v>
      </c>
      <c r="P177" s="27" t="str">
        <f>edar!$A177&amp;edar!$D177&amp;edar!$E177&amp;edar!$F177&amp;edar!$G177&amp;edar!$H177&amp;edar!$I177&amp;edar!$J177&amp;edar!$K177&amp;edar!$L177&amp;edar!$M177&amp;edar!$N177</f>
        <v>HND200656585467494653566974</v>
      </c>
    </row>
    <row r="178" spans="1:16" x14ac:dyDescent="0.25">
      <c r="A178" s="1" t="s">
        <v>197</v>
      </c>
      <c r="B178" s="1" t="s">
        <v>198</v>
      </c>
      <c r="C178" s="2" t="s">
        <v>20</v>
      </c>
      <c r="D178" s="2" t="str">
        <f>RIGHT(edar!$C178,4)</f>
        <v>2016</v>
      </c>
      <c r="E178" s="3">
        <v>73.2</v>
      </c>
      <c r="F178" s="3" t="s">
        <v>8</v>
      </c>
      <c r="G178" s="3" t="s">
        <v>8</v>
      </c>
      <c r="H178" s="3">
        <v>80</v>
      </c>
      <c r="I178" s="3">
        <v>70.8</v>
      </c>
      <c r="J178" s="3" t="s">
        <v>8</v>
      </c>
      <c r="K178" s="3" t="s">
        <v>8</v>
      </c>
      <c r="L178" s="3" t="s">
        <v>8</v>
      </c>
      <c r="M178" s="3" t="s">
        <v>8</v>
      </c>
      <c r="N178" s="3" t="s">
        <v>8</v>
      </c>
      <c r="O178" s="1" t="s">
        <v>199</v>
      </c>
      <c r="P178" s="27" t="str">
        <f>edar!$A178&amp;edar!$D178&amp;edar!$E178&amp;edar!$F178&amp;edar!$G178&amp;edar!$H178&amp;edar!$I178&amp;edar!$J178&amp;edar!$K178&amp;edar!$L178&amp;edar!$M178&amp;edar!$N178</f>
        <v>IND201673.2--8070.8-----</v>
      </c>
    </row>
    <row r="179" spans="1:16" x14ac:dyDescent="0.25">
      <c r="A179" s="1" t="s">
        <v>197</v>
      </c>
      <c r="B179" s="1" t="s">
        <v>198</v>
      </c>
      <c r="C179" s="2" t="s">
        <v>133</v>
      </c>
      <c r="D179" s="2" t="str">
        <f>RIGHT(edar!$C179,4)</f>
        <v>2014</v>
      </c>
      <c r="E179" s="3">
        <v>76.900000000000006</v>
      </c>
      <c r="F179" s="3">
        <v>78.099999999999994</v>
      </c>
      <c r="G179" s="3">
        <v>75.400000000000006</v>
      </c>
      <c r="H179" s="3">
        <v>79.900000000000006</v>
      </c>
      <c r="I179" s="3">
        <v>75.8</v>
      </c>
      <c r="J179" s="3">
        <v>73.900000000000006</v>
      </c>
      <c r="K179" s="3">
        <v>73</v>
      </c>
      <c r="L179" s="3">
        <v>77.099999999999994</v>
      </c>
      <c r="M179" s="3">
        <v>80</v>
      </c>
      <c r="N179" s="3">
        <v>83.2</v>
      </c>
      <c r="O179" s="1" t="s">
        <v>200</v>
      </c>
      <c r="P179" s="27" t="str">
        <f>edar!$A179&amp;edar!$D179&amp;edar!$E179&amp;edar!$F179&amp;edar!$G179&amp;edar!$H179&amp;edar!$I179&amp;edar!$J179&amp;edar!$K179&amp;edar!$L179&amp;edar!$M179&amp;edar!$N179</f>
        <v>IND201476.978.175.479.975.873.97377.18083.2</v>
      </c>
    </row>
    <row r="180" spans="1:16" x14ac:dyDescent="0.25">
      <c r="A180" s="1" t="s">
        <v>197</v>
      </c>
      <c r="B180" s="1" t="s">
        <v>198</v>
      </c>
      <c r="C180" s="2" t="s">
        <v>73</v>
      </c>
      <c r="D180" s="2" t="str">
        <f>RIGHT(edar!$C180,4)</f>
        <v>2006</v>
      </c>
      <c r="E180" s="3">
        <v>69</v>
      </c>
      <c r="F180" s="3">
        <v>71.7</v>
      </c>
      <c r="G180" s="3">
        <v>65.8</v>
      </c>
      <c r="H180" s="3">
        <v>78.099999999999994</v>
      </c>
      <c r="I180" s="3">
        <v>66.3</v>
      </c>
      <c r="J180" s="3">
        <v>60.7</v>
      </c>
      <c r="K180" s="3">
        <v>67</v>
      </c>
      <c r="L180" s="3">
        <v>70.099999999999994</v>
      </c>
      <c r="M180" s="3">
        <v>76.5</v>
      </c>
      <c r="N180" s="3">
        <v>80.2</v>
      </c>
      <c r="O180" s="1" t="s">
        <v>201</v>
      </c>
      <c r="P180" s="27" t="str">
        <f>edar!$A180&amp;edar!$D180&amp;edar!$E180&amp;edar!$F180&amp;edar!$G180&amp;edar!$H180&amp;edar!$I180&amp;edar!$J180&amp;edar!$K180&amp;edar!$L180&amp;edar!$M180&amp;edar!$N180</f>
        <v>IND20066971.765.878.166.360.76770.176.580.2</v>
      </c>
    </row>
    <row r="181" spans="1:16" x14ac:dyDescent="0.25">
      <c r="A181" s="1" t="s">
        <v>197</v>
      </c>
      <c r="B181" s="1" t="s">
        <v>198</v>
      </c>
      <c r="C181" s="2" t="s">
        <v>85</v>
      </c>
      <c r="D181" s="2" t="str">
        <f>RIGHT(edar!$C181,4)</f>
        <v>1999</v>
      </c>
      <c r="E181" s="3">
        <v>67</v>
      </c>
      <c r="F181" s="3">
        <v>69</v>
      </c>
      <c r="G181" s="3">
        <v>63</v>
      </c>
      <c r="H181" s="3">
        <v>78</v>
      </c>
      <c r="I181" s="3">
        <v>64</v>
      </c>
      <c r="J181" s="3" t="s">
        <v>8</v>
      </c>
      <c r="K181" s="3" t="s">
        <v>8</v>
      </c>
      <c r="L181" s="3" t="s">
        <v>8</v>
      </c>
      <c r="M181" s="3" t="s">
        <v>8</v>
      </c>
      <c r="N181" s="3" t="s">
        <v>8</v>
      </c>
      <c r="O181" s="1" t="s">
        <v>202</v>
      </c>
      <c r="P181" s="27" t="str">
        <f>edar!$A181&amp;edar!$D181&amp;edar!$E181&amp;edar!$F181&amp;edar!$G181&amp;edar!$H181&amp;edar!$I181&amp;edar!$J181&amp;edar!$K181&amp;edar!$L181&amp;edar!$M181&amp;edar!$N181</f>
        <v>IND19996769637864-----</v>
      </c>
    </row>
    <row r="182" spans="1:16" x14ac:dyDescent="0.25">
      <c r="A182" s="1" t="s">
        <v>197</v>
      </c>
      <c r="B182" s="1" t="s">
        <v>198</v>
      </c>
      <c r="C182" s="2" t="s">
        <v>87</v>
      </c>
      <c r="D182" s="2" t="str">
        <f>RIGHT(edar!$C182,4)</f>
        <v>1993</v>
      </c>
      <c r="E182" s="3">
        <v>69</v>
      </c>
      <c r="F182" s="3" t="s">
        <v>8</v>
      </c>
      <c r="G182" s="3" t="s">
        <v>8</v>
      </c>
      <c r="H182" s="3" t="s">
        <v>8</v>
      </c>
      <c r="I182" s="3" t="s">
        <v>8</v>
      </c>
      <c r="J182" s="3" t="s">
        <v>8</v>
      </c>
      <c r="K182" s="3" t="s">
        <v>8</v>
      </c>
      <c r="L182" s="3" t="s">
        <v>8</v>
      </c>
      <c r="M182" s="3" t="s">
        <v>8</v>
      </c>
      <c r="N182" s="3" t="s">
        <v>8</v>
      </c>
      <c r="O182" s="1" t="s">
        <v>203</v>
      </c>
      <c r="P182" s="27" t="str">
        <f>edar!$A182&amp;edar!$D182&amp;edar!$E182&amp;edar!$F182&amp;edar!$G182&amp;edar!$H182&amp;edar!$I182&amp;edar!$J182&amp;edar!$K182&amp;edar!$L182&amp;edar!$M182&amp;edar!$N182</f>
        <v>IND199369---------</v>
      </c>
    </row>
    <row r="183" spans="1:16" x14ac:dyDescent="0.25">
      <c r="A183" s="1" t="s">
        <v>197</v>
      </c>
      <c r="B183" s="1" t="s">
        <v>198</v>
      </c>
      <c r="C183" s="2" t="s">
        <v>20</v>
      </c>
      <c r="D183" s="2" t="str">
        <f>RIGHT(edar!$C183,4)</f>
        <v>2016</v>
      </c>
      <c r="E183" s="3">
        <v>48.1</v>
      </c>
      <c r="F183" s="3" t="s">
        <v>8</v>
      </c>
      <c r="G183" s="3" t="s">
        <v>8</v>
      </c>
      <c r="H183" s="3">
        <v>49.7</v>
      </c>
      <c r="I183" s="3">
        <v>46.9</v>
      </c>
      <c r="J183" s="3" t="s">
        <v>8</v>
      </c>
      <c r="K183" s="3" t="s">
        <v>8</v>
      </c>
      <c r="L183" s="3" t="s">
        <v>8</v>
      </c>
      <c r="M183" s="3" t="s">
        <v>8</v>
      </c>
      <c r="N183" s="3" t="s">
        <v>8</v>
      </c>
      <c r="O183" s="3" t="s">
        <v>204</v>
      </c>
      <c r="P183" s="27" t="str">
        <f>edar!$A183&amp;edar!$D183&amp;edar!$E183&amp;edar!$F183&amp;edar!$G183&amp;edar!$H183&amp;edar!$I183&amp;edar!$J183&amp;edar!$K183&amp;edar!$L183&amp;edar!$M183&amp;edar!$N183</f>
        <v>IND201648.1--49.746.9-----</v>
      </c>
    </row>
    <row r="184" spans="1:16" x14ac:dyDescent="0.25">
      <c r="A184" s="1" t="s">
        <v>205</v>
      </c>
      <c r="B184" s="1" t="s">
        <v>206</v>
      </c>
      <c r="C184" s="2">
        <v>2012</v>
      </c>
      <c r="D184" s="2" t="str">
        <f>RIGHT(edar!$C184,4)</f>
        <v>2012</v>
      </c>
      <c r="E184" s="3">
        <v>75.3</v>
      </c>
      <c r="F184" s="3">
        <v>75.900000000000006</v>
      </c>
      <c r="G184" s="3">
        <v>74.599999999999994</v>
      </c>
      <c r="H184" s="3">
        <v>74.599999999999994</v>
      </c>
      <c r="I184" s="3">
        <v>75.900000000000006</v>
      </c>
      <c r="J184" s="3">
        <v>60.7</v>
      </c>
      <c r="K184" s="3">
        <v>83.7</v>
      </c>
      <c r="L184" s="3">
        <v>80.3</v>
      </c>
      <c r="M184" s="3">
        <v>86.8</v>
      </c>
      <c r="N184" s="3">
        <v>71</v>
      </c>
      <c r="O184" s="1" t="s">
        <v>168</v>
      </c>
      <c r="P184" s="27" t="str">
        <f>edar!$A184&amp;edar!$D184&amp;edar!$E184&amp;edar!$F184&amp;edar!$G184&amp;edar!$H184&amp;edar!$I184&amp;edar!$J184&amp;edar!$K184&amp;edar!$L184&amp;edar!$M184&amp;edar!$N184</f>
        <v>IDN201275.375.974.674.675.960.783.780.386.871</v>
      </c>
    </row>
    <row r="185" spans="1:16" x14ac:dyDescent="0.25">
      <c r="A185" s="1" t="s">
        <v>205</v>
      </c>
      <c r="B185" s="1" t="s">
        <v>206</v>
      </c>
      <c r="C185" s="2">
        <v>2007</v>
      </c>
      <c r="D185" s="2" t="str">
        <f>RIGHT(edar!$C185,4)</f>
        <v>2007</v>
      </c>
      <c r="E185" s="3">
        <v>66</v>
      </c>
      <c r="F185" s="3">
        <v>72</v>
      </c>
      <c r="G185" s="3">
        <v>63</v>
      </c>
      <c r="H185" s="3">
        <v>67</v>
      </c>
      <c r="I185" s="3">
        <v>65</v>
      </c>
      <c r="J185" s="3">
        <v>54</v>
      </c>
      <c r="K185" s="3">
        <v>62</v>
      </c>
      <c r="L185" s="3">
        <v>75</v>
      </c>
      <c r="M185" s="3">
        <v>74</v>
      </c>
      <c r="N185" s="3">
        <v>77</v>
      </c>
      <c r="O185" s="1" t="s">
        <v>37</v>
      </c>
      <c r="P185" s="27" t="str">
        <f>edar!$A185&amp;edar!$D185&amp;edar!$E185&amp;edar!$F185&amp;edar!$G185&amp;edar!$H185&amp;edar!$I185&amp;edar!$J185&amp;edar!$K185&amp;edar!$L185&amp;edar!$M185&amp;edar!$N185</f>
        <v>IDN200766726367655462757477</v>
      </c>
    </row>
    <row r="186" spans="1:16" x14ac:dyDescent="0.25">
      <c r="A186" s="1" t="s">
        <v>205</v>
      </c>
      <c r="B186" s="1" t="s">
        <v>206</v>
      </c>
      <c r="C186" s="2" t="s">
        <v>155</v>
      </c>
      <c r="D186" s="2" t="str">
        <f>RIGHT(edar!$C186,4)</f>
        <v>2003</v>
      </c>
      <c r="E186" s="3">
        <v>61</v>
      </c>
      <c r="F186" s="3">
        <v>60</v>
      </c>
      <c r="G186" s="3">
        <v>62</v>
      </c>
      <c r="H186" s="3">
        <v>68</v>
      </c>
      <c r="I186" s="3">
        <v>55</v>
      </c>
      <c r="J186" s="3" t="s">
        <v>8</v>
      </c>
      <c r="K186" s="3" t="s">
        <v>8</v>
      </c>
      <c r="L186" s="3" t="s">
        <v>8</v>
      </c>
      <c r="M186" s="3" t="s">
        <v>8</v>
      </c>
      <c r="N186" s="3" t="s">
        <v>8</v>
      </c>
      <c r="O186" s="1" t="s">
        <v>207</v>
      </c>
      <c r="P186" s="27" t="str">
        <f>edar!$A186&amp;edar!$D186&amp;edar!$E186&amp;edar!$F186&amp;edar!$G186&amp;edar!$H186&amp;edar!$I186&amp;edar!$J186&amp;edar!$K186&amp;edar!$L186&amp;edar!$M186&amp;edar!$N186</f>
        <v>IDN20036160626855-----</v>
      </c>
    </row>
    <row r="187" spans="1:16" x14ac:dyDescent="0.25">
      <c r="A187" s="1" t="s">
        <v>205</v>
      </c>
      <c r="B187" s="1" t="s">
        <v>206</v>
      </c>
      <c r="C187" s="2">
        <v>1997</v>
      </c>
      <c r="D187" s="2" t="str">
        <f>RIGHT(edar!$C187,4)</f>
        <v>1997</v>
      </c>
      <c r="E187" s="3">
        <v>69</v>
      </c>
      <c r="F187" s="3" t="s">
        <v>8</v>
      </c>
      <c r="G187" s="3" t="s">
        <v>8</v>
      </c>
      <c r="H187" s="3" t="s">
        <v>8</v>
      </c>
      <c r="I187" s="3" t="s">
        <v>8</v>
      </c>
      <c r="J187" s="3" t="s">
        <v>8</v>
      </c>
      <c r="K187" s="3" t="s">
        <v>8</v>
      </c>
      <c r="L187" s="3" t="s">
        <v>8</v>
      </c>
      <c r="M187" s="3" t="s">
        <v>8</v>
      </c>
      <c r="N187" s="3" t="s">
        <v>8</v>
      </c>
      <c r="O187" s="1" t="s">
        <v>208</v>
      </c>
      <c r="P187" s="27" t="str">
        <f>edar!$A187&amp;edar!$D187&amp;edar!$E187&amp;edar!$F187&amp;edar!$G187&amp;edar!$H187&amp;edar!$I187&amp;edar!$J187&amp;edar!$K187&amp;edar!$L187&amp;edar!$M187&amp;edar!$N187</f>
        <v>IDN199769---------</v>
      </c>
    </row>
    <row r="188" spans="1:16" x14ac:dyDescent="0.25">
      <c r="A188" s="1" t="s">
        <v>205</v>
      </c>
      <c r="B188" s="1" t="s">
        <v>206</v>
      </c>
      <c r="C188" s="2">
        <v>1994</v>
      </c>
      <c r="D188" s="2" t="str">
        <f>RIGHT(edar!$C188,4)</f>
        <v>1994</v>
      </c>
      <c r="E188" s="3">
        <v>63</v>
      </c>
      <c r="F188" s="3" t="s">
        <v>8</v>
      </c>
      <c r="G188" s="3" t="s">
        <v>8</v>
      </c>
      <c r="H188" s="3" t="s">
        <v>8</v>
      </c>
      <c r="I188" s="3" t="s">
        <v>8</v>
      </c>
      <c r="J188" s="3" t="s">
        <v>8</v>
      </c>
      <c r="K188" s="3" t="s">
        <v>8</v>
      </c>
      <c r="L188" s="3" t="s">
        <v>8</v>
      </c>
      <c r="M188" s="3" t="s">
        <v>8</v>
      </c>
      <c r="N188" s="3" t="s">
        <v>8</v>
      </c>
      <c r="O188" s="1" t="s">
        <v>69</v>
      </c>
      <c r="P188" s="27" t="str">
        <f>edar!$A188&amp;edar!$D188&amp;edar!$E188&amp;edar!$F188&amp;edar!$G188&amp;edar!$H188&amp;edar!$I188&amp;edar!$J188&amp;edar!$K188&amp;edar!$L188&amp;edar!$M188&amp;edar!$N188</f>
        <v>IDN199463---------</v>
      </c>
    </row>
    <row r="189" spans="1:16" x14ac:dyDescent="0.25">
      <c r="A189" s="1" t="s">
        <v>205</v>
      </c>
      <c r="B189" s="1" t="s">
        <v>206</v>
      </c>
      <c r="C189" s="2">
        <v>1991</v>
      </c>
      <c r="D189" s="2" t="str">
        <f>RIGHT(edar!$C189,4)</f>
        <v>1991</v>
      </c>
      <c r="E189" s="3">
        <v>64.400000000000006</v>
      </c>
      <c r="F189" s="3" t="s">
        <v>8</v>
      </c>
      <c r="G189" s="3" t="s">
        <v>8</v>
      </c>
      <c r="H189" s="3">
        <v>75.599999999999994</v>
      </c>
      <c r="I189" s="3">
        <v>60.3</v>
      </c>
      <c r="J189" s="3" t="s">
        <v>8</v>
      </c>
      <c r="K189" s="3" t="s">
        <v>8</v>
      </c>
      <c r="L189" s="3" t="s">
        <v>8</v>
      </c>
      <c r="M189" s="3" t="s">
        <v>8</v>
      </c>
      <c r="N189" s="3" t="s">
        <v>8</v>
      </c>
      <c r="O189" s="1" t="s">
        <v>99</v>
      </c>
      <c r="P189" s="27" t="str">
        <f>edar!$A189&amp;edar!$D189&amp;edar!$E189&amp;edar!$F189&amp;edar!$G189&amp;edar!$H189&amp;edar!$I189&amp;edar!$J189&amp;edar!$K189&amp;edar!$L189&amp;edar!$M189&amp;edar!$N189</f>
        <v>IDN199164.4--75.660.3-----</v>
      </c>
    </row>
    <row r="190" spans="1:16" x14ac:dyDescent="0.25">
      <c r="A190" s="1" t="s">
        <v>209</v>
      </c>
      <c r="B190" s="1" t="s">
        <v>210</v>
      </c>
      <c r="C190" s="2">
        <v>2010</v>
      </c>
      <c r="D190" s="2" t="str">
        <f>RIGHT(edar!$C190,4)</f>
        <v>2010</v>
      </c>
      <c r="E190" s="3">
        <v>75.900000000000006</v>
      </c>
      <c r="F190" s="3">
        <v>76</v>
      </c>
      <c r="G190" s="3">
        <v>75.8</v>
      </c>
      <c r="H190" s="3">
        <v>78.900000000000006</v>
      </c>
      <c r="I190" s="3">
        <v>71.8</v>
      </c>
      <c r="J190" s="3" t="s">
        <v>8</v>
      </c>
      <c r="K190" s="3" t="s">
        <v>8</v>
      </c>
      <c r="L190" s="3" t="s">
        <v>8</v>
      </c>
      <c r="M190" s="3" t="s">
        <v>8</v>
      </c>
      <c r="N190" s="3" t="s">
        <v>8</v>
      </c>
      <c r="O190" s="1" t="s">
        <v>211</v>
      </c>
      <c r="P190" s="27" t="str">
        <f>edar!$A190&amp;edar!$D190&amp;edar!$E190&amp;edar!$F190&amp;edar!$G190&amp;edar!$H190&amp;edar!$I190&amp;edar!$J190&amp;edar!$K190&amp;edar!$L190&amp;edar!$M190&amp;edar!$N190</f>
        <v>IRN201075.97675.878.971.8-----</v>
      </c>
    </row>
    <row r="191" spans="1:16" x14ac:dyDescent="0.25">
      <c r="A191" s="1" t="s">
        <v>209</v>
      </c>
      <c r="B191" s="1" t="s">
        <v>210</v>
      </c>
      <c r="C191" s="2">
        <v>2000</v>
      </c>
      <c r="D191" s="2" t="str">
        <f>RIGHT(edar!$C191,4)</f>
        <v>2000</v>
      </c>
      <c r="E191" s="3">
        <v>93</v>
      </c>
      <c r="F191" s="3" t="s">
        <v>8</v>
      </c>
      <c r="G191" s="3" t="s">
        <v>8</v>
      </c>
      <c r="H191" s="3" t="s">
        <v>8</v>
      </c>
      <c r="I191" s="3" t="s">
        <v>8</v>
      </c>
      <c r="J191" s="3" t="s">
        <v>8</v>
      </c>
      <c r="K191" s="3" t="s">
        <v>8</v>
      </c>
      <c r="L191" s="3" t="s">
        <v>8</v>
      </c>
      <c r="M191" s="3" t="s">
        <v>8</v>
      </c>
      <c r="N191" s="3" t="s">
        <v>8</v>
      </c>
      <c r="O191" s="1" t="s">
        <v>30</v>
      </c>
      <c r="P191" s="27" t="str">
        <f>edar!$A191&amp;edar!$D191&amp;edar!$E191&amp;edar!$F191&amp;edar!$G191&amp;edar!$H191&amp;edar!$I191&amp;edar!$J191&amp;edar!$K191&amp;edar!$L191&amp;edar!$M191&amp;edar!$N191</f>
        <v>IRN200093---------</v>
      </c>
    </row>
    <row r="192" spans="1:16" x14ac:dyDescent="0.25">
      <c r="A192" s="1" t="s">
        <v>212</v>
      </c>
      <c r="B192" s="1" t="s">
        <v>213</v>
      </c>
      <c r="C192" s="2">
        <v>2011</v>
      </c>
      <c r="D192" s="2" t="str">
        <f>RIGHT(edar!$C192,4)</f>
        <v>2011</v>
      </c>
      <c r="E192" s="3">
        <v>74.400000000000006</v>
      </c>
      <c r="F192" s="3">
        <v>76.5</v>
      </c>
      <c r="G192" s="3">
        <v>71.8</v>
      </c>
      <c r="H192" s="3">
        <v>76.5</v>
      </c>
      <c r="I192" s="3">
        <v>70.5</v>
      </c>
      <c r="J192" s="3">
        <v>70</v>
      </c>
      <c r="K192" s="3">
        <v>74.400000000000006</v>
      </c>
      <c r="L192" s="3">
        <v>74.900000000000006</v>
      </c>
      <c r="M192" s="3">
        <v>79</v>
      </c>
      <c r="N192" s="3">
        <v>77.7</v>
      </c>
      <c r="O192" s="1" t="s">
        <v>214</v>
      </c>
      <c r="P192" s="27" t="str">
        <f>edar!$A192&amp;edar!$D192&amp;edar!$E192&amp;edar!$F192&amp;edar!$G192&amp;edar!$H192&amp;edar!$I192&amp;edar!$J192&amp;edar!$K192&amp;edar!$L192&amp;edar!$M192&amp;edar!$N192</f>
        <v>IRQ201174.476.571.876.570.57074.474.97977.7</v>
      </c>
    </row>
    <row r="193" spans="1:16" x14ac:dyDescent="0.25">
      <c r="A193" s="1" t="s">
        <v>212</v>
      </c>
      <c r="B193" s="1" t="s">
        <v>213</v>
      </c>
      <c r="C193" s="2">
        <v>2006</v>
      </c>
      <c r="D193" s="2" t="str">
        <f>RIGHT(edar!$C193,4)</f>
        <v>2006</v>
      </c>
      <c r="E193" s="3">
        <v>82</v>
      </c>
      <c r="F193" s="3">
        <v>81</v>
      </c>
      <c r="G193" s="3">
        <v>84</v>
      </c>
      <c r="H193" s="3">
        <v>84</v>
      </c>
      <c r="I193" s="3">
        <v>79</v>
      </c>
      <c r="J193" s="3" t="s">
        <v>8</v>
      </c>
      <c r="K193" s="3" t="s">
        <v>8</v>
      </c>
      <c r="L193" s="3" t="s">
        <v>8</v>
      </c>
      <c r="M193" s="3" t="s">
        <v>8</v>
      </c>
      <c r="N193" s="3" t="s">
        <v>8</v>
      </c>
      <c r="O193" s="1" t="s">
        <v>16</v>
      </c>
      <c r="P193" s="27" t="str">
        <f>edar!$A193&amp;edar!$D193&amp;edar!$E193&amp;edar!$F193&amp;edar!$G193&amp;edar!$H193&amp;edar!$I193&amp;edar!$J193&amp;edar!$K193&amp;edar!$L193&amp;edar!$M193&amp;edar!$N193</f>
        <v>IRQ20068281848479-----</v>
      </c>
    </row>
    <row r="194" spans="1:16" x14ac:dyDescent="0.25">
      <c r="A194" s="1" t="s">
        <v>212</v>
      </c>
      <c r="B194" s="1" t="s">
        <v>213</v>
      </c>
      <c r="C194" s="2">
        <v>2000</v>
      </c>
      <c r="D194" s="2" t="str">
        <f>RIGHT(edar!$C194,4)</f>
        <v>2000</v>
      </c>
      <c r="E194" s="3">
        <v>76</v>
      </c>
      <c r="F194" s="3" t="s">
        <v>8</v>
      </c>
      <c r="G194" s="3" t="s">
        <v>8</v>
      </c>
      <c r="H194" s="3" t="s">
        <v>8</v>
      </c>
      <c r="I194" s="3" t="s">
        <v>8</v>
      </c>
      <c r="J194" s="3" t="s">
        <v>8</v>
      </c>
      <c r="K194" s="3" t="s">
        <v>8</v>
      </c>
      <c r="L194" s="3" t="s">
        <v>8</v>
      </c>
      <c r="M194" s="3" t="s">
        <v>8</v>
      </c>
      <c r="N194" s="3" t="s">
        <v>8</v>
      </c>
      <c r="O194" s="1" t="s">
        <v>11</v>
      </c>
      <c r="P194" s="27" t="str">
        <f>edar!$A194&amp;edar!$D194&amp;edar!$E194&amp;edar!$F194&amp;edar!$G194&amp;edar!$H194&amp;edar!$I194&amp;edar!$J194&amp;edar!$K194&amp;edar!$L194&amp;edar!$M194&amp;edar!$N194</f>
        <v>IRQ200076---------</v>
      </c>
    </row>
    <row r="195" spans="1:16" x14ac:dyDescent="0.25">
      <c r="A195" s="1" t="s">
        <v>215</v>
      </c>
      <c r="B195" s="1" t="s">
        <v>216</v>
      </c>
      <c r="C195" s="2">
        <v>2011</v>
      </c>
      <c r="D195" s="2" t="str">
        <f>RIGHT(edar!$C195,4)</f>
        <v>2011</v>
      </c>
      <c r="E195" s="3">
        <v>82.3</v>
      </c>
      <c r="F195" s="3" t="s">
        <v>8</v>
      </c>
      <c r="G195" s="3" t="s">
        <v>8</v>
      </c>
      <c r="H195" s="3">
        <v>82.6</v>
      </c>
      <c r="I195" s="3">
        <v>81.900000000000006</v>
      </c>
      <c r="J195" s="3" t="s">
        <v>8</v>
      </c>
      <c r="K195" s="3" t="s">
        <v>8</v>
      </c>
      <c r="L195" s="3" t="s">
        <v>8</v>
      </c>
      <c r="M195" s="3" t="s">
        <v>8</v>
      </c>
      <c r="N195" s="3" t="s">
        <v>8</v>
      </c>
      <c r="O195" s="1" t="s">
        <v>51</v>
      </c>
      <c r="P195" s="27" t="str">
        <f>edar!$A195&amp;edar!$D195&amp;edar!$E195&amp;edar!$F195&amp;edar!$G195&amp;edar!$H195&amp;edar!$I195&amp;edar!$J195&amp;edar!$K195&amp;edar!$L195&amp;edar!$M195&amp;edar!$N195</f>
        <v>JAM201182.3--82.681.9-----</v>
      </c>
    </row>
    <row r="196" spans="1:16" x14ac:dyDescent="0.25">
      <c r="A196" s="1" t="s">
        <v>215</v>
      </c>
      <c r="B196" s="1" t="s">
        <v>216</v>
      </c>
      <c r="C196" s="2">
        <v>2005</v>
      </c>
      <c r="D196" s="2" t="str">
        <f>RIGHT(edar!$C196,4)</f>
        <v>2005</v>
      </c>
      <c r="E196" s="3">
        <v>75</v>
      </c>
      <c r="F196" s="3">
        <v>73</v>
      </c>
      <c r="G196" s="3">
        <v>77</v>
      </c>
      <c r="H196" s="3">
        <v>73</v>
      </c>
      <c r="I196" s="3">
        <v>76</v>
      </c>
      <c r="J196" s="3" t="s">
        <v>8</v>
      </c>
      <c r="K196" s="3" t="s">
        <v>8</v>
      </c>
      <c r="L196" s="3" t="s">
        <v>8</v>
      </c>
      <c r="M196" s="3" t="s">
        <v>8</v>
      </c>
      <c r="N196" s="3" t="s">
        <v>8</v>
      </c>
      <c r="O196" s="1" t="s">
        <v>10</v>
      </c>
      <c r="P196" s="27" t="str">
        <f>edar!$A196&amp;edar!$D196&amp;edar!$E196&amp;edar!$F196&amp;edar!$G196&amp;edar!$H196&amp;edar!$I196&amp;edar!$J196&amp;edar!$K196&amp;edar!$L196&amp;edar!$M196&amp;edar!$N196</f>
        <v>JAM20057573777376-----</v>
      </c>
    </row>
    <row r="197" spans="1:16" x14ac:dyDescent="0.25">
      <c r="A197" s="1" t="s">
        <v>215</v>
      </c>
      <c r="B197" s="1" t="s">
        <v>216</v>
      </c>
      <c r="C197" s="2">
        <v>2000</v>
      </c>
      <c r="D197" s="2" t="str">
        <f>RIGHT(edar!$C197,4)</f>
        <v>2000</v>
      </c>
      <c r="E197" s="3">
        <v>39</v>
      </c>
      <c r="F197" s="3" t="s">
        <v>8</v>
      </c>
      <c r="G197" s="3" t="s">
        <v>8</v>
      </c>
      <c r="H197" s="3" t="s">
        <v>8</v>
      </c>
      <c r="I197" s="3" t="s">
        <v>8</v>
      </c>
      <c r="J197" s="3" t="s">
        <v>8</v>
      </c>
      <c r="K197" s="3" t="s">
        <v>8</v>
      </c>
      <c r="L197" s="3" t="s">
        <v>8</v>
      </c>
      <c r="M197" s="3" t="s">
        <v>8</v>
      </c>
      <c r="N197" s="3" t="s">
        <v>8</v>
      </c>
      <c r="O197" s="1" t="s">
        <v>11</v>
      </c>
      <c r="P197" s="27" t="str">
        <f>edar!$A197&amp;edar!$D197&amp;edar!$E197&amp;edar!$F197&amp;edar!$G197&amp;edar!$H197&amp;edar!$I197&amp;edar!$J197&amp;edar!$K197&amp;edar!$L197&amp;edar!$M197&amp;edar!$N197</f>
        <v>JAM200039---------</v>
      </c>
    </row>
    <row r="198" spans="1:16" x14ac:dyDescent="0.25">
      <c r="A198" s="1" t="s">
        <v>217</v>
      </c>
      <c r="B198" s="1" t="s">
        <v>218</v>
      </c>
      <c r="C198" s="2">
        <v>2012</v>
      </c>
      <c r="D198" s="2" t="str">
        <f>RIGHT(edar!$C198,4)</f>
        <v>2012</v>
      </c>
      <c r="E198" s="3">
        <v>77.2</v>
      </c>
      <c r="F198" s="3">
        <v>79.099999999999994</v>
      </c>
      <c r="G198" s="3">
        <v>74</v>
      </c>
      <c r="H198" s="3">
        <v>75.8</v>
      </c>
      <c r="I198" s="3">
        <v>84.2</v>
      </c>
      <c r="J198" s="3">
        <v>79.900000000000006</v>
      </c>
      <c r="K198" s="3">
        <v>74.3</v>
      </c>
      <c r="L198" s="3">
        <v>83.5</v>
      </c>
      <c r="M198" s="3">
        <v>71.900000000000006</v>
      </c>
      <c r="N198" s="3">
        <v>73.5</v>
      </c>
      <c r="O198" s="1" t="s">
        <v>168</v>
      </c>
      <c r="P198" s="27" t="str">
        <f>edar!$A198&amp;edar!$D198&amp;edar!$E198&amp;edar!$F198&amp;edar!$G198&amp;edar!$H198&amp;edar!$I198&amp;edar!$J198&amp;edar!$K198&amp;edar!$L198&amp;edar!$M198&amp;edar!$N198</f>
        <v>JOR201277.279.17475.884.279.974.383.571.973.5</v>
      </c>
    </row>
    <row r="199" spans="1:16" x14ac:dyDescent="0.25">
      <c r="A199" s="1" t="s">
        <v>217</v>
      </c>
      <c r="B199" s="1" t="s">
        <v>218</v>
      </c>
      <c r="C199" s="2">
        <v>2007</v>
      </c>
      <c r="D199" s="2" t="str">
        <f>RIGHT(edar!$C199,4)</f>
        <v>2007</v>
      </c>
      <c r="E199" s="3">
        <v>75</v>
      </c>
      <c r="F199" s="3">
        <v>78.5</v>
      </c>
      <c r="G199" s="3">
        <v>70.099999999999994</v>
      </c>
      <c r="H199" s="3">
        <v>74</v>
      </c>
      <c r="I199" s="3">
        <v>83.2</v>
      </c>
      <c r="J199" s="3">
        <v>66</v>
      </c>
      <c r="K199" s="3">
        <v>80.099999999999994</v>
      </c>
      <c r="L199" s="3">
        <v>84.9</v>
      </c>
      <c r="M199" s="3">
        <v>67.099999999999994</v>
      </c>
      <c r="N199" s="3" t="s">
        <v>8</v>
      </c>
      <c r="O199" s="1" t="s">
        <v>37</v>
      </c>
      <c r="P199" s="27" t="str">
        <f>edar!$A199&amp;edar!$D199&amp;edar!$E199&amp;edar!$F199&amp;edar!$G199&amp;edar!$H199&amp;edar!$I199&amp;edar!$J199&amp;edar!$K199&amp;edar!$L199&amp;edar!$M199&amp;edar!$N199</f>
        <v>JOR20077578.570.17483.26680.184.967.1-</v>
      </c>
    </row>
    <row r="200" spans="1:16" x14ac:dyDescent="0.25">
      <c r="A200" s="1" t="s">
        <v>217</v>
      </c>
      <c r="B200" s="1" t="s">
        <v>218</v>
      </c>
      <c r="C200" s="2">
        <v>2002</v>
      </c>
      <c r="D200" s="2" t="str">
        <f>RIGHT(edar!$C200,4)</f>
        <v>2002</v>
      </c>
      <c r="E200" s="3">
        <v>78</v>
      </c>
      <c r="F200" s="3">
        <v>82</v>
      </c>
      <c r="G200" s="3">
        <v>73</v>
      </c>
      <c r="H200" s="3">
        <v>79</v>
      </c>
      <c r="I200" s="3">
        <v>77</v>
      </c>
      <c r="J200" s="3" t="s">
        <v>8</v>
      </c>
      <c r="K200" s="3" t="s">
        <v>8</v>
      </c>
      <c r="L200" s="3" t="s">
        <v>8</v>
      </c>
      <c r="M200" s="3" t="s">
        <v>8</v>
      </c>
      <c r="N200" s="3" t="s">
        <v>8</v>
      </c>
      <c r="O200" s="1" t="s">
        <v>146</v>
      </c>
      <c r="P200" s="27" t="str">
        <f>edar!$A200&amp;edar!$D200&amp;edar!$E200&amp;edar!$F200&amp;edar!$G200&amp;edar!$H200&amp;edar!$I200&amp;edar!$J200&amp;edar!$K200&amp;edar!$L200&amp;edar!$M200&amp;edar!$N200</f>
        <v>JOR20027882737977-----</v>
      </c>
    </row>
    <row r="201" spans="1:16" x14ac:dyDescent="0.25">
      <c r="A201" s="1" t="s">
        <v>217</v>
      </c>
      <c r="B201" s="1" t="s">
        <v>218</v>
      </c>
      <c r="C201" s="2">
        <v>1997</v>
      </c>
      <c r="D201" s="2" t="str">
        <f>RIGHT(edar!$C201,4)</f>
        <v>1997</v>
      </c>
      <c r="E201" s="3">
        <v>76</v>
      </c>
      <c r="F201" s="3" t="s">
        <v>8</v>
      </c>
      <c r="G201" s="3" t="s">
        <v>8</v>
      </c>
      <c r="H201" s="3" t="s">
        <v>8</v>
      </c>
      <c r="I201" s="3" t="s">
        <v>8</v>
      </c>
      <c r="J201" s="3" t="s">
        <v>8</v>
      </c>
      <c r="K201" s="3" t="s">
        <v>8</v>
      </c>
      <c r="L201" s="3" t="s">
        <v>8</v>
      </c>
      <c r="M201" s="3" t="s">
        <v>8</v>
      </c>
      <c r="N201" s="3" t="s">
        <v>8</v>
      </c>
      <c r="O201" s="1" t="s">
        <v>208</v>
      </c>
      <c r="P201" s="27" t="str">
        <f>edar!$A201&amp;edar!$D201&amp;edar!$E201&amp;edar!$F201&amp;edar!$G201&amp;edar!$H201&amp;edar!$I201&amp;edar!$J201&amp;edar!$K201&amp;edar!$L201&amp;edar!$M201&amp;edar!$N201</f>
        <v>JOR199776---------</v>
      </c>
    </row>
    <row r="202" spans="1:16" x14ac:dyDescent="0.25">
      <c r="A202" s="1" t="s">
        <v>219</v>
      </c>
      <c r="B202" s="1" t="s">
        <v>220</v>
      </c>
      <c r="C202" s="2" t="s">
        <v>3</v>
      </c>
      <c r="D202" s="2" t="str">
        <f>RIGHT(edar!$C202,4)</f>
        <v>2011</v>
      </c>
      <c r="E202" s="3">
        <v>81.2</v>
      </c>
      <c r="F202" s="3">
        <v>82.5</v>
      </c>
      <c r="G202" s="3">
        <v>79.599999999999994</v>
      </c>
      <c r="H202" s="3">
        <v>86.8</v>
      </c>
      <c r="I202" s="3">
        <v>76.2</v>
      </c>
      <c r="J202" s="3" t="s">
        <v>8</v>
      </c>
      <c r="K202" s="3" t="s">
        <v>8</v>
      </c>
      <c r="L202" s="3" t="s">
        <v>8</v>
      </c>
      <c r="M202" s="3" t="s">
        <v>8</v>
      </c>
      <c r="N202" s="3" t="s">
        <v>8</v>
      </c>
      <c r="O202" s="1" t="s">
        <v>4</v>
      </c>
      <c r="P202" s="27" t="str">
        <f>edar!$A202&amp;edar!$D202&amp;edar!$E202&amp;edar!$F202&amp;edar!$G202&amp;edar!$H202&amp;edar!$I202&amp;edar!$J202&amp;edar!$K202&amp;edar!$L202&amp;edar!$M202&amp;edar!$N202</f>
        <v>KAZ201181.282.579.686.876.2-----</v>
      </c>
    </row>
    <row r="203" spans="1:16" x14ac:dyDescent="0.25">
      <c r="A203" s="1" t="s">
        <v>219</v>
      </c>
      <c r="B203" s="1" t="s">
        <v>220</v>
      </c>
      <c r="C203" s="2">
        <v>2006</v>
      </c>
      <c r="D203" s="2" t="str">
        <f>RIGHT(edar!$C203,4)</f>
        <v>2006</v>
      </c>
      <c r="E203" s="3">
        <v>71</v>
      </c>
      <c r="F203" s="3" t="s">
        <v>8</v>
      </c>
      <c r="G203" s="3" t="s">
        <v>8</v>
      </c>
      <c r="H203" s="3" t="s">
        <v>8</v>
      </c>
      <c r="I203" s="3" t="s">
        <v>8</v>
      </c>
      <c r="J203" s="3" t="s">
        <v>8</v>
      </c>
      <c r="K203" s="3" t="s">
        <v>8</v>
      </c>
      <c r="L203" s="3" t="s">
        <v>8</v>
      </c>
      <c r="M203" s="3" t="s">
        <v>8</v>
      </c>
      <c r="N203" s="3" t="s">
        <v>8</v>
      </c>
      <c r="O203" s="1" t="s">
        <v>16</v>
      </c>
      <c r="P203" s="27" t="str">
        <f>edar!$A203&amp;edar!$D203&amp;edar!$E203&amp;edar!$F203&amp;edar!$G203&amp;edar!$H203&amp;edar!$I203&amp;edar!$J203&amp;edar!$K203&amp;edar!$L203&amp;edar!$M203&amp;edar!$N203</f>
        <v>KAZ200671---------</v>
      </c>
    </row>
    <row r="204" spans="1:16" x14ac:dyDescent="0.25">
      <c r="A204" s="1" t="s">
        <v>219</v>
      </c>
      <c r="B204" s="1" t="s">
        <v>220</v>
      </c>
      <c r="C204" s="2">
        <v>1999</v>
      </c>
      <c r="D204" s="2" t="str">
        <f>RIGHT(edar!$C204,4)</f>
        <v>1999</v>
      </c>
      <c r="E204" s="3">
        <v>48</v>
      </c>
      <c r="F204" s="3" t="s">
        <v>8</v>
      </c>
      <c r="G204" s="3" t="s">
        <v>8</v>
      </c>
      <c r="H204" s="3" t="s">
        <v>8</v>
      </c>
      <c r="I204" s="3" t="s">
        <v>8</v>
      </c>
      <c r="J204" s="3" t="s">
        <v>8</v>
      </c>
      <c r="K204" s="3" t="s">
        <v>8</v>
      </c>
      <c r="L204" s="3" t="s">
        <v>8</v>
      </c>
      <c r="M204" s="3" t="s">
        <v>8</v>
      </c>
      <c r="N204" s="3" t="s">
        <v>8</v>
      </c>
      <c r="O204" s="1" t="s">
        <v>147</v>
      </c>
      <c r="P204" s="27" t="str">
        <f>edar!$A204&amp;edar!$D204&amp;edar!$E204&amp;edar!$F204&amp;edar!$G204&amp;edar!$H204&amp;edar!$I204&amp;edar!$J204&amp;edar!$K204&amp;edar!$L204&amp;edar!$M204&amp;edar!$N204</f>
        <v>KAZ199948---------</v>
      </c>
    </row>
    <row r="205" spans="1:16" x14ac:dyDescent="0.25">
      <c r="A205" s="1" t="s">
        <v>219</v>
      </c>
      <c r="B205" s="1" t="s">
        <v>220</v>
      </c>
      <c r="C205" s="2">
        <v>1995</v>
      </c>
      <c r="D205" s="2" t="str">
        <f>RIGHT(edar!$C205,4)</f>
        <v>1995</v>
      </c>
      <c r="E205" s="3">
        <v>48</v>
      </c>
      <c r="F205" s="3" t="s">
        <v>8</v>
      </c>
      <c r="G205" s="3" t="s">
        <v>8</v>
      </c>
      <c r="H205" s="3" t="s">
        <v>8</v>
      </c>
      <c r="I205" s="3" t="s">
        <v>8</v>
      </c>
      <c r="J205" s="3" t="s">
        <v>8</v>
      </c>
      <c r="K205" s="3" t="s">
        <v>8</v>
      </c>
      <c r="L205" s="3" t="s">
        <v>8</v>
      </c>
      <c r="M205" s="3" t="s">
        <v>8</v>
      </c>
      <c r="N205" s="3" t="s">
        <v>8</v>
      </c>
      <c r="O205" s="1" t="s">
        <v>111</v>
      </c>
      <c r="P205" s="27" t="str">
        <f>edar!$A205&amp;edar!$D205&amp;edar!$E205&amp;edar!$F205&amp;edar!$G205&amp;edar!$H205&amp;edar!$I205&amp;edar!$J205&amp;edar!$K205&amp;edar!$L205&amp;edar!$M205&amp;edar!$N205</f>
        <v>KAZ199548---------</v>
      </c>
    </row>
    <row r="206" spans="1:16" x14ac:dyDescent="0.25">
      <c r="A206" s="1" t="s">
        <v>221</v>
      </c>
      <c r="B206" s="1" t="s">
        <v>222</v>
      </c>
      <c r="C206" s="2">
        <v>2014</v>
      </c>
      <c r="D206" s="2" t="str">
        <f>RIGHT(edar!$C206,4)</f>
        <v>2014</v>
      </c>
      <c r="E206" s="3">
        <v>65.7</v>
      </c>
      <c r="F206" s="3">
        <v>67.7</v>
      </c>
      <c r="G206" s="3">
        <v>63.7</v>
      </c>
      <c r="H206" s="3">
        <v>63.6</v>
      </c>
      <c r="I206" s="3">
        <v>66.7</v>
      </c>
      <c r="J206" s="3">
        <v>62.6</v>
      </c>
      <c r="K206" s="3">
        <v>66.7</v>
      </c>
      <c r="L206" s="3">
        <v>64.900000000000006</v>
      </c>
      <c r="M206" s="3">
        <v>63.4</v>
      </c>
      <c r="N206" s="3">
        <v>73.5</v>
      </c>
      <c r="O206" s="1" t="s">
        <v>35</v>
      </c>
      <c r="P206" s="27" t="str">
        <f>edar!$A206&amp;edar!$D206&amp;edar!$E206&amp;edar!$F206&amp;edar!$G206&amp;edar!$H206&amp;edar!$I206&amp;edar!$J206&amp;edar!$K206&amp;edar!$L206&amp;edar!$M206&amp;edar!$N206</f>
        <v>KEN201465.767.763.763.666.762.666.764.963.473.5</v>
      </c>
    </row>
    <row r="207" spans="1:16" x14ac:dyDescent="0.25">
      <c r="A207" s="1" t="s">
        <v>221</v>
      </c>
      <c r="B207" s="1" t="s">
        <v>222</v>
      </c>
      <c r="C207" s="2" t="s">
        <v>7</v>
      </c>
      <c r="D207" s="2" t="str">
        <f>RIGHT(edar!$C207,4)</f>
        <v>2009</v>
      </c>
      <c r="E207" s="3">
        <v>55.9</v>
      </c>
      <c r="F207" s="3">
        <v>57.4</v>
      </c>
      <c r="G207" s="3">
        <v>54.3</v>
      </c>
      <c r="H207" s="3">
        <v>65.5</v>
      </c>
      <c r="I207" s="3">
        <v>53.9</v>
      </c>
      <c r="J207" s="3">
        <v>56.5</v>
      </c>
      <c r="K207" s="3">
        <v>48</v>
      </c>
      <c r="L207" s="3">
        <v>62.5</v>
      </c>
      <c r="M207" s="3">
        <v>52</v>
      </c>
      <c r="N207" s="3">
        <v>62.6</v>
      </c>
      <c r="O207" s="1" t="s">
        <v>223</v>
      </c>
      <c r="P207" s="27" t="str">
        <f>edar!$A207&amp;edar!$D207&amp;edar!$E207&amp;edar!$F207&amp;edar!$G207&amp;edar!$H207&amp;edar!$I207&amp;edar!$J207&amp;edar!$K207&amp;edar!$L207&amp;edar!$M207&amp;edar!$N207</f>
        <v>KEN200955.957.454.365.553.956.54862.55262.6</v>
      </c>
    </row>
    <row r="208" spans="1:16" x14ac:dyDescent="0.25">
      <c r="A208" s="1" t="s">
        <v>221</v>
      </c>
      <c r="B208" s="1" t="s">
        <v>222</v>
      </c>
      <c r="C208" s="2">
        <v>2003</v>
      </c>
      <c r="D208" s="2" t="str">
        <f>RIGHT(edar!$C208,4)</f>
        <v>2003</v>
      </c>
      <c r="E208" s="3">
        <v>49</v>
      </c>
      <c r="F208" s="3">
        <v>50</v>
      </c>
      <c r="G208" s="3">
        <v>48</v>
      </c>
      <c r="H208" s="3">
        <v>63</v>
      </c>
      <c r="I208" s="3">
        <v>46</v>
      </c>
      <c r="J208" s="3" t="s">
        <v>8</v>
      </c>
      <c r="K208" s="3" t="s">
        <v>8</v>
      </c>
      <c r="L208" s="3" t="s">
        <v>8</v>
      </c>
      <c r="M208" s="3" t="s">
        <v>8</v>
      </c>
      <c r="N208" s="3" t="s">
        <v>8</v>
      </c>
      <c r="O208" s="1" t="s">
        <v>67</v>
      </c>
      <c r="P208" s="27" t="str">
        <f>edar!$A208&amp;edar!$D208&amp;edar!$E208&amp;edar!$F208&amp;edar!$G208&amp;edar!$H208&amp;edar!$I208&amp;edar!$J208&amp;edar!$K208&amp;edar!$L208&amp;edar!$M208&amp;edar!$N208</f>
        <v>KEN20034950486346-----</v>
      </c>
    </row>
    <row r="209" spans="1:16" x14ac:dyDescent="0.25">
      <c r="A209" s="1" t="s">
        <v>221</v>
      </c>
      <c r="B209" s="1" t="s">
        <v>222</v>
      </c>
      <c r="C209" s="2">
        <v>1998</v>
      </c>
      <c r="D209" s="2" t="str">
        <f>RIGHT(edar!$C209,4)</f>
        <v>1998</v>
      </c>
      <c r="E209" s="3">
        <v>57</v>
      </c>
      <c r="F209" s="3">
        <v>56</v>
      </c>
      <c r="G209" s="3">
        <v>59</v>
      </c>
      <c r="H209" s="3">
        <v>74</v>
      </c>
      <c r="I209" s="3">
        <v>54</v>
      </c>
      <c r="J209" s="3" t="s">
        <v>8</v>
      </c>
      <c r="K209" s="3" t="s">
        <v>8</v>
      </c>
      <c r="L209" s="3" t="s">
        <v>8</v>
      </c>
      <c r="M209" s="3" t="s">
        <v>8</v>
      </c>
      <c r="N209" s="3" t="s">
        <v>8</v>
      </c>
      <c r="O209" s="1" t="s">
        <v>68</v>
      </c>
      <c r="P209" s="27" t="str">
        <f>edar!$A209&amp;edar!$D209&amp;edar!$E209&amp;edar!$F209&amp;edar!$G209&amp;edar!$H209&amp;edar!$I209&amp;edar!$J209&amp;edar!$K209&amp;edar!$L209&amp;edar!$M209&amp;edar!$N209</f>
        <v>KEN19985756597454-----</v>
      </c>
    </row>
    <row r="210" spans="1:16" x14ac:dyDescent="0.25">
      <c r="A210" s="1" t="s">
        <v>221</v>
      </c>
      <c r="B210" s="1" t="s">
        <v>222</v>
      </c>
      <c r="C210" s="2">
        <v>1993</v>
      </c>
      <c r="D210" s="2" t="str">
        <f>RIGHT(edar!$C210,4)</f>
        <v>1993</v>
      </c>
      <c r="E210" s="3">
        <v>52</v>
      </c>
      <c r="F210" s="3" t="s">
        <v>8</v>
      </c>
      <c r="G210" s="3" t="s">
        <v>8</v>
      </c>
      <c r="H210" s="3" t="s">
        <v>8</v>
      </c>
      <c r="I210" s="3" t="s">
        <v>8</v>
      </c>
      <c r="J210" s="3" t="s">
        <v>8</v>
      </c>
      <c r="K210" s="3" t="s">
        <v>8</v>
      </c>
      <c r="L210" s="3" t="s">
        <v>8</v>
      </c>
      <c r="M210" s="3" t="s">
        <v>8</v>
      </c>
      <c r="N210" s="3" t="s">
        <v>8</v>
      </c>
      <c r="O210" s="1" t="s">
        <v>177</v>
      </c>
      <c r="P210" s="27" t="str">
        <f>edar!$A210&amp;edar!$D210&amp;edar!$E210&amp;edar!$F210&amp;edar!$G210&amp;edar!$H210&amp;edar!$I210&amp;edar!$J210&amp;edar!$K210&amp;edar!$L210&amp;edar!$M210&amp;edar!$N210</f>
        <v>KEN199352---------</v>
      </c>
    </row>
    <row r="211" spans="1:16" x14ac:dyDescent="0.25">
      <c r="A211" s="1" t="s">
        <v>224</v>
      </c>
      <c r="B211" s="1" t="s">
        <v>225</v>
      </c>
      <c r="C211" s="2">
        <v>2009</v>
      </c>
      <c r="D211" s="2" t="str">
        <f>RIGHT(edar!$C211,4)</f>
        <v>2009</v>
      </c>
      <c r="E211" s="3">
        <v>81.099999999999994</v>
      </c>
      <c r="F211" s="3" t="s">
        <v>8</v>
      </c>
      <c r="G211" s="3" t="s">
        <v>8</v>
      </c>
      <c r="H211" s="3" t="s">
        <v>8</v>
      </c>
      <c r="I211" s="3">
        <v>82</v>
      </c>
      <c r="J211" s="3" t="s">
        <v>8</v>
      </c>
      <c r="K211" s="3" t="s">
        <v>8</v>
      </c>
      <c r="L211" s="3" t="s">
        <v>8</v>
      </c>
      <c r="M211" s="3" t="s">
        <v>8</v>
      </c>
      <c r="N211" s="3" t="s">
        <v>8</v>
      </c>
      <c r="O211" s="1" t="s">
        <v>226</v>
      </c>
      <c r="P211" s="27" t="str">
        <f>edar!$A211&amp;edar!$D211&amp;edar!$E211&amp;edar!$F211&amp;edar!$G211&amp;edar!$H211&amp;edar!$I211&amp;edar!$J211&amp;edar!$K211&amp;edar!$L211&amp;edar!$M211&amp;edar!$N211</f>
        <v>KIR200981.1---82-----</v>
      </c>
    </row>
    <row r="212" spans="1:16" x14ac:dyDescent="0.25">
      <c r="A212" s="1" t="s">
        <v>227</v>
      </c>
      <c r="B212" s="1" t="s">
        <v>228</v>
      </c>
      <c r="C212" s="2">
        <v>2014</v>
      </c>
      <c r="D212" s="2" t="str">
        <f>RIGHT(edar!$C212,4)</f>
        <v>2014</v>
      </c>
      <c r="E212" s="3">
        <v>59.7</v>
      </c>
      <c r="F212" s="3" t="s">
        <v>8</v>
      </c>
      <c r="G212" s="3">
        <v>62.7</v>
      </c>
      <c r="H212" s="3" t="s">
        <v>8</v>
      </c>
      <c r="I212" s="3">
        <v>59.1</v>
      </c>
      <c r="J212" s="3" t="s">
        <v>8</v>
      </c>
      <c r="K212" s="3" t="s">
        <v>8</v>
      </c>
      <c r="L212" s="3" t="s">
        <v>8</v>
      </c>
      <c r="M212" s="3" t="s">
        <v>8</v>
      </c>
      <c r="N212" s="3" t="s">
        <v>8</v>
      </c>
      <c r="O212" s="1" t="s">
        <v>55</v>
      </c>
      <c r="P212" s="27" t="str">
        <f>edar!$A212&amp;edar!$D212&amp;edar!$E212&amp;edar!$F212&amp;edar!$G212&amp;edar!$H212&amp;edar!$I212&amp;edar!$J212&amp;edar!$K212&amp;edar!$L212&amp;edar!$M212&amp;edar!$N212</f>
        <v>KGZ201459.7-62.7-59.1-----</v>
      </c>
    </row>
    <row r="213" spans="1:16" x14ac:dyDescent="0.25">
      <c r="A213" s="1" t="s">
        <v>227</v>
      </c>
      <c r="B213" s="1" t="s">
        <v>228</v>
      </c>
      <c r="C213" s="2">
        <v>2006</v>
      </c>
      <c r="D213" s="2" t="str">
        <f>RIGHT(edar!$C213,4)</f>
        <v>2006</v>
      </c>
      <c r="E213" s="3">
        <v>62</v>
      </c>
      <c r="F213" s="3">
        <v>63</v>
      </c>
      <c r="G213" s="3">
        <v>61</v>
      </c>
      <c r="H213" s="3">
        <v>68</v>
      </c>
      <c r="I213" s="3">
        <v>58</v>
      </c>
      <c r="J213" s="3" t="s">
        <v>8</v>
      </c>
      <c r="K213" s="3">
        <v>66</v>
      </c>
      <c r="L213" s="3">
        <v>57</v>
      </c>
      <c r="M213" s="3">
        <v>36</v>
      </c>
      <c r="N213" s="3">
        <v>74</v>
      </c>
      <c r="O213" s="1" t="s">
        <v>16</v>
      </c>
      <c r="P213" s="27" t="str">
        <f>edar!$A213&amp;edar!$D213&amp;edar!$E213&amp;edar!$F213&amp;edar!$G213&amp;edar!$H213&amp;edar!$I213&amp;edar!$J213&amp;edar!$K213&amp;edar!$L213&amp;edar!$M213&amp;edar!$N213</f>
        <v>KGZ20066263616858-66573674</v>
      </c>
    </row>
    <row r="214" spans="1:16" x14ac:dyDescent="0.25">
      <c r="A214" s="1" t="s">
        <v>227</v>
      </c>
      <c r="B214" s="1" t="s">
        <v>228</v>
      </c>
      <c r="C214" s="2">
        <v>1997</v>
      </c>
      <c r="D214" s="2" t="str">
        <f>RIGHT(edar!$C214,4)</f>
        <v>1997</v>
      </c>
      <c r="E214" s="3">
        <v>48</v>
      </c>
      <c r="F214" s="3">
        <v>49</v>
      </c>
      <c r="G214" s="3">
        <v>46</v>
      </c>
      <c r="H214" s="3">
        <v>91</v>
      </c>
      <c r="I214" s="3">
        <v>42</v>
      </c>
      <c r="J214" s="3" t="s">
        <v>8</v>
      </c>
      <c r="K214" s="3" t="s">
        <v>8</v>
      </c>
      <c r="L214" s="3" t="s">
        <v>8</v>
      </c>
      <c r="M214" s="3" t="s">
        <v>8</v>
      </c>
      <c r="N214" s="3" t="s">
        <v>8</v>
      </c>
      <c r="O214" s="1" t="s">
        <v>208</v>
      </c>
      <c r="P214" s="27" t="str">
        <f>edar!$A214&amp;edar!$D214&amp;edar!$E214&amp;edar!$F214&amp;edar!$G214&amp;edar!$H214&amp;edar!$I214&amp;edar!$J214&amp;edar!$K214&amp;edar!$L214&amp;edar!$M214&amp;edar!$N214</f>
        <v>KGZ19974849469142-----</v>
      </c>
    </row>
    <row r="215" spans="1:16" x14ac:dyDescent="0.25">
      <c r="A215" s="1" t="s">
        <v>229</v>
      </c>
      <c r="B215" s="1" t="s">
        <v>230</v>
      </c>
      <c r="C215" s="2" t="s">
        <v>24</v>
      </c>
      <c r="D215" s="2" t="str">
        <f>RIGHT(edar!$C215,4)</f>
        <v>2012</v>
      </c>
      <c r="E215" s="3">
        <v>54.4</v>
      </c>
      <c r="F215" s="3">
        <v>53.2</v>
      </c>
      <c r="G215" s="3">
        <v>55.9</v>
      </c>
      <c r="H215" s="3">
        <v>79</v>
      </c>
      <c r="I215" s="3">
        <v>50.6</v>
      </c>
      <c r="J215" s="3">
        <v>42.1</v>
      </c>
      <c r="K215" s="3">
        <v>48.7</v>
      </c>
      <c r="L215" s="3">
        <v>63.6</v>
      </c>
      <c r="M215" s="3" t="s">
        <v>8</v>
      </c>
      <c r="N215" s="3" t="s">
        <v>8</v>
      </c>
      <c r="O215" s="1" t="s">
        <v>231</v>
      </c>
      <c r="P215" s="27" t="str">
        <f>edar!$A215&amp;edar!$D215&amp;edar!$E215&amp;edar!$F215&amp;edar!$G215&amp;edar!$H215&amp;edar!$I215&amp;edar!$J215&amp;edar!$K215&amp;edar!$L215&amp;edar!$M215&amp;edar!$N215</f>
        <v>LAO201254.453.255.97950.642.148.763.6--</v>
      </c>
    </row>
    <row r="216" spans="1:16" x14ac:dyDescent="0.25">
      <c r="A216" s="1" t="s">
        <v>229</v>
      </c>
      <c r="B216" s="1" t="s">
        <v>230</v>
      </c>
      <c r="C216" s="2">
        <v>2006</v>
      </c>
      <c r="D216" s="2" t="str">
        <f>RIGHT(edar!$C216,4)</f>
        <v>2006</v>
      </c>
      <c r="E216" s="3">
        <v>32</v>
      </c>
      <c r="F216" s="3">
        <v>36</v>
      </c>
      <c r="G216" s="3">
        <v>28</v>
      </c>
      <c r="H216" s="3" t="s">
        <v>8</v>
      </c>
      <c r="I216" s="3">
        <v>30</v>
      </c>
      <c r="J216" s="3">
        <v>28</v>
      </c>
      <c r="K216" s="3" t="s">
        <v>8</v>
      </c>
      <c r="L216" s="3" t="s">
        <v>8</v>
      </c>
      <c r="M216" s="3" t="s">
        <v>8</v>
      </c>
      <c r="N216" s="3" t="s">
        <v>8</v>
      </c>
      <c r="O216" s="1" t="s">
        <v>16</v>
      </c>
      <c r="P216" s="27" t="str">
        <f>edar!$A216&amp;edar!$D216&amp;edar!$E216&amp;edar!$F216&amp;edar!$G216&amp;edar!$H216&amp;edar!$I216&amp;edar!$J216&amp;edar!$K216&amp;edar!$L216&amp;edar!$M216&amp;edar!$N216</f>
        <v>LAO2006323628-3028----</v>
      </c>
    </row>
    <row r="217" spans="1:16" x14ac:dyDescent="0.25">
      <c r="A217" s="1" t="s">
        <v>229</v>
      </c>
      <c r="B217" s="1" t="s">
        <v>230</v>
      </c>
      <c r="C217" s="2">
        <v>2000</v>
      </c>
      <c r="D217" s="2" t="str">
        <f>RIGHT(edar!$C217,4)</f>
        <v>2000</v>
      </c>
      <c r="E217" s="3">
        <v>36</v>
      </c>
      <c r="F217" s="3">
        <v>36</v>
      </c>
      <c r="G217" s="3">
        <v>37</v>
      </c>
      <c r="H217" s="3">
        <v>55</v>
      </c>
      <c r="I217" s="3">
        <v>32</v>
      </c>
      <c r="J217" s="3" t="s">
        <v>8</v>
      </c>
      <c r="K217" s="3" t="s">
        <v>8</v>
      </c>
      <c r="L217" s="3" t="s">
        <v>8</v>
      </c>
      <c r="M217" s="3" t="s">
        <v>8</v>
      </c>
      <c r="N217" s="3" t="s">
        <v>8</v>
      </c>
      <c r="O217" s="1" t="s">
        <v>11</v>
      </c>
      <c r="P217" s="27" t="str">
        <f>edar!$A217&amp;edar!$D217&amp;edar!$E217&amp;edar!$F217&amp;edar!$G217&amp;edar!$H217&amp;edar!$I217&amp;edar!$J217&amp;edar!$K217&amp;edar!$L217&amp;edar!$M217&amp;edar!$N217</f>
        <v>LAO20003636375532-----</v>
      </c>
    </row>
    <row r="218" spans="1:16" x14ac:dyDescent="0.25">
      <c r="A218" s="1" t="s">
        <v>232</v>
      </c>
      <c r="B218" s="1" t="s">
        <v>233</v>
      </c>
      <c r="C218" s="2">
        <v>2000</v>
      </c>
      <c r="D218" s="2" t="str">
        <f>RIGHT(edar!$C218,4)</f>
        <v>2000</v>
      </c>
      <c r="E218" s="3">
        <v>73.599999999999994</v>
      </c>
      <c r="F218" s="3">
        <v>71.8</v>
      </c>
      <c r="G218" s="3">
        <v>76.400000000000006</v>
      </c>
      <c r="H218" s="3" t="s">
        <v>8</v>
      </c>
      <c r="I218" s="3" t="s">
        <v>8</v>
      </c>
      <c r="J218" s="3" t="s">
        <v>8</v>
      </c>
      <c r="K218" s="3" t="s">
        <v>8</v>
      </c>
      <c r="L218" s="3" t="s">
        <v>8</v>
      </c>
      <c r="M218" s="3" t="s">
        <v>8</v>
      </c>
      <c r="N218" s="3" t="s">
        <v>8</v>
      </c>
      <c r="O218" s="1" t="s">
        <v>11</v>
      </c>
      <c r="P218" s="27" t="str">
        <f>edar!$A218&amp;edar!$D218&amp;edar!$E218&amp;edar!$F218&amp;edar!$G218&amp;edar!$H218&amp;edar!$I218&amp;edar!$J218&amp;edar!$K218&amp;edar!$L218&amp;edar!$M218&amp;edar!$N218</f>
        <v>LBN200073.671.876.4-------</v>
      </c>
    </row>
    <row r="219" spans="1:16" x14ac:dyDescent="0.25">
      <c r="A219" s="1" t="s">
        <v>234</v>
      </c>
      <c r="B219" s="1" t="s">
        <v>235</v>
      </c>
      <c r="C219" s="2">
        <v>2014</v>
      </c>
      <c r="D219" s="2" t="str">
        <f>RIGHT(edar!$C219,4)</f>
        <v>2014</v>
      </c>
      <c r="E219" s="3">
        <v>63.1</v>
      </c>
      <c r="F219" s="3">
        <v>60.5</v>
      </c>
      <c r="G219" s="3">
        <v>65.7</v>
      </c>
      <c r="H219" s="3" t="s">
        <v>8</v>
      </c>
      <c r="I219" s="3">
        <v>63</v>
      </c>
      <c r="J219" s="3" t="s">
        <v>8</v>
      </c>
      <c r="K219" s="3" t="s">
        <v>8</v>
      </c>
      <c r="L219" s="3" t="s">
        <v>8</v>
      </c>
      <c r="M219" s="3" t="s">
        <v>8</v>
      </c>
      <c r="N219" s="3" t="s">
        <v>8</v>
      </c>
      <c r="O219" s="1" t="s">
        <v>35</v>
      </c>
      <c r="P219" s="27" t="str">
        <f>edar!$A219&amp;edar!$D219&amp;edar!$E219&amp;edar!$F219&amp;edar!$G219&amp;edar!$H219&amp;edar!$I219&amp;edar!$J219&amp;edar!$K219&amp;edar!$L219&amp;edar!$M219&amp;edar!$N219</f>
        <v>LSO201463.160.565.7-63-----</v>
      </c>
    </row>
    <row r="220" spans="1:16" x14ac:dyDescent="0.25">
      <c r="A220" s="1" t="s">
        <v>234</v>
      </c>
      <c r="B220" s="1" t="s">
        <v>235</v>
      </c>
      <c r="C220" s="2">
        <v>2009</v>
      </c>
      <c r="D220" s="2" t="str">
        <f>RIGHT(edar!$C220,4)</f>
        <v>2009</v>
      </c>
      <c r="E220" s="3">
        <v>65.5</v>
      </c>
      <c r="F220" s="3">
        <v>70.3</v>
      </c>
      <c r="G220" s="3">
        <v>61.7</v>
      </c>
      <c r="H220" s="3" t="s">
        <v>8</v>
      </c>
      <c r="I220" s="3">
        <v>64.900000000000006</v>
      </c>
      <c r="J220" s="3">
        <v>57.9</v>
      </c>
      <c r="K220" s="3">
        <v>73.8</v>
      </c>
      <c r="L220" s="3" t="s">
        <v>8</v>
      </c>
      <c r="M220" s="3" t="s">
        <v>8</v>
      </c>
      <c r="N220" s="3" t="s">
        <v>8</v>
      </c>
      <c r="O220" s="1" t="s">
        <v>236</v>
      </c>
      <c r="P220" s="27" t="str">
        <f>edar!$A220&amp;edar!$D220&amp;edar!$E220&amp;edar!$F220&amp;edar!$G220&amp;edar!$H220&amp;edar!$I220&amp;edar!$J220&amp;edar!$K220&amp;edar!$L220&amp;edar!$M220&amp;edar!$N220</f>
        <v>LSO200965.570.361.7-64.957.973.8---</v>
      </c>
    </row>
    <row r="221" spans="1:16" x14ac:dyDescent="0.25">
      <c r="A221" s="1" t="s">
        <v>234</v>
      </c>
      <c r="B221" s="1" t="s">
        <v>235</v>
      </c>
      <c r="C221" s="2">
        <v>2004</v>
      </c>
      <c r="D221" s="2" t="str">
        <f>RIGHT(edar!$C221,4)</f>
        <v>2004</v>
      </c>
      <c r="E221" s="3">
        <v>59</v>
      </c>
      <c r="F221" s="3">
        <v>58</v>
      </c>
      <c r="G221" s="3">
        <v>60</v>
      </c>
      <c r="H221" s="3">
        <v>61</v>
      </c>
      <c r="I221" s="3">
        <v>59</v>
      </c>
      <c r="J221" s="3">
        <v>46</v>
      </c>
      <c r="K221" s="3">
        <v>55</v>
      </c>
      <c r="L221" s="3">
        <v>65</v>
      </c>
      <c r="M221" s="3">
        <v>70</v>
      </c>
      <c r="N221" s="3">
        <v>73</v>
      </c>
      <c r="O221" s="1" t="s">
        <v>38</v>
      </c>
      <c r="P221" s="27" t="str">
        <f>edar!$A221&amp;edar!$D221&amp;edar!$E221&amp;edar!$F221&amp;edar!$G221&amp;edar!$H221&amp;edar!$I221&amp;edar!$J221&amp;edar!$K221&amp;edar!$L221&amp;edar!$M221&amp;edar!$N221</f>
        <v>LSO200459586061594655657073</v>
      </c>
    </row>
    <row r="222" spans="1:16" x14ac:dyDescent="0.25">
      <c r="A222" s="1" t="s">
        <v>234</v>
      </c>
      <c r="B222" s="1" t="s">
        <v>235</v>
      </c>
      <c r="C222" s="2">
        <v>2000</v>
      </c>
      <c r="D222" s="2" t="str">
        <f>RIGHT(edar!$C222,4)</f>
        <v>2000</v>
      </c>
      <c r="E222" s="3">
        <v>49</v>
      </c>
      <c r="F222" s="3">
        <v>49</v>
      </c>
      <c r="G222" s="3">
        <v>50</v>
      </c>
      <c r="H222" s="3">
        <v>52</v>
      </c>
      <c r="I222" s="3">
        <v>48</v>
      </c>
      <c r="J222" s="3">
        <v>43</v>
      </c>
      <c r="K222" s="3">
        <v>40</v>
      </c>
      <c r="L222" s="3">
        <v>48</v>
      </c>
      <c r="M222" s="3">
        <v>60</v>
      </c>
      <c r="N222" s="3">
        <v>60</v>
      </c>
      <c r="O222" s="1" t="s">
        <v>11</v>
      </c>
      <c r="P222" s="27" t="str">
        <f>edar!$A222&amp;edar!$D222&amp;edar!$E222&amp;edar!$F222&amp;edar!$G222&amp;edar!$H222&amp;edar!$I222&amp;edar!$J222&amp;edar!$K222&amp;edar!$L222&amp;edar!$M222&amp;edar!$N222</f>
        <v>LSO200049495052484340486060</v>
      </c>
    </row>
    <row r="223" spans="1:16" x14ac:dyDescent="0.25">
      <c r="A223" s="1" t="s">
        <v>237</v>
      </c>
      <c r="B223" s="1" t="s">
        <v>238</v>
      </c>
      <c r="C223" s="2">
        <v>2013</v>
      </c>
      <c r="D223" s="2" t="str">
        <f>RIGHT(edar!$C223,4)</f>
        <v>2013</v>
      </c>
      <c r="E223" s="3">
        <v>50.7</v>
      </c>
      <c r="F223" s="3">
        <v>56.5</v>
      </c>
      <c r="G223" s="3">
        <v>44</v>
      </c>
      <c r="H223" s="3">
        <v>49.4</v>
      </c>
      <c r="I223" s="3">
        <v>51.7</v>
      </c>
      <c r="J223" s="3">
        <v>48.3</v>
      </c>
      <c r="K223" s="3">
        <v>56.4</v>
      </c>
      <c r="L223" s="3">
        <v>59.7</v>
      </c>
      <c r="M223" s="3" t="s">
        <v>8</v>
      </c>
      <c r="N223" s="3" t="s">
        <v>8</v>
      </c>
      <c r="O223" s="1" t="s">
        <v>143</v>
      </c>
      <c r="P223" s="27" t="str">
        <f>edar!$A223&amp;edar!$D223&amp;edar!$E223&amp;edar!$F223&amp;edar!$G223&amp;edar!$H223&amp;edar!$I223&amp;edar!$J223&amp;edar!$K223&amp;edar!$L223&amp;edar!$M223&amp;edar!$N223</f>
        <v>LBR201350.756.54449.451.748.356.459.7--</v>
      </c>
    </row>
    <row r="224" spans="1:16" x14ac:dyDescent="0.25">
      <c r="A224" s="1" t="s">
        <v>237</v>
      </c>
      <c r="B224" s="1" t="s">
        <v>238</v>
      </c>
      <c r="C224" s="2">
        <v>2007</v>
      </c>
      <c r="D224" s="2" t="str">
        <f>RIGHT(edar!$C224,4)</f>
        <v>2007</v>
      </c>
      <c r="E224" s="3">
        <v>62</v>
      </c>
      <c r="F224" s="3">
        <v>64</v>
      </c>
      <c r="G224" s="3">
        <v>61</v>
      </c>
      <c r="H224" s="3">
        <v>73</v>
      </c>
      <c r="I224" s="3">
        <v>59</v>
      </c>
      <c r="J224" s="3">
        <v>59</v>
      </c>
      <c r="K224" s="3">
        <v>46</v>
      </c>
      <c r="L224" s="3">
        <v>72</v>
      </c>
      <c r="M224" s="3">
        <v>62</v>
      </c>
      <c r="N224" s="3" t="s">
        <v>8</v>
      </c>
      <c r="O224" s="1" t="s">
        <v>37</v>
      </c>
      <c r="P224" s="27" t="str">
        <f>edar!$A224&amp;edar!$D224&amp;edar!$E224&amp;edar!$F224&amp;edar!$G224&amp;edar!$H224&amp;edar!$I224&amp;edar!$J224&amp;edar!$K224&amp;edar!$L224&amp;edar!$M224&amp;edar!$N224</f>
        <v>LBR2007626461735959467262-</v>
      </c>
    </row>
    <row r="225" spans="1:16" x14ac:dyDescent="0.25">
      <c r="A225" s="1" t="s">
        <v>239</v>
      </c>
      <c r="B225" s="1" t="s">
        <v>240</v>
      </c>
      <c r="C225" s="2" t="s">
        <v>14</v>
      </c>
      <c r="D225" s="2" t="str">
        <f>RIGHT(edar!$C225,4)</f>
        <v>2013</v>
      </c>
      <c r="E225" s="3">
        <v>40.5</v>
      </c>
      <c r="F225" s="3">
        <v>41.3</v>
      </c>
      <c r="G225" s="3">
        <v>39.700000000000003</v>
      </c>
      <c r="H225" s="3">
        <v>60</v>
      </c>
      <c r="I225" s="3">
        <v>38.200000000000003</v>
      </c>
      <c r="J225" s="3">
        <v>37</v>
      </c>
      <c r="K225" s="3">
        <v>35.200000000000003</v>
      </c>
      <c r="L225" s="3">
        <v>36.700000000000003</v>
      </c>
      <c r="M225" s="3">
        <v>43.9</v>
      </c>
      <c r="N225" s="3">
        <v>58.1</v>
      </c>
      <c r="O225" s="1" t="s">
        <v>241</v>
      </c>
      <c r="P225" s="27" t="str">
        <f>edar!$A225&amp;edar!$D225&amp;edar!$E225&amp;edar!$F225&amp;edar!$G225&amp;edar!$H225&amp;edar!$I225&amp;edar!$J225&amp;edar!$K225&amp;edar!$L225&amp;edar!$M225&amp;edar!$N225</f>
        <v>MDG201340.541.339.76038.23735.236.743.958.1</v>
      </c>
    </row>
    <row r="226" spans="1:16" x14ac:dyDescent="0.25">
      <c r="A226" s="1" t="s">
        <v>239</v>
      </c>
      <c r="B226" s="1" t="s">
        <v>240</v>
      </c>
      <c r="C226" s="2" t="s">
        <v>7</v>
      </c>
      <c r="D226" s="2" t="str">
        <f>RIGHT(edar!$C226,4)</f>
        <v>2009</v>
      </c>
      <c r="E226" s="3">
        <v>42</v>
      </c>
      <c r="F226" s="3">
        <v>43.9</v>
      </c>
      <c r="G226" s="3">
        <v>39.799999999999997</v>
      </c>
      <c r="H226" s="3">
        <v>58.6</v>
      </c>
      <c r="I226" s="3">
        <v>39</v>
      </c>
      <c r="J226" s="3">
        <v>32.5</v>
      </c>
      <c r="K226" s="3">
        <v>29.2</v>
      </c>
      <c r="L226" s="3">
        <v>39.4</v>
      </c>
      <c r="M226" s="3">
        <v>51.5</v>
      </c>
      <c r="N226" s="3">
        <v>68</v>
      </c>
      <c r="O226" s="1" t="s">
        <v>223</v>
      </c>
      <c r="P226" s="27" t="str">
        <f>edar!$A226&amp;edar!$D226&amp;edar!$E226&amp;edar!$F226&amp;edar!$G226&amp;edar!$H226&amp;edar!$I226&amp;edar!$J226&amp;edar!$K226&amp;edar!$L226&amp;edar!$M226&amp;edar!$N226</f>
        <v>MDG20094243.939.858.63932.529.239.451.568</v>
      </c>
    </row>
    <row r="227" spans="1:16" x14ac:dyDescent="0.25">
      <c r="A227" s="1" t="s">
        <v>239</v>
      </c>
      <c r="B227" s="1" t="s">
        <v>240</v>
      </c>
      <c r="C227" s="2" t="s">
        <v>242</v>
      </c>
      <c r="D227" s="2" t="str">
        <f>RIGHT(edar!$C227,4)</f>
        <v>2004</v>
      </c>
      <c r="E227" s="3">
        <v>48</v>
      </c>
      <c r="F227" s="3">
        <v>50</v>
      </c>
      <c r="G227" s="3">
        <v>47</v>
      </c>
      <c r="H227" s="3">
        <v>62</v>
      </c>
      <c r="I227" s="3">
        <v>45</v>
      </c>
      <c r="J227" s="3">
        <v>50</v>
      </c>
      <c r="K227" s="3">
        <v>44</v>
      </c>
      <c r="L227" s="3">
        <v>38</v>
      </c>
      <c r="M227" s="3">
        <v>48</v>
      </c>
      <c r="N227" s="3">
        <v>66</v>
      </c>
      <c r="O227" s="1" t="s">
        <v>243</v>
      </c>
      <c r="P227" s="27" t="str">
        <f>edar!$A227&amp;edar!$D227&amp;edar!$E227&amp;edar!$F227&amp;edar!$G227&amp;edar!$H227&amp;edar!$I227&amp;edar!$J227&amp;edar!$K227&amp;edar!$L227&amp;edar!$M227&amp;edar!$N227</f>
        <v>MDG200448504762455044384866</v>
      </c>
    </row>
    <row r="228" spans="1:16" x14ac:dyDescent="0.25">
      <c r="A228" s="1" t="s">
        <v>239</v>
      </c>
      <c r="B228" s="1" t="s">
        <v>240</v>
      </c>
      <c r="C228" s="2">
        <v>2000</v>
      </c>
      <c r="D228" s="2" t="str">
        <f>RIGHT(edar!$C228,4)</f>
        <v>2000</v>
      </c>
      <c r="E228" s="3">
        <v>47</v>
      </c>
      <c r="F228" s="3">
        <v>50</v>
      </c>
      <c r="G228" s="3">
        <v>44</v>
      </c>
      <c r="H228" s="3" t="s">
        <v>8</v>
      </c>
      <c r="I228" s="3" t="s">
        <v>8</v>
      </c>
      <c r="J228" s="3">
        <v>45</v>
      </c>
      <c r="K228" s="3">
        <v>44</v>
      </c>
      <c r="L228" s="3">
        <v>50</v>
      </c>
      <c r="M228" s="3">
        <v>51</v>
      </c>
      <c r="N228" s="3">
        <v>63</v>
      </c>
      <c r="O228" s="1" t="s">
        <v>11</v>
      </c>
      <c r="P228" s="27" t="str">
        <f>edar!$A228&amp;edar!$D228&amp;edar!$E228&amp;edar!$F228&amp;edar!$G228&amp;edar!$H228&amp;edar!$I228&amp;edar!$J228&amp;edar!$K228&amp;edar!$L228&amp;edar!$M228&amp;edar!$N228</f>
        <v>MDG2000475044--4544505163</v>
      </c>
    </row>
    <row r="229" spans="1:16" x14ac:dyDescent="0.25">
      <c r="A229" s="1" t="s">
        <v>239</v>
      </c>
      <c r="B229" s="1" t="s">
        <v>240</v>
      </c>
      <c r="C229" s="2">
        <v>1997</v>
      </c>
      <c r="D229" s="2" t="str">
        <f>RIGHT(edar!$C229,4)</f>
        <v>1997</v>
      </c>
      <c r="E229" s="3">
        <v>37</v>
      </c>
      <c r="F229" s="3" t="s">
        <v>8</v>
      </c>
      <c r="G229" s="3" t="s">
        <v>8</v>
      </c>
      <c r="H229" s="3" t="s">
        <v>8</v>
      </c>
      <c r="I229" s="3" t="s">
        <v>8</v>
      </c>
      <c r="J229" s="3" t="s">
        <v>8</v>
      </c>
      <c r="K229" s="3" t="s">
        <v>8</v>
      </c>
      <c r="L229" s="3" t="s">
        <v>8</v>
      </c>
      <c r="M229" s="3" t="s">
        <v>8</v>
      </c>
      <c r="N229" s="3" t="s">
        <v>8</v>
      </c>
      <c r="O229" s="1" t="s">
        <v>208</v>
      </c>
      <c r="P229" s="27" t="str">
        <f>edar!$A229&amp;edar!$D229&amp;edar!$E229&amp;edar!$F229&amp;edar!$G229&amp;edar!$H229&amp;edar!$I229&amp;edar!$J229&amp;edar!$K229&amp;edar!$L229&amp;edar!$M229&amp;edar!$N229</f>
        <v>MDG199737---------</v>
      </c>
    </row>
    <row r="230" spans="1:16" x14ac:dyDescent="0.25">
      <c r="A230" s="1" t="s">
        <v>239</v>
      </c>
      <c r="B230" s="1" t="s">
        <v>240</v>
      </c>
      <c r="C230" s="2">
        <v>1992</v>
      </c>
      <c r="D230" s="2" t="str">
        <f>RIGHT(edar!$C230,4)</f>
        <v>1992</v>
      </c>
      <c r="E230" s="3">
        <v>42</v>
      </c>
      <c r="F230" s="3" t="s">
        <v>8</v>
      </c>
      <c r="G230" s="3" t="s">
        <v>8</v>
      </c>
      <c r="H230" s="3" t="s">
        <v>8</v>
      </c>
      <c r="I230" s="3" t="s">
        <v>8</v>
      </c>
      <c r="J230" s="3" t="s">
        <v>8</v>
      </c>
      <c r="K230" s="3" t="s">
        <v>8</v>
      </c>
      <c r="L230" s="3" t="s">
        <v>8</v>
      </c>
      <c r="M230" s="3" t="s">
        <v>8</v>
      </c>
      <c r="N230" s="3" t="s">
        <v>8</v>
      </c>
      <c r="O230" s="1" t="s">
        <v>150</v>
      </c>
      <c r="P230" s="27" t="str">
        <f>edar!$A230&amp;edar!$D230&amp;edar!$E230&amp;edar!$F230&amp;edar!$G230&amp;edar!$H230&amp;edar!$I230&amp;edar!$J230&amp;edar!$K230&amp;edar!$L230&amp;edar!$M230&amp;edar!$N230</f>
        <v>MDG199242---------</v>
      </c>
    </row>
    <row r="231" spans="1:16" x14ac:dyDescent="0.25">
      <c r="A231" s="1" t="s">
        <v>244</v>
      </c>
      <c r="B231" s="1" t="s">
        <v>245</v>
      </c>
      <c r="C231" s="2" t="s">
        <v>20</v>
      </c>
      <c r="D231" s="2" t="str">
        <f>RIGHT(edar!$C231,4)</f>
        <v>2016</v>
      </c>
      <c r="E231" s="3">
        <v>77.599999999999994</v>
      </c>
      <c r="F231" s="3">
        <v>76.5</v>
      </c>
      <c r="G231" s="3">
        <v>78.7</v>
      </c>
      <c r="H231" s="3">
        <v>83.5</v>
      </c>
      <c r="I231" s="3">
        <v>77</v>
      </c>
      <c r="J231" s="3">
        <v>77.8</v>
      </c>
      <c r="K231" s="3">
        <v>76.7</v>
      </c>
      <c r="L231" s="3">
        <v>77.099999999999994</v>
      </c>
      <c r="M231" s="3">
        <v>79.099999999999994</v>
      </c>
      <c r="N231" s="3">
        <v>76.8</v>
      </c>
      <c r="O231" s="1" t="s">
        <v>21</v>
      </c>
      <c r="P231" s="27" t="str">
        <f>edar!$A231&amp;edar!$D231&amp;edar!$E231&amp;edar!$F231&amp;edar!$G231&amp;edar!$H231&amp;edar!$I231&amp;edar!$J231&amp;edar!$K231&amp;edar!$L231&amp;edar!$M231&amp;edar!$N231</f>
        <v>MWI201677.676.578.783.57777.876.777.179.176.8</v>
      </c>
    </row>
    <row r="232" spans="1:16" x14ac:dyDescent="0.25">
      <c r="A232" s="1" t="s">
        <v>244</v>
      </c>
      <c r="B232" s="1" t="s">
        <v>245</v>
      </c>
      <c r="C232" s="2" t="s">
        <v>133</v>
      </c>
      <c r="D232" s="2" t="str">
        <f>RIGHT(edar!$C232,4)</f>
        <v>2014</v>
      </c>
      <c r="E232" s="3">
        <v>68.2</v>
      </c>
      <c r="F232" s="3">
        <v>69.2</v>
      </c>
      <c r="G232" s="3">
        <v>67.099999999999994</v>
      </c>
      <c r="H232" s="3">
        <v>60.2</v>
      </c>
      <c r="I232" s="3">
        <v>68.900000000000006</v>
      </c>
      <c r="J232" s="3">
        <v>60.9</v>
      </c>
      <c r="K232" s="3">
        <v>69.2</v>
      </c>
      <c r="L232" s="3">
        <v>73.099999999999994</v>
      </c>
      <c r="M232" s="3">
        <v>69.900000000000006</v>
      </c>
      <c r="N232" s="3">
        <v>71.400000000000006</v>
      </c>
      <c r="O232" s="1" t="s">
        <v>246</v>
      </c>
      <c r="P232" s="27" t="str">
        <f>edar!$A232&amp;edar!$D232&amp;edar!$E232&amp;edar!$F232&amp;edar!$G232&amp;edar!$H232&amp;edar!$I232&amp;edar!$J232&amp;edar!$K232&amp;edar!$L232&amp;edar!$M232&amp;edar!$N232</f>
        <v>MWI201468.269.267.160.268.960.969.273.169.971.4</v>
      </c>
    </row>
    <row r="233" spans="1:16" x14ac:dyDescent="0.25">
      <c r="A233" s="1" t="s">
        <v>244</v>
      </c>
      <c r="B233" s="1" t="s">
        <v>245</v>
      </c>
      <c r="C233" s="2">
        <v>2010</v>
      </c>
      <c r="D233" s="2" t="str">
        <f>RIGHT(edar!$C233,4)</f>
        <v>2010</v>
      </c>
      <c r="E233" s="3">
        <v>70.3</v>
      </c>
      <c r="F233" s="3">
        <v>71.2</v>
      </c>
      <c r="G233" s="3">
        <v>69.400000000000006</v>
      </c>
      <c r="H233" s="3">
        <v>67</v>
      </c>
      <c r="I233" s="3">
        <v>70.8</v>
      </c>
      <c r="J233" s="3">
        <v>61.8</v>
      </c>
      <c r="K233" s="3">
        <v>66.8</v>
      </c>
      <c r="L233" s="3">
        <v>76.8</v>
      </c>
      <c r="M233" s="3">
        <v>71.5</v>
      </c>
      <c r="N233" s="3">
        <v>75.2</v>
      </c>
      <c r="O233" s="1" t="s">
        <v>84</v>
      </c>
      <c r="P233" s="27" t="str">
        <f>edar!$A233&amp;edar!$D233&amp;edar!$E233&amp;edar!$F233&amp;edar!$G233&amp;edar!$H233&amp;edar!$I233&amp;edar!$J233&amp;edar!$K233&amp;edar!$L233&amp;edar!$M233&amp;edar!$N233</f>
        <v>MWI201070.371.269.46770.861.866.876.871.575.2</v>
      </c>
    </row>
    <row r="234" spans="1:16" x14ac:dyDescent="0.25">
      <c r="A234" s="1" t="s">
        <v>244</v>
      </c>
      <c r="B234" s="1" t="s">
        <v>245</v>
      </c>
      <c r="C234" s="2">
        <v>2006</v>
      </c>
      <c r="D234" s="2" t="str">
        <f>RIGHT(edar!$C234,4)</f>
        <v>2006</v>
      </c>
      <c r="E234" s="3">
        <v>52</v>
      </c>
      <c r="F234" s="3">
        <v>51</v>
      </c>
      <c r="G234" s="3">
        <v>53</v>
      </c>
      <c r="H234" s="3">
        <v>75</v>
      </c>
      <c r="I234" s="3">
        <v>48</v>
      </c>
      <c r="J234" s="3">
        <v>51</v>
      </c>
      <c r="K234" s="3">
        <v>44</v>
      </c>
      <c r="L234" s="3">
        <v>57</v>
      </c>
      <c r="M234" s="3">
        <v>45</v>
      </c>
      <c r="N234" s="3">
        <v>65</v>
      </c>
      <c r="O234" s="1" t="s">
        <v>16</v>
      </c>
      <c r="P234" s="27" t="str">
        <f>edar!$A234&amp;edar!$D234&amp;edar!$E234&amp;edar!$F234&amp;edar!$G234&amp;edar!$H234&amp;edar!$I234&amp;edar!$J234&amp;edar!$K234&amp;edar!$L234&amp;edar!$M234&amp;edar!$N234</f>
        <v>MWI200652515375485144574565</v>
      </c>
    </row>
    <row r="235" spans="1:16" x14ac:dyDescent="0.25">
      <c r="A235" s="1" t="s">
        <v>244</v>
      </c>
      <c r="B235" s="1" t="s">
        <v>245</v>
      </c>
      <c r="C235" s="2">
        <v>2004</v>
      </c>
      <c r="D235" s="2" t="str">
        <f>RIGHT(edar!$C235,4)</f>
        <v>2004</v>
      </c>
      <c r="E235" s="3">
        <v>37</v>
      </c>
      <c r="F235" s="3">
        <v>37</v>
      </c>
      <c r="G235" s="3">
        <v>36</v>
      </c>
      <c r="H235" s="3">
        <v>47</v>
      </c>
      <c r="I235" s="3">
        <v>36</v>
      </c>
      <c r="J235" s="3">
        <v>30</v>
      </c>
      <c r="K235" s="3">
        <v>34</v>
      </c>
      <c r="L235" s="3">
        <v>37</v>
      </c>
      <c r="M235" s="3">
        <v>42</v>
      </c>
      <c r="N235" s="3">
        <v>46</v>
      </c>
      <c r="O235" s="1" t="s">
        <v>38</v>
      </c>
      <c r="P235" s="27" t="str">
        <f>edar!$A235&amp;edar!$D235&amp;edar!$E235&amp;edar!$F235&amp;edar!$G235&amp;edar!$H235&amp;edar!$I235&amp;edar!$J235&amp;edar!$K235&amp;edar!$L235&amp;edar!$M235&amp;edar!$N235</f>
        <v>MWI200437373647363034374246</v>
      </c>
    </row>
    <row r="236" spans="1:16" x14ac:dyDescent="0.25">
      <c r="A236" s="1" t="s">
        <v>244</v>
      </c>
      <c r="B236" s="1" t="s">
        <v>245</v>
      </c>
      <c r="C236" s="2">
        <v>2000</v>
      </c>
      <c r="D236" s="2" t="str">
        <f>RIGHT(edar!$C236,4)</f>
        <v>2000</v>
      </c>
      <c r="E236" s="3">
        <v>27</v>
      </c>
      <c r="F236" s="3">
        <v>26</v>
      </c>
      <c r="G236" s="3">
        <v>27</v>
      </c>
      <c r="H236" s="3">
        <v>48</v>
      </c>
      <c r="I236" s="3">
        <v>25</v>
      </c>
      <c r="J236" s="3" t="s">
        <v>8</v>
      </c>
      <c r="K236" s="3" t="s">
        <v>8</v>
      </c>
      <c r="L236" s="3" t="s">
        <v>8</v>
      </c>
      <c r="M236" s="3" t="s">
        <v>8</v>
      </c>
      <c r="N236" s="3" t="s">
        <v>8</v>
      </c>
      <c r="O236" s="1" t="s">
        <v>30</v>
      </c>
      <c r="P236" s="27" t="str">
        <f>edar!$A236&amp;edar!$D236&amp;edar!$E236&amp;edar!$F236&amp;edar!$G236&amp;edar!$H236&amp;edar!$I236&amp;edar!$J236&amp;edar!$K236&amp;edar!$L236&amp;edar!$M236&amp;edar!$N236</f>
        <v>MWI20002726274825-----</v>
      </c>
    </row>
    <row r="237" spans="1:16" x14ac:dyDescent="0.25">
      <c r="A237" s="1" t="s">
        <v>244</v>
      </c>
      <c r="B237" s="1" t="s">
        <v>245</v>
      </c>
      <c r="C237" s="2">
        <v>1992</v>
      </c>
      <c r="D237" s="2" t="str">
        <f>RIGHT(edar!$C237,4)</f>
        <v>1992</v>
      </c>
      <c r="E237" s="3">
        <v>54</v>
      </c>
      <c r="F237" s="3">
        <v>53</v>
      </c>
      <c r="G237" s="3">
        <v>55</v>
      </c>
      <c r="H237" s="3">
        <v>57</v>
      </c>
      <c r="I237" s="3">
        <v>53</v>
      </c>
      <c r="J237" s="3" t="s">
        <v>8</v>
      </c>
      <c r="K237" s="3" t="s">
        <v>8</v>
      </c>
      <c r="L237" s="3" t="s">
        <v>8</v>
      </c>
      <c r="M237" s="3" t="s">
        <v>8</v>
      </c>
      <c r="N237" s="3" t="s">
        <v>8</v>
      </c>
      <c r="O237" s="1" t="s">
        <v>150</v>
      </c>
      <c r="P237" s="27" t="str">
        <f>edar!$A237&amp;edar!$D237&amp;edar!$E237&amp;edar!$F237&amp;edar!$G237&amp;edar!$H237&amp;edar!$I237&amp;edar!$J237&amp;edar!$K237&amp;edar!$L237&amp;edar!$M237&amp;edar!$N237</f>
        <v>MWI19925453555753-----</v>
      </c>
    </row>
    <row r="238" spans="1:16" x14ac:dyDescent="0.25">
      <c r="A238" s="1" t="s">
        <v>247</v>
      </c>
      <c r="B238" s="1" t="s">
        <v>248</v>
      </c>
      <c r="C238" s="2">
        <v>2001</v>
      </c>
      <c r="D238" s="2" t="str">
        <f>RIGHT(edar!$C238,4)</f>
        <v>2001</v>
      </c>
      <c r="E238" s="3">
        <v>22</v>
      </c>
      <c r="F238" s="3">
        <v>23</v>
      </c>
      <c r="G238" s="3">
        <v>22</v>
      </c>
      <c r="H238" s="3" t="s">
        <v>8</v>
      </c>
      <c r="I238" s="3" t="s">
        <v>8</v>
      </c>
      <c r="J238" s="3" t="s">
        <v>8</v>
      </c>
      <c r="K238" s="3" t="s">
        <v>8</v>
      </c>
      <c r="L238" s="3" t="s">
        <v>8</v>
      </c>
      <c r="M238" s="3" t="s">
        <v>8</v>
      </c>
      <c r="N238" s="3" t="s">
        <v>8</v>
      </c>
      <c r="O238" s="1" t="s">
        <v>135</v>
      </c>
      <c r="P238" s="27" t="str">
        <f>edar!$A238&amp;edar!$D238&amp;edar!$E238&amp;edar!$F238&amp;edar!$G238&amp;edar!$H238&amp;edar!$I238&amp;edar!$J238&amp;edar!$K238&amp;edar!$L238&amp;edar!$M238&amp;edar!$N238</f>
        <v>MDV2001222322-------</v>
      </c>
    </row>
    <row r="239" spans="1:16" x14ac:dyDescent="0.25">
      <c r="A239" s="1" t="s">
        <v>249</v>
      </c>
      <c r="B239" s="1" t="s">
        <v>250</v>
      </c>
      <c r="C239" s="2">
        <v>2015</v>
      </c>
      <c r="D239" s="2" t="str">
        <f>RIGHT(edar!$C239,4)</f>
        <v>2015</v>
      </c>
      <c r="E239" s="3">
        <v>23</v>
      </c>
      <c r="F239" s="3" t="s">
        <v>8</v>
      </c>
      <c r="G239" s="3" t="s">
        <v>8</v>
      </c>
      <c r="H239" s="3" t="s">
        <v>8</v>
      </c>
      <c r="I239" s="3" t="s">
        <v>8</v>
      </c>
      <c r="J239" s="3" t="s">
        <v>8</v>
      </c>
      <c r="K239" s="3" t="s">
        <v>8</v>
      </c>
      <c r="L239" s="3" t="s">
        <v>8</v>
      </c>
      <c r="M239" s="3" t="s">
        <v>8</v>
      </c>
      <c r="N239" s="3" t="s">
        <v>8</v>
      </c>
      <c r="O239" s="1" t="s">
        <v>251</v>
      </c>
      <c r="P239" s="27" t="str">
        <f>edar!$A239&amp;edar!$D239&amp;edar!$E239&amp;edar!$F239&amp;edar!$G239&amp;edar!$H239&amp;edar!$I239&amp;edar!$J239&amp;edar!$K239&amp;edar!$L239&amp;edar!$M239&amp;edar!$N239</f>
        <v>MLI201523---------</v>
      </c>
    </row>
    <row r="240" spans="1:16" x14ac:dyDescent="0.25">
      <c r="A240" s="1" t="s">
        <v>249</v>
      </c>
      <c r="B240" s="1" t="s">
        <v>250</v>
      </c>
      <c r="C240" s="2" t="s">
        <v>144</v>
      </c>
      <c r="D240" s="2" t="str">
        <f>RIGHT(edar!$C240,4)</f>
        <v>2010</v>
      </c>
      <c r="E240" s="3">
        <v>55.9</v>
      </c>
      <c r="F240" s="3">
        <v>54</v>
      </c>
      <c r="G240" s="3">
        <v>58</v>
      </c>
      <c r="H240" s="3">
        <v>71</v>
      </c>
      <c r="I240" s="3">
        <v>50.6</v>
      </c>
      <c r="J240" s="3">
        <v>42.6</v>
      </c>
      <c r="K240" s="3">
        <v>49.8</v>
      </c>
      <c r="L240" s="3">
        <v>47.8</v>
      </c>
      <c r="M240" s="3">
        <v>59.2</v>
      </c>
      <c r="N240" s="3">
        <v>86.7</v>
      </c>
      <c r="O240" s="1" t="s">
        <v>252</v>
      </c>
      <c r="P240" s="27" t="str">
        <f>edar!$A240&amp;edar!$D240&amp;edar!$E240&amp;edar!$F240&amp;edar!$G240&amp;edar!$H240&amp;edar!$I240&amp;edar!$J240&amp;edar!$K240&amp;edar!$L240&amp;edar!$M240&amp;edar!$N240</f>
        <v>MLI201055.954587150.642.649.847.859.286.7</v>
      </c>
    </row>
    <row r="241" spans="1:16" x14ac:dyDescent="0.25">
      <c r="A241" s="1" t="s">
        <v>249</v>
      </c>
      <c r="B241" s="1" t="s">
        <v>250</v>
      </c>
      <c r="C241" s="2">
        <v>2006</v>
      </c>
      <c r="D241" s="2" t="str">
        <f>RIGHT(edar!$C241,4)</f>
        <v>2006</v>
      </c>
      <c r="E241" s="3">
        <v>38</v>
      </c>
      <c r="F241" s="3">
        <v>39</v>
      </c>
      <c r="G241" s="3">
        <v>37</v>
      </c>
      <c r="H241" s="3">
        <v>51</v>
      </c>
      <c r="I241" s="3">
        <v>34</v>
      </c>
      <c r="J241" s="3">
        <v>28</v>
      </c>
      <c r="K241" s="3">
        <v>32</v>
      </c>
      <c r="L241" s="3">
        <v>30</v>
      </c>
      <c r="M241" s="3">
        <v>43</v>
      </c>
      <c r="N241" s="3">
        <v>60</v>
      </c>
      <c r="O241" s="1" t="s">
        <v>57</v>
      </c>
      <c r="P241" s="27" t="str">
        <f>edar!$A241&amp;edar!$D241&amp;edar!$E241&amp;edar!$F241&amp;edar!$G241&amp;edar!$H241&amp;edar!$I241&amp;edar!$J241&amp;edar!$K241&amp;edar!$L241&amp;edar!$M241&amp;edar!$N241</f>
        <v>MLI200638393751342832304360</v>
      </c>
    </row>
    <row r="242" spans="1:16" x14ac:dyDescent="0.25">
      <c r="A242" s="1" t="s">
        <v>249</v>
      </c>
      <c r="B242" s="1" t="s">
        <v>250</v>
      </c>
      <c r="C242" s="2">
        <v>2001</v>
      </c>
      <c r="D242" s="2" t="str">
        <f>RIGHT(edar!$C242,4)</f>
        <v>2001</v>
      </c>
      <c r="E242" s="3">
        <v>36</v>
      </c>
      <c r="F242" s="3">
        <v>38</v>
      </c>
      <c r="G242" s="3">
        <v>33</v>
      </c>
      <c r="H242" s="3">
        <v>68</v>
      </c>
      <c r="I242" s="3">
        <v>26</v>
      </c>
      <c r="J242" s="3" t="s">
        <v>8</v>
      </c>
      <c r="K242" s="3" t="s">
        <v>8</v>
      </c>
      <c r="L242" s="3" t="s">
        <v>8</v>
      </c>
      <c r="M242" s="3" t="s">
        <v>8</v>
      </c>
      <c r="N242" s="3" t="s">
        <v>8</v>
      </c>
      <c r="O242" s="1" t="s">
        <v>58</v>
      </c>
      <c r="P242" s="27" t="str">
        <f>edar!$A242&amp;edar!$D242&amp;edar!$E242&amp;edar!$F242&amp;edar!$G242&amp;edar!$H242&amp;edar!$I242&amp;edar!$J242&amp;edar!$K242&amp;edar!$L242&amp;edar!$M242&amp;edar!$N242</f>
        <v>MLI20013638336826-----</v>
      </c>
    </row>
    <row r="243" spans="1:16" x14ac:dyDescent="0.25">
      <c r="A243" s="1" t="s">
        <v>249</v>
      </c>
      <c r="B243" s="1" t="s">
        <v>250</v>
      </c>
      <c r="C243" s="2" t="s">
        <v>253</v>
      </c>
      <c r="D243" s="2" t="str">
        <f>RIGHT(edar!$C243,4)</f>
        <v>1996</v>
      </c>
      <c r="E243" s="3">
        <v>22</v>
      </c>
      <c r="F243" s="3">
        <v>24</v>
      </c>
      <c r="G243" s="3">
        <v>20</v>
      </c>
      <c r="H243" s="3">
        <v>39</v>
      </c>
      <c r="I243" s="3">
        <v>17</v>
      </c>
      <c r="J243" s="3" t="s">
        <v>8</v>
      </c>
      <c r="K243" s="3" t="s">
        <v>8</v>
      </c>
      <c r="L243" s="3" t="s">
        <v>8</v>
      </c>
      <c r="M243" s="3" t="s">
        <v>8</v>
      </c>
      <c r="N243" s="3" t="s">
        <v>8</v>
      </c>
      <c r="O243" s="1" t="s">
        <v>254</v>
      </c>
      <c r="P243" s="27" t="str">
        <f>edar!$A243&amp;edar!$D243&amp;edar!$E243&amp;edar!$F243&amp;edar!$G243&amp;edar!$H243&amp;edar!$I243&amp;edar!$J243&amp;edar!$K243&amp;edar!$L243&amp;edar!$M243&amp;edar!$N243</f>
        <v>MLI19962224203917-----</v>
      </c>
    </row>
    <row r="244" spans="1:16" x14ac:dyDescent="0.25">
      <c r="A244" s="1" t="s">
        <v>255</v>
      </c>
      <c r="B244" s="1" t="s">
        <v>256</v>
      </c>
      <c r="C244" s="2">
        <v>2015</v>
      </c>
      <c r="D244" s="2" t="str">
        <f>RIGHT(edar!$C244,4)</f>
        <v>2015</v>
      </c>
      <c r="E244" s="3">
        <v>33.700000000000003</v>
      </c>
      <c r="F244" s="3" t="s">
        <v>8</v>
      </c>
      <c r="G244" s="3" t="s">
        <v>8</v>
      </c>
      <c r="H244" s="3" t="s">
        <v>8</v>
      </c>
      <c r="I244" s="3" t="s">
        <v>8</v>
      </c>
      <c r="J244" s="3" t="s">
        <v>8</v>
      </c>
      <c r="K244" s="3" t="s">
        <v>8</v>
      </c>
      <c r="L244" s="3" t="s">
        <v>8</v>
      </c>
      <c r="M244" s="3" t="s">
        <v>8</v>
      </c>
      <c r="N244" s="3" t="s">
        <v>8</v>
      </c>
      <c r="O244" s="1" t="s">
        <v>257</v>
      </c>
      <c r="P244" s="27" t="str">
        <f>edar!$A244&amp;edar!$D244&amp;edar!$E244&amp;edar!$F244&amp;edar!$G244&amp;edar!$H244&amp;edar!$I244&amp;edar!$J244&amp;edar!$K244&amp;edar!$L244&amp;edar!$M244&amp;edar!$N244</f>
        <v>MRT201533.7---------</v>
      </c>
    </row>
    <row r="245" spans="1:16" x14ac:dyDescent="0.25">
      <c r="A245" s="1" t="s">
        <v>255</v>
      </c>
      <c r="B245" s="1" t="s">
        <v>256</v>
      </c>
      <c r="C245" s="2">
        <v>2011</v>
      </c>
      <c r="D245" s="2" t="str">
        <f>RIGHT(edar!$C245,4)</f>
        <v>2011</v>
      </c>
      <c r="E245" s="3">
        <v>43.1</v>
      </c>
      <c r="F245" s="3">
        <v>41.2</v>
      </c>
      <c r="G245" s="3">
        <v>45.1</v>
      </c>
      <c r="H245" s="3">
        <v>62.9</v>
      </c>
      <c r="I245" s="3">
        <v>33.299999999999997</v>
      </c>
      <c r="J245" s="3">
        <v>24.7</v>
      </c>
      <c r="K245" s="3">
        <v>38.4</v>
      </c>
      <c r="L245" s="3">
        <v>46.8</v>
      </c>
      <c r="M245" s="3">
        <v>70.7</v>
      </c>
      <c r="N245" s="3">
        <v>50.9</v>
      </c>
      <c r="O245" s="1" t="s">
        <v>258</v>
      </c>
      <c r="P245" s="27" t="str">
        <f>edar!$A245&amp;edar!$D245&amp;edar!$E245&amp;edar!$F245&amp;edar!$G245&amp;edar!$H245&amp;edar!$I245&amp;edar!$J245&amp;edar!$K245&amp;edar!$L245&amp;edar!$M245&amp;edar!$N245</f>
        <v>MRT201143.141.245.162.933.324.738.446.870.750.9</v>
      </c>
    </row>
    <row r="246" spans="1:16" x14ac:dyDescent="0.25">
      <c r="A246" s="1" t="s">
        <v>255</v>
      </c>
      <c r="B246" s="1" t="s">
        <v>256</v>
      </c>
      <c r="C246" s="2">
        <v>2007</v>
      </c>
      <c r="D246" s="2" t="str">
        <f>RIGHT(edar!$C246,4)</f>
        <v>2007</v>
      </c>
      <c r="E246" s="3">
        <v>45</v>
      </c>
      <c r="F246" s="3">
        <v>43</v>
      </c>
      <c r="G246" s="3">
        <v>47</v>
      </c>
      <c r="H246" s="3">
        <v>53</v>
      </c>
      <c r="I246" s="3">
        <v>36</v>
      </c>
      <c r="J246" s="3">
        <v>33</v>
      </c>
      <c r="K246" s="3">
        <v>33</v>
      </c>
      <c r="L246" s="3">
        <v>36</v>
      </c>
      <c r="M246" s="3">
        <v>55</v>
      </c>
      <c r="N246" s="3">
        <v>64</v>
      </c>
      <c r="O246" s="1" t="s">
        <v>259</v>
      </c>
      <c r="P246" s="27" t="str">
        <f>edar!$A246&amp;edar!$D246&amp;edar!$E246&amp;edar!$F246&amp;edar!$G246&amp;edar!$H246&amp;edar!$I246&amp;edar!$J246&amp;edar!$K246&amp;edar!$L246&amp;edar!$M246&amp;edar!$N246</f>
        <v>MRT200745434753363333365564</v>
      </c>
    </row>
    <row r="247" spans="1:16" x14ac:dyDescent="0.25">
      <c r="A247" s="1" t="s">
        <v>255</v>
      </c>
      <c r="B247" s="1" t="s">
        <v>256</v>
      </c>
      <c r="C247" s="2" t="s">
        <v>260</v>
      </c>
      <c r="D247" s="2" t="str">
        <f>RIGHT(edar!$C247,4)</f>
        <v>2001</v>
      </c>
      <c r="E247" s="3">
        <v>41</v>
      </c>
      <c r="F247" s="3">
        <v>43</v>
      </c>
      <c r="G247" s="3">
        <v>38</v>
      </c>
      <c r="H247" s="3">
        <v>56</v>
      </c>
      <c r="I247" s="3">
        <v>26</v>
      </c>
      <c r="J247" s="3" t="s">
        <v>8</v>
      </c>
      <c r="K247" s="3" t="s">
        <v>8</v>
      </c>
      <c r="L247" s="3" t="s">
        <v>8</v>
      </c>
      <c r="M247" s="3" t="s">
        <v>8</v>
      </c>
      <c r="N247" s="3" t="s">
        <v>8</v>
      </c>
      <c r="O247" s="1" t="s">
        <v>261</v>
      </c>
      <c r="P247" s="27" t="str">
        <f>edar!$A247&amp;edar!$D247&amp;edar!$E247&amp;edar!$F247&amp;edar!$G247&amp;edar!$H247&amp;edar!$I247&amp;edar!$J247&amp;edar!$K247&amp;edar!$L247&amp;edar!$M247&amp;edar!$N247</f>
        <v>MRT20014143385626-----</v>
      </c>
    </row>
    <row r="248" spans="1:16" x14ac:dyDescent="0.25">
      <c r="A248" s="1" t="s">
        <v>262</v>
      </c>
      <c r="B248" s="1" t="s">
        <v>263</v>
      </c>
      <c r="C248" s="2">
        <v>2015</v>
      </c>
      <c r="D248" s="2" t="str">
        <f>RIGHT(edar!$C248,4)</f>
        <v>2015</v>
      </c>
      <c r="E248" s="3">
        <v>73.099999999999994</v>
      </c>
      <c r="F248" s="3">
        <v>67.2</v>
      </c>
      <c r="G248" s="3">
        <v>78</v>
      </c>
      <c r="H248" s="3">
        <v>76.2</v>
      </c>
      <c r="I248" s="3">
        <v>65.599999999999994</v>
      </c>
      <c r="J248" s="3">
        <v>70.400000000000006</v>
      </c>
      <c r="K248" s="3">
        <v>68.2</v>
      </c>
      <c r="L248" s="3">
        <v>59.8</v>
      </c>
      <c r="M248" s="3" t="s">
        <v>8</v>
      </c>
      <c r="N248" s="3" t="s">
        <v>8</v>
      </c>
      <c r="O248" s="1" t="s">
        <v>264</v>
      </c>
      <c r="P248" s="27" t="str">
        <f>edar!$A248&amp;edar!$D248&amp;edar!$E248&amp;edar!$F248&amp;edar!$G248&amp;edar!$H248&amp;edar!$I248&amp;edar!$J248&amp;edar!$K248&amp;edar!$L248&amp;edar!$M248&amp;edar!$N248</f>
        <v>MEX201573.167.27876.265.670.468.259.8--</v>
      </c>
    </row>
    <row r="249" spans="1:16" x14ac:dyDescent="0.25">
      <c r="A249" s="1" t="s">
        <v>265</v>
      </c>
      <c r="B249" s="1" t="s">
        <v>266</v>
      </c>
      <c r="C249" s="2">
        <v>2013</v>
      </c>
      <c r="D249" s="2" t="str">
        <f>RIGHT(edar!$C249,4)</f>
        <v>2013</v>
      </c>
      <c r="E249" s="3">
        <v>70.3</v>
      </c>
      <c r="F249" s="3">
        <v>74.3</v>
      </c>
      <c r="G249" s="3">
        <v>66.3</v>
      </c>
      <c r="H249" s="3">
        <v>75.099999999999994</v>
      </c>
      <c r="I249" s="3">
        <v>59.6</v>
      </c>
      <c r="J249" s="3">
        <v>56.8</v>
      </c>
      <c r="K249" s="3">
        <v>56.8</v>
      </c>
      <c r="L249" s="3" t="s">
        <v>8</v>
      </c>
      <c r="M249" s="3">
        <v>79.5</v>
      </c>
      <c r="N249" s="3">
        <v>79.5</v>
      </c>
      <c r="O249" s="1" t="s">
        <v>246</v>
      </c>
      <c r="P249" s="27" t="str">
        <f>edar!$A249&amp;edar!$D249&amp;edar!$E249&amp;edar!$F249&amp;edar!$G249&amp;edar!$H249&amp;edar!$I249&amp;edar!$J249&amp;edar!$K249&amp;edar!$L249&amp;edar!$M249&amp;edar!$N249</f>
        <v>MNG201370.374.366.375.159.656.856.8-79.579.5</v>
      </c>
    </row>
    <row r="250" spans="1:16" x14ac:dyDescent="0.25">
      <c r="A250" s="1" t="s">
        <v>265</v>
      </c>
      <c r="B250" s="1" t="s">
        <v>266</v>
      </c>
      <c r="C250" s="2">
        <v>2010</v>
      </c>
      <c r="D250" s="2" t="str">
        <f>RIGHT(edar!$C250,4)</f>
        <v>2010</v>
      </c>
      <c r="E250" s="3">
        <v>86.8</v>
      </c>
      <c r="F250" s="3" t="s">
        <v>8</v>
      </c>
      <c r="G250" s="3" t="s">
        <v>8</v>
      </c>
      <c r="H250" s="3" t="s">
        <v>8</v>
      </c>
      <c r="I250" s="3" t="s">
        <v>8</v>
      </c>
      <c r="J250" s="3" t="s">
        <v>8</v>
      </c>
      <c r="K250" s="3" t="s">
        <v>8</v>
      </c>
      <c r="L250" s="3" t="s">
        <v>8</v>
      </c>
      <c r="M250" s="3" t="s">
        <v>8</v>
      </c>
      <c r="N250" s="3" t="s">
        <v>8</v>
      </c>
      <c r="O250" s="1" t="s">
        <v>102</v>
      </c>
      <c r="P250" s="27" t="str">
        <f>edar!$A250&amp;edar!$D250&amp;edar!$E250&amp;edar!$F250&amp;edar!$G250&amp;edar!$H250&amp;edar!$I250&amp;edar!$J250&amp;edar!$K250&amp;edar!$L250&amp;edar!$M250&amp;edar!$N250</f>
        <v>MNG201086.8---------</v>
      </c>
    </row>
    <row r="251" spans="1:16" x14ac:dyDescent="0.25">
      <c r="A251" s="1" t="s">
        <v>265</v>
      </c>
      <c r="B251" s="1" t="s">
        <v>266</v>
      </c>
      <c r="C251" s="2">
        <v>2005</v>
      </c>
      <c r="D251" s="2" t="str">
        <f>RIGHT(edar!$C251,4)</f>
        <v>2005</v>
      </c>
      <c r="E251" s="3">
        <v>63</v>
      </c>
      <c r="F251" s="3">
        <v>63</v>
      </c>
      <c r="G251" s="3">
        <v>63</v>
      </c>
      <c r="H251" s="3">
        <v>70</v>
      </c>
      <c r="I251" s="3">
        <v>55</v>
      </c>
      <c r="J251" s="3">
        <v>47</v>
      </c>
      <c r="K251" s="3">
        <v>63</v>
      </c>
      <c r="L251" s="3">
        <v>71</v>
      </c>
      <c r="M251" s="3">
        <v>77</v>
      </c>
      <c r="N251" s="3">
        <v>64</v>
      </c>
      <c r="O251" s="1" t="s">
        <v>10</v>
      </c>
      <c r="P251" s="27" t="str">
        <f>edar!$A251&amp;edar!$D251&amp;edar!$E251&amp;edar!$F251&amp;edar!$G251&amp;edar!$H251&amp;edar!$I251&amp;edar!$J251&amp;edar!$K251&amp;edar!$L251&amp;edar!$M251&amp;edar!$N251</f>
        <v>MNG200563636370554763717764</v>
      </c>
    </row>
    <row r="252" spans="1:16" x14ac:dyDescent="0.25">
      <c r="A252" s="1" t="s">
        <v>265</v>
      </c>
      <c r="B252" s="1" t="s">
        <v>266</v>
      </c>
      <c r="C252" s="2">
        <v>2000</v>
      </c>
      <c r="D252" s="2" t="str">
        <f>RIGHT(edar!$C252,4)</f>
        <v>2000</v>
      </c>
      <c r="E252" s="3">
        <v>78</v>
      </c>
      <c r="F252" s="3">
        <v>78</v>
      </c>
      <c r="G252" s="3">
        <v>78</v>
      </c>
      <c r="H252" s="3">
        <v>78</v>
      </c>
      <c r="I252" s="3">
        <v>77</v>
      </c>
      <c r="J252" s="3">
        <v>75</v>
      </c>
      <c r="K252" s="3">
        <v>82</v>
      </c>
      <c r="L252" s="3">
        <v>80</v>
      </c>
      <c r="M252" s="3">
        <v>70</v>
      </c>
      <c r="N252" s="3">
        <v>81</v>
      </c>
      <c r="O252" s="1" t="s">
        <v>11</v>
      </c>
      <c r="P252" s="27" t="str">
        <f>edar!$A252&amp;edar!$D252&amp;edar!$E252&amp;edar!$F252&amp;edar!$G252&amp;edar!$H252&amp;edar!$I252&amp;edar!$J252&amp;edar!$K252&amp;edar!$L252&amp;edar!$M252&amp;edar!$N252</f>
        <v>MNG200078787878777582807081</v>
      </c>
    </row>
    <row r="253" spans="1:16" x14ac:dyDescent="0.25">
      <c r="A253" s="1" t="s">
        <v>267</v>
      </c>
      <c r="B253" s="1" t="s">
        <v>268</v>
      </c>
      <c r="C253" s="2">
        <v>2005</v>
      </c>
      <c r="D253" s="2" t="str">
        <f>RIGHT(edar!$C253,4)</f>
        <v>2005</v>
      </c>
      <c r="E253" s="3">
        <v>89.4</v>
      </c>
      <c r="F253" s="3" t="s">
        <v>8</v>
      </c>
      <c r="G253" s="3" t="s">
        <v>8</v>
      </c>
      <c r="H253" s="3" t="s">
        <v>8</v>
      </c>
      <c r="I253" s="3" t="s">
        <v>8</v>
      </c>
      <c r="J253" s="3" t="s">
        <v>8</v>
      </c>
      <c r="K253" s="3" t="s">
        <v>8</v>
      </c>
      <c r="L253" s="3" t="s">
        <v>8</v>
      </c>
      <c r="M253" s="3" t="s">
        <v>8</v>
      </c>
      <c r="N253" s="3" t="s">
        <v>8</v>
      </c>
      <c r="O253" s="1" t="s">
        <v>10</v>
      </c>
      <c r="P253" s="27" t="str">
        <f>edar!$A253&amp;edar!$D253&amp;edar!$E253&amp;edar!$F253&amp;edar!$G253&amp;edar!$H253&amp;edar!$I253&amp;edar!$J253&amp;edar!$K253&amp;edar!$L253&amp;edar!$M253&amp;edar!$N253</f>
        <v>MNE200589.4---------</v>
      </c>
    </row>
    <row r="254" spans="1:16" x14ac:dyDescent="0.25">
      <c r="A254" s="1" t="s">
        <v>269</v>
      </c>
      <c r="B254" s="1" t="s">
        <v>270</v>
      </c>
      <c r="C254" s="2">
        <v>2011</v>
      </c>
      <c r="D254" s="2" t="str">
        <f>RIGHT(edar!$C254,4)</f>
        <v>2011</v>
      </c>
      <c r="E254" s="3">
        <v>70.099999999999994</v>
      </c>
      <c r="F254" s="3" t="s">
        <v>8</v>
      </c>
      <c r="G254" s="3" t="s">
        <v>8</v>
      </c>
      <c r="H254" s="3">
        <v>84.8</v>
      </c>
      <c r="I254" s="3">
        <v>55.8</v>
      </c>
      <c r="J254" s="3">
        <v>50.3</v>
      </c>
      <c r="K254" s="3">
        <v>67.8</v>
      </c>
      <c r="L254" s="3">
        <v>77</v>
      </c>
      <c r="M254" s="3">
        <v>82</v>
      </c>
      <c r="N254" s="3">
        <v>90.5</v>
      </c>
      <c r="O254" s="1" t="s">
        <v>271</v>
      </c>
      <c r="P254" s="27" t="str">
        <f>edar!$A254&amp;edar!$D254&amp;edar!$E254&amp;edar!$F254&amp;edar!$G254&amp;edar!$H254&amp;edar!$I254&amp;edar!$J254&amp;edar!$K254&amp;edar!$L254&amp;edar!$M254&amp;edar!$N254</f>
        <v>MAR201170.1--84.855.850.367.8778290.5</v>
      </c>
    </row>
    <row r="255" spans="1:16" x14ac:dyDescent="0.25">
      <c r="A255" s="1" t="s">
        <v>269</v>
      </c>
      <c r="B255" s="1" t="s">
        <v>270</v>
      </c>
      <c r="C255" s="2" t="s">
        <v>242</v>
      </c>
      <c r="D255" s="2" t="str">
        <f>RIGHT(edar!$C255,4)</f>
        <v>2004</v>
      </c>
      <c r="E255" s="3">
        <v>38</v>
      </c>
      <c r="F255" s="3">
        <v>42</v>
      </c>
      <c r="G255" s="3">
        <v>34</v>
      </c>
      <c r="H255" s="3">
        <v>50</v>
      </c>
      <c r="I255" s="3">
        <v>25</v>
      </c>
      <c r="J255" s="3" t="s">
        <v>8</v>
      </c>
      <c r="K255" s="3" t="s">
        <v>8</v>
      </c>
      <c r="L255" s="3" t="s">
        <v>8</v>
      </c>
      <c r="M255" s="3" t="s">
        <v>8</v>
      </c>
      <c r="N255" s="3" t="s">
        <v>8</v>
      </c>
      <c r="O255" s="1" t="s">
        <v>243</v>
      </c>
      <c r="P255" s="27" t="str">
        <f>edar!$A255&amp;edar!$D255&amp;edar!$E255&amp;edar!$F255&amp;edar!$G255&amp;edar!$H255&amp;edar!$I255&amp;edar!$J255&amp;edar!$K255&amp;edar!$L255&amp;edar!$M255&amp;edar!$N255</f>
        <v>MAR20043842345025-----</v>
      </c>
    </row>
    <row r="256" spans="1:16" x14ac:dyDescent="0.25">
      <c r="A256" s="1" t="s">
        <v>269</v>
      </c>
      <c r="B256" s="1" t="s">
        <v>270</v>
      </c>
      <c r="C256" s="2">
        <v>1997</v>
      </c>
      <c r="D256" s="2" t="str">
        <f>RIGHT(edar!$C256,4)</f>
        <v>1997</v>
      </c>
      <c r="E256" s="3">
        <v>28</v>
      </c>
      <c r="F256" s="3" t="s">
        <v>8</v>
      </c>
      <c r="G256" s="3" t="s">
        <v>8</v>
      </c>
      <c r="H256" s="3" t="s">
        <v>8</v>
      </c>
      <c r="I256" s="3" t="s">
        <v>8</v>
      </c>
      <c r="J256" s="3" t="s">
        <v>8</v>
      </c>
      <c r="K256" s="3" t="s">
        <v>8</v>
      </c>
      <c r="L256" s="3" t="s">
        <v>8</v>
      </c>
      <c r="M256" s="3" t="s">
        <v>8</v>
      </c>
      <c r="N256" s="3" t="s">
        <v>8</v>
      </c>
      <c r="O256" s="1" t="s">
        <v>272</v>
      </c>
      <c r="P256" s="27" t="str">
        <f>edar!$A256&amp;edar!$D256&amp;edar!$E256&amp;edar!$F256&amp;edar!$G256&amp;edar!$H256&amp;edar!$I256&amp;edar!$J256&amp;edar!$K256&amp;edar!$L256&amp;edar!$M256&amp;edar!$N256</f>
        <v>MAR199728---------</v>
      </c>
    </row>
    <row r="257" spans="1:16" x14ac:dyDescent="0.25">
      <c r="A257" s="1" t="s">
        <v>269</v>
      </c>
      <c r="B257" s="1" t="s">
        <v>270</v>
      </c>
      <c r="C257" s="2">
        <v>1992</v>
      </c>
      <c r="D257" s="2" t="str">
        <f>RIGHT(edar!$C257,4)</f>
        <v>1992</v>
      </c>
      <c r="E257" s="3">
        <v>17</v>
      </c>
      <c r="F257" s="3" t="s">
        <v>8</v>
      </c>
      <c r="G257" s="3" t="s">
        <v>8</v>
      </c>
      <c r="H257" s="3" t="s">
        <v>8</v>
      </c>
      <c r="I257" s="3" t="s">
        <v>8</v>
      </c>
      <c r="J257" s="3" t="s">
        <v>8</v>
      </c>
      <c r="K257" s="3" t="s">
        <v>8</v>
      </c>
      <c r="L257" s="3" t="s">
        <v>8</v>
      </c>
      <c r="M257" s="3" t="s">
        <v>8</v>
      </c>
      <c r="N257" s="3" t="s">
        <v>8</v>
      </c>
      <c r="O257" s="1" t="s">
        <v>150</v>
      </c>
      <c r="P257" s="27" t="str">
        <f>edar!$A257&amp;edar!$D257&amp;edar!$E257&amp;edar!$F257&amp;edar!$G257&amp;edar!$H257&amp;edar!$I257&amp;edar!$J257&amp;edar!$K257&amp;edar!$L257&amp;edar!$M257&amp;edar!$N257</f>
        <v>MAR199217---------</v>
      </c>
    </row>
    <row r="258" spans="1:16" x14ac:dyDescent="0.25">
      <c r="A258" s="1" t="s">
        <v>273</v>
      </c>
      <c r="B258" s="1" t="s">
        <v>274</v>
      </c>
      <c r="C258" s="2">
        <v>2011</v>
      </c>
      <c r="D258" s="2" t="str">
        <f>RIGHT(edar!$C258,4)</f>
        <v>2011</v>
      </c>
      <c r="E258" s="3">
        <v>50.2</v>
      </c>
      <c r="F258" s="3">
        <v>50.6</v>
      </c>
      <c r="G258" s="3">
        <v>49.7</v>
      </c>
      <c r="H258" s="3">
        <v>64.400000000000006</v>
      </c>
      <c r="I258" s="3">
        <v>44</v>
      </c>
      <c r="J258" s="3">
        <v>44.1</v>
      </c>
      <c r="K258" s="3">
        <v>39.4</v>
      </c>
      <c r="L258" s="3">
        <v>49.6</v>
      </c>
      <c r="M258" s="3">
        <v>51.4</v>
      </c>
      <c r="N258" s="3">
        <v>66.8</v>
      </c>
      <c r="O258" s="1" t="s">
        <v>36</v>
      </c>
      <c r="P258" s="27" t="str">
        <f>edar!$A258&amp;edar!$D258&amp;edar!$E258&amp;edar!$F258&amp;edar!$G258&amp;edar!$H258&amp;edar!$I258&amp;edar!$J258&amp;edar!$K258&amp;edar!$L258&amp;edar!$M258&amp;edar!$N258</f>
        <v>MOZ201150.250.649.764.44444.139.449.651.466.8</v>
      </c>
    </row>
    <row r="259" spans="1:16" x14ac:dyDescent="0.25">
      <c r="A259" s="1" t="s">
        <v>273</v>
      </c>
      <c r="B259" s="1" t="s">
        <v>274</v>
      </c>
      <c r="C259" s="2">
        <v>2008</v>
      </c>
      <c r="D259" s="2" t="str">
        <f>RIGHT(edar!$C259,4)</f>
        <v>2008</v>
      </c>
      <c r="E259" s="3">
        <v>65</v>
      </c>
      <c r="F259" s="3">
        <v>66</v>
      </c>
      <c r="G259" s="3">
        <v>64</v>
      </c>
      <c r="H259" s="3">
        <v>66</v>
      </c>
      <c r="I259" s="3">
        <v>65</v>
      </c>
      <c r="J259" s="3">
        <v>57</v>
      </c>
      <c r="K259" s="3">
        <v>68</v>
      </c>
      <c r="L259" s="3">
        <v>71</v>
      </c>
      <c r="M259" s="3">
        <v>59</v>
      </c>
      <c r="N259" s="3">
        <v>70</v>
      </c>
      <c r="O259" s="1" t="s">
        <v>275</v>
      </c>
      <c r="P259" s="27" t="str">
        <f>edar!$A259&amp;edar!$D259&amp;edar!$E259&amp;edar!$F259&amp;edar!$G259&amp;edar!$H259&amp;edar!$I259&amp;edar!$J259&amp;edar!$K259&amp;edar!$L259&amp;edar!$M259&amp;edar!$N259</f>
        <v>MOZ200865666466655768715970</v>
      </c>
    </row>
    <row r="260" spans="1:16" x14ac:dyDescent="0.25">
      <c r="A260" s="1" t="s">
        <v>273</v>
      </c>
      <c r="B260" s="1" t="s">
        <v>274</v>
      </c>
      <c r="C260" s="2">
        <v>2003</v>
      </c>
      <c r="D260" s="2" t="str">
        <f>RIGHT(edar!$C260,4)</f>
        <v>2003</v>
      </c>
      <c r="E260" s="3">
        <v>55</v>
      </c>
      <c r="F260" s="3">
        <v>56</v>
      </c>
      <c r="G260" s="3">
        <v>55</v>
      </c>
      <c r="H260" s="3">
        <v>60</v>
      </c>
      <c r="I260" s="3">
        <v>53</v>
      </c>
      <c r="J260" s="3">
        <v>42</v>
      </c>
      <c r="K260" s="3">
        <v>54</v>
      </c>
      <c r="L260" s="3">
        <v>53</v>
      </c>
      <c r="M260" s="3">
        <v>66</v>
      </c>
      <c r="N260" s="3">
        <v>63</v>
      </c>
      <c r="O260" s="1" t="s">
        <v>67</v>
      </c>
      <c r="P260" s="27" t="str">
        <f>edar!$A260&amp;edar!$D260&amp;edar!$E260&amp;edar!$F260&amp;edar!$G260&amp;edar!$H260&amp;edar!$I260&amp;edar!$J260&amp;edar!$K260&amp;edar!$L260&amp;edar!$M260&amp;edar!$N260</f>
        <v>MOZ200355565560534254536663</v>
      </c>
    </row>
    <row r="261" spans="1:16" x14ac:dyDescent="0.25">
      <c r="A261" s="1" t="s">
        <v>273</v>
      </c>
      <c r="B261" s="1" t="s">
        <v>274</v>
      </c>
      <c r="C261" s="2">
        <v>1997</v>
      </c>
      <c r="D261" s="2" t="str">
        <f>RIGHT(edar!$C261,4)</f>
        <v>1997</v>
      </c>
      <c r="E261" s="3">
        <v>39</v>
      </c>
      <c r="F261" s="3">
        <v>41</v>
      </c>
      <c r="G261" s="3">
        <v>36</v>
      </c>
      <c r="H261" s="3">
        <v>65</v>
      </c>
      <c r="I261" s="3">
        <v>28</v>
      </c>
      <c r="J261" s="3" t="s">
        <v>8</v>
      </c>
      <c r="K261" s="3" t="s">
        <v>8</v>
      </c>
      <c r="L261" s="3" t="s">
        <v>8</v>
      </c>
      <c r="M261" s="3" t="s">
        <v>8</v>
      </c>
      <c r="N261" s="3" t="s">
        <v>8</v>
      </c>
      <c r="O261" s="1" t="s">
        <v>208</v>
      </c>
      <c r="P261" s="27" t="str">
        <f>edar!$A261&amp;edar!$D261&amp;edar!$E261&amp;edar!$F261&amp;edar!$G261&amp;edar!$H261&amp;edar!$I261&amp;edar!$J261&amp;edar!$K261&amp;edar!$L261&amp;edar!$M261&amp;edar!$N261</f>
        <v>MOZ19973941366528-----</v>
      </c>
    </row>
    <row r="262" spans="1:16" x14ac:dyDescent="0.25">
      <c r="A262" s="1" t="s">
        <v>276</v>
      </c>
      <c r="B262" s="1" t="s">
        <v>277</v>
      </c>
      <c r="C262" s="2" t="s">
        <v>20</v>
      </c>
      <c r="D262" s="2" t="str">
        <f>RIGHT(edar!$C262,4)</f>
        <v>2016</v>
      </c>
      <c r="E262" s="3">
        <v>58.2</v>
      </c>
      <c r="F262" s="3">
        <v>64.8</v>
      </c>
      <c r="G262" s="3">
        <v>47.6</v>
      </c>
      <c r="H262" s="3" t="s">
        <v>8</v>
      </c>
      <c r="I262" s="3">
        <v>53.2</v>
      </c>
      <c r="J262" s="3">
        <v>45.3</v>
      </c>
      <c r="K262" s="3">
        <v>62.1</v>
      </c>
      <c r="L262" s="3" t="s">
        <v>8</v>
      </c>
      <c r="M262" s="3" t="s">
        <v>8</v>
      </c>
      <c r="N262" s="3" t="s">
        <v>8</v>
      </c>
      <c r="O262" s="1" t="s">
        <v>21</v>
      </c>
      <c r="P262" s="27" t="str">
        <f>edar!$A262&amp;edar!$D262&amp;edar!$E262&amp;edar!$F262&amp;edar!$G262&amp;edar!$H262&amp;edar!$I262&amp;edar!$J262&amp;edar!$K262&amp;edar!$L262&amp;edar!$M262&amp;edar!$N262</f>
        <v>MMR201658.264.847.6-53.245.362.1---</v>
      </c>
    </row>
    <row r="263" spans="1:16" x14ac:dyDescent="0.25">
      <c r="A263" s="1" t="s">
        <v>276</v>
      </c>
      <c r="B263" s="1" t="s">
        <v>277</v>
      </c>
      <c r="C263" s="2" t="s">
        <v>144</v>
      </c>
      <c r="D263" s="2" t="str">
        <f>RIGHT(edar!$C263,4)</f>
        <v>2010</v>
      </c>
      <c r="E263" s="3">
        <v>69.3</v>
      </c>
      <c r="F263" s="3">
        <v>69.900000000000006</v>
      </c>
      <c r="G263" s="3">
        <v>68.599999999999994</v>
      </c>
      <c r="H263" s="3">
        <v>74.400000000000006</v>
      </c>
      <c r="I263" s="3">
        <v>67.3</v>
      </c>
      <c r="J263" s="3">
        <v>62.5</v>
      </c>
      <c r="K263" s="3">
        <v>65.099999999999994</v>
      </c>
      <c r="L263" s="3">
        <v>72.099999999999994</v>
      </c>
      <c r="M263" s="3">
        <v>75.3</v>
      </c>
      <c r="N263" s="3">
        <v>77.3</v>
      </c>
      <c r="O263" s="1" t="s">
        <v>252</v>
      </c>
      <c r="P263" s="27" t="str">
        <f>edar!$A263&amp;edar!$D263&amp;edar!$E263&amp;edar!$F263&amp;edar!$G263&amp;edar!$H263&amp;edar!$I263&amp;edar!$J263&amp;edar!$K263&amp;edar!$L263&amp;edar!$M263&amp;edar!$N263</f>
        <v>MMR201069.369.968.674.467.362.565.172.175.377.3</v>
      </c>
    </row>
    <row r="264" spans="1:16" x14ac:dyDescent="0.25">
      <c r="A264" s="1" t="s">
        <v>276</v>
      </c>
      <c r="B264" s="1" t="s">
        <v>277</v>
      </c>
      <c r="C264" s="2">
        <v>2003</v>
      </c>
      <c r="D264" s="2" t="str">
        <f>RIGHT(edar!$C264,4)</f>
        <v>2003</v>
      </c>
      <c r="E264" s="3">
        <v>66</v>
      </c>
      <c r="F264" s="3">
        <v>64</v>
      </c>
      <c r="G264" s="3">
        <v>67</v>
      </c>
      <c r="H264" s="3">
        <v>69</v>
      </c>
      <c r="I264" s="3">
        <v>65</v>
      </c>
      <c r="J264" s="3" t="s">
        <v>8</v>
      </c>
      <c r="K264" s="3" t="s">
        <v>8</v>
      </c>
      <c r="L264" s="3" t="s">
        <v>8</v>
      </c>
      <c r="M264" s="3" t="s">
        <v>8</v>
      </c>
      <c r="N264" s="3" t="s">
        <v>8</v>
      </c>
      <c r="O264" s="1" t="s">
        <v>184</v>
      </c>
      <c r="P264" s="27" t="str">
        <f>edar!$A264&amp;edar!$D264&amp;edar!$E264&amp;edar!$F264&amp;edar!$G264&amp;edar!$H264&amp;edar!$I264&amp;edar!$J264&amp;edar!$K264&amp;edar!$L264&amp;edar!$M264&amp;edar!$N264</f>
        <v>MMR20036664676965-----</v>
      </c>
    </row>
    <row r="265" spans="1:16" x14ac:dyDescent="0.25">
      <c r="A265" s="1" t="s">
        <v>276</v>
      </c>
      <c r="B265" s="1" t="s">
        <v>277</v>
      </c>
      <c r="C265" s="2">
        <v>2000</v>
      </c>
      <c r="D265" s="2" t="str">
        <f>RIGHT(edar!$C265,4)</f>
        <v>2000</v>
      </c>
      <c r="E265" s="3">
        <v>48</v>
      </c>
      <c r="F265" s="3">
        <v>50</v>
      </c>
      <c r="G265" s="3">
        <v>46</v>
      </c>
      <c r="H265" s="3">
        <v>66</v>
      </c>
      <c r="I265" s="3">
        <v>45</v>
      </c>
      <c r="J265" s="3">
        <v>41</v>
      </c>
      <c r="K265" s="3">
        <v>42</v>
      </c>
      <c r="L265" s="3">
        <v>51</v>
      </c>
      <c r="M265" s="3">
        <v>56</v>
      </c>
      <c r="N265" s="3">
        <v>59</v>
      </c>
      <c r="O265" s="1" t="s">
        <v>11</v>
      </c>
      <c r="P265" s="27" t="str">
        <f>edar!$A265&amp;edar!$D265&amp;edar!$E265&amp;edar!$F265&amp;edar!$G265&amp;edar!$H265&amp;edar!$I265&amp;edar!$J265&amp;edar!$K265&amp;edar!$L265&amp;edar!$M265&amp;edar!$N265</f>
        <v>MMR200048504666454142515659</v>
      </c>
    </row>
    <row r="266" spans="1:16" x14ac:dyDescent="0.25">
      <c r="A266" s="1" t="s">
        <v>278</v>
      </c>
      <c r="B266" s="1" t="s">
        <v>279</v>
      </c>
      <c r="C266" s="2">
        <v>2013</v>
      </c>
      <c r="D266" s="2" t="str">
        <f>RIGHT(edar!$C266,4)</f>
        <v>2013</v>
      </c>
      <c r="E266" s="3">
        <v>68</v>
      </c>
      <c r="F266" s="3" t="s">
        <v>8</v>
      </c>
      <c r="G266" s="3" t="s">
        <v>8</v>
      </c>
      <c r="H266" s="3" t="s">
        <v>8</v>
      </c>
      <c r="I266" s="3" t="s">
        <v>8</v>
      </c>
      <c r="J266" s="3" t="s">
        <v>8</v>
      </c>
      <c r="K266" s="3" t="s">
        <v>8</v>
      </c>
      <c r="L266" s="3" t="s">
        <v>8</v>
      </c>
      <c r="M266" s="3" t="s">
        <v>8</v>
      </c>
      <c r="N266" s="3" t="s">
        <v>8</v>
      </c>
      <c r="O266" s="1" t="s">
        <v>280</v>
      </c>
      <c r="P266" s="27" t="str">
        <f>edar!$A266&amp;edar!$D266&amp;edar!$E266&amp;edar!$F266&amp;edar!$G266&amp;edar!$H266&amp;edar!$I266&amp;edar!$J266&amp;edar!$K266&amp;edar!$L266&amp;edar!$M266&amp;edar!$N266</f>
        <v>NAM201368---------</v>
      </c>
    </row>
    <row r="267" spans="1:16" x14ac:dyDescent="0.25">
      <c r="A267" s="1" t="s">
        <v>278</v>
      </c>
      <c r="B267" s="1" t="s">
        <v>279</v>
      </c>
      <c r="C267" s="2">
        <v>2000</v>
      </c>
      <c r="D267" s="2" t="str">
        <f>RIGHT(edar!$C267,4)</f>
        <v>2000</v>
      </c>
      <c r="E267" s="3">
        <v>53</v>
      </c>
      <c r="F267" s="3">
        <v>54</v>
      </c>
      <c r="G267" s="3">
        <v>53</v>
      </c>
      <c r="H267" s="3">
        <v>63</v>
      </c>
      <c r="I267" s="3">
        <v>49</v>
      </c>
      <c r="J267" s="3" t="s">
        <v>8</v>
      </c>
      <c r="K267" s="3" t="s">
        <v>8</v>
      </c>
      <c r="L267" s="3" t="s">
        <v>8</v>
      </c>
      <c r="M267" s="3" t="s">
        <v>8</v>
      </c>
      <c r="N267" s="3" t="s">
        <v>8</v>
      </c>
      <c r="O267" s="1" t="s">
        <v>30</v>
      </c>
      <c r="P267" s="27" t="str">
        <f>edar!$A267&amp;edar!$D267&amp;edar!$E267&amp;edar!$F267&amp;edar!$G267&amp;edar!$H267&amp;edar!$I267&amp;edar!$J267&amp;edar!$K267&amp;edar!$L267&amp;edar!$M267&amp;edar!$N267</f>
        <v>NAM20005354536349-----</v>
      </c>
    </row>
    <row r="268" spans="1:16" x14ac:dyDescent="0.25">
      <c r="A268" s="1" t="s">
        <v>278</v>
      </c>
      <c r="B268" s="1" t="s">
        <v>279</v>
      </c>
      <c r="C268" s="2">
        <v>1992</v>
      </c>
      <c r="D268" s="2" t="str">
        <f>RIGHT(edar!$C268,4)</f>
        <v>1992</v>
      </c>
      <c r="E268" s="3">
        <v>67</v>
      </c>
      <c r="F268" s="3">
        <v>67</v>
      </c>
      <c r="G268" s="3">
        <v>67</v>
      </c>
      <c r="H268" s="3">
        <v>74</v>
      </c>
      <c r="I268" s="3">
        <v>65</v>
      </c>
      <c r="J268" s="3" t="s">
        <v>8</v>
      </c>
      <c r="K268" s="3" t="s">
        <v>8</v>
      </c>
      <c r="L268" s="3" t="s">
        <v>8</v>
      </c>
      <c r="M268" s="3" t="s">
        <v>8</v>
      </c>
      <c r="N268" s="3" t="s">
        <v>8</v>
      </c>
      <c r="O268" s="1" t="s">
        <v>150</v>
      </c>
      <c r="P268" s="27" t="str">
        <f>edar!$A268&amp;edar!$D268&amp;edar!$E268&amp;edar!$F268&amp;edar!$G268&amp;edar!$H268&amp;edar!$I268&amp;edar!$J268&amp;edar!$K268&amp;edar!$L268&amp;edar!$M268&amp;edar!$N268</f>
        <v>NAM19926767677465-----</v>
      </c>
    </row>
    <row r="269" spans="1:16" x14ac:dyDescent="0.25">
      <c r="A269" s="1" t="s">
        <v>281</v>
      </c>
      <c r="B269" s="1" t="s">
        <v>282</v>
      </c>
      <c r="C269" s="2">
        <v>2007</v>
      </c>
      <c r="D269" s="2" t="str">
        <f>RIGHT(edar!$C269,4)</f>
        <v>2007</v>
      </c>
      <c r="E269" s="3">
        <v>69</v>
      </c>
      <c r="F269" s="3" t="s">
        <v>8</v>
      </c>
      <c r="G269" s="3" t="s">
        <v>8</v>
      </c>
      <c r="H269" s="3" t="s">
        <v>8</v>
      </c>
      <c r="I269" s="3" t="s">
        <v>8</v>
      </c>
      <c r="J269" s="3" t="s">
        <v>8</v>
      </c>
      <c r="K269" s="3" t="s">
        <v>8</v>
      </c>
      <c r="L269" s="3" t="s">
        <v>8</v>
      </c>
      <c r="M269" s="3" t="s">
        <v>8</v>
      </c>
      <c r="N269" s="3" t="s">
        <v>8</v>
      </c>
      <c r="O269" s="1" t="s">
        <v>37</v>
      </c>
      <c r="P269" s="27" t="str">
        <f>edar!$A269&amp;edar!$D269&amp;edar!$E269&amp;edar!$F269&amp;edar!$G269&amp;edar!$H269&amp;edar!$I269&amp;edar!$J269&amp;edar!$K269&amp;edar!$L269&amp;edar!$M269&amp;edar!$N269</f>
        <v>NRU200769---------</v>
      </c>
    </row>
    <row r="270" spans="1:16" x14ac:dyDescent="0.25">
      <c r="A270" s="1" t="s">
        <v>283</v>
      </c>
      <c r="B270" s="1" t="s">
        <v>284</v>
      </c>
      <c r="C270" s="2">
        <v>2016</v>
      </c>
      <c r="D270" s="2" t="str">
        <f>RIGHT(edar!$C270,4)</f>
        <v>2016</v>
      </c>
      <c r="E270" s="3">
        <v>84.9</v>
      </c>
      <c r="F270" s="3">
        <v>83.9</v>
      </c>
      <c r="G270" s="3">
        <v>86.4</v>
      </c>
      <c r="H270" s="3">
        <v>89.7</v>
      </c>
      <c r="I270" s="3">
        <v>80.7</v>
      </c>
      <c r="J270" s="3" t="s">
        <v>8</v>
      </c>
      <c r="K270" s="3" t="s">
        <v>8</v>
      </c>
      <c r="L270" s="3" t="s">
        <v>8</v>
      </c>
      <c r="M270" s="3" t="s">
        <v>8</v>
      </c>
      <c r="N270" s="3" t="s">
        <v>8</v>
      </c>
      <c r="O270" s="1" t="s">
        <v>164</v>
      </c>
      <c r="P270" s="27" t="str">
        <f>edar!$A270&amp;edar!$D270&amp;edar!$E270&amp;edar!$F270&amp;edar!$G270&amp;edar!$H270&amp;edar!$I270&amp;edar!$J270&amp;edar!$K270&amp;edar!$L270&amp;edar!$M270&amp;edar!$N270</f>
        <v>NPL201684.983.986.489.780.7-----</v>
      </c>
    </row>
    <row r="271" spans="1:16" x14ac:dyDescent="0.25">
      <c r="A271" s="1" t="s">
        <v>283</v>
      </c>
      <c r="B271" s="1" t="s">
        <v>284</v>
      </c>
      <c r="C271" s="2">
        <v>2014</v>
      </c>
      <c r="D271" s="2" t="str">
        <f>RIGHT(edar!$C271,4)</f>
        <v>2014</v>
      </c>
      <c r="E271" s="3">
        <v>50.1</v>
      </c>
      <c r="F271" s="3">
        <v>47.4</v>
      </c>
      <c r="G271" s="3">
        <v>53.2</v>
      </c>
      <c r="H271" s="3">
        <v>54.9</v>
      </c>
      <c r="I271" s="3">
        <v>49.3</v>
      </c>
      <c r="J271" s="3">
        <v>40.299999999999997</v>
      </c>
      <c r="K271" s="3">
        <v>54</v>
      </c>
      <c r="L271" s="3">
        <v>44.4</v>
      </c>
      <c r="M271" s="3">
        <v>54.9</v>
      </c>
      <c r="N271" s="3" t="s">
        <v>8</v>
      </c>
      <c r="O271" s="1" t="s">
        <v>55</v>
      </c>
      <c r="P271" s="27" t="str">
        <f>edar!$A271&amp;edar!$D271&amp;edar!$E271&amp;edar!$F271&amp;edar!$G271&amp;edar!$H271&amp;edar!$I271&amp;edar!$J271&amp;edar!$K271&amp;edar!$L271&amp;edar!$M271&amp;edar!$N271</f>
        <v>NPL201450.147.453.254.949.340.35444.454.9-</v>
      </c>
    </row>
    <row r="272" spans="1:16" x14ac:dyDescent="0.25">
      <c r="A272" s="1" t="s">
        <v>283</v>
      </c>
      <c r="B272" s="1" t="s">
        <v>284</v>
      </c>
      <c r="C272" s="2">
        <v>2011</v>
      </c>
      <c r="D272" s="2" t="str">
        <f>RIGHT(edar!$C272,4)</f>
        <v>2011</v>
      </c>
      <c r="E272" s="3">
        <v>50</v>
      </c>
      <c r="F272" s="3" t="s">
        <v>8</v>
      </c>
      <c r="G272" s="3" t="s">
        <v>8</v>
      </c>
      <c r="H272" s="3" t="s">
        <v>8</v>
      </c>
      <c r="I272" s="3" t="s">
        <v>8</v>
      </c>
      <c r="J272" s="3" t="s">
        <v>8</v>
      </c>
      <c r="K272" s="3" t="s">
        <v>8</v>
      </c>
      <c r="L272" s="3" t="s">
        <v>8</v>
      </c>
      <c r="M272" s="3" t="s">
        <v>8</v>
      </c>
      <c r="N272" s="3" t="s">
        <v>8</v>
      </c>
      <c r="O272" s="1" t="s">
        <v>36</v>
      </c>
      <c r="P272" s="27" t="str">
        <f>edar!$A272&amp;edar!$D272&amp;edar!$E272&amp;edar!$F272&amp;edar!$G272&amp;edar!$H272&amp;edar!$I272&amp;edar!$J272&amp;edar!$K272&amp;edar!$L272&amp;edar!$M272&amp;edar!$N272</f>
        <v>NPL201150---------</v>
      </c>
    </row>
    <row r="273" spans="1:16" x14ac:dyDescent="0.25">
      <c r="A273" s="1" t="s">
        <v>283</v>
      </c>
      <c r="B273" s="1" t="s">
        <v>284</v>
      </c>
      <c r="C273" s="2">
        <v>2006</v>
      </c>
      <c r="D273" s="2" t="str">
        <f>RIGHT(edar!$C273,4)</f>
        <v>2006</v>
      </c>
      <c r="E273" s="3">
        <v>43</v>
      </c>
      <c r="F273" s="3">
        <v>42</v>
      </c>
      <c r="G273" s="3">
        <v>44</v>
      </c>
      <c r="H273" s="3">
        <v>54</v>
      </c>
      <c r="I273" s="3">
        <v>42</v>
      </c>
      <c r="J273" s="3">
        <v>36</v>
      </c>
      <c r="K273" s="3">
        <v>36.299999999999997</v>
      </c>
      <c r="L273" s="3">
        <v>43.5</v>
      </c>
      <c r="M273" s="3">
        <v>49.9</v>
      </c>
      <c r="N273" s="3" t="s">
        <v>8</v>
      </c>
      <c r="O273" s="1" t="s">
        <v>57</v>
      </c>
      <c r="P273" s="27" t="str">
        <f>edar!$A273&amp;edar!$D273&amp;edar!$E273&amp;edar!$F273&amp;edar!$G273&amp;edar!$H273&amp;edar!$I273&amp;edar!$J273&amp;edar!$K273&amp;edar!$L273&amp;edar!$M273&amp;edar!$N273</f>
        <v>NPL200643424454423636.343.549.9-</v>
      </c>
    </row>
    <row r="274" spans="1:16" x14ac:dyDescent="0.25">
      <c r="A274" s="1" t="s">
        <v>283</v>
      </c>
      <c r="B274" s="1" t="s">
        <v>284</v>
      </c>
      <c r="C274" s="2">
        <v>2001</v>
      </c>
      <c r="D274" s="2" t="str">
        <f>RIGHT(edar!$C274,4)</f>
        <v>2001</v>
      </c>
      <c r="E274" s="3">
        <v>26</v>
      </c>
      <c r="F274" s="3">
        <v>29</v>
      </c>
      <c r="G274" s="3">
        <v>23</v>
      </c>
      <c r="H274" s="3">
        <v>41</v>
      </c>
      <c r="I274" s="3">
        <v>25</v>
      </c>
      <c r="J274" s="3" t="s">
        <v>8</v>
      </c>
      <c r="K274" s="3" t="s">
        <v>8</v>
      </c>
      <c r="L274" s="3" t="s">
        <v>8</v>
      </c>
      <c r="M274" s="3" t="s">
        <v>8</v>
      </c>
      <c r="N274" s="3" t="s">
        <v>8</v>
      </c>
      <c r="O274" s="1" t="s">
        <v>58</v>
      </c>
      <c r="P274" s="27" t="str">
        <f>edar!$A274&amp;edar!$D274&amp;edar!$E274&amp;edar!$F274&amp;edar!$G274&amp;edar!$H274&amp;edar!$I274&amp;edar!$J274&amp;edar!$K274&amp;edar!$L274&amp;edar!$M274&amp;edar!$N274</f>
        <v>NPL20012629234125-----</v>
      </c>
    </row>
    <row r="275" spans="1:16" x14ac:dyDescent="0.25">
      <c r="A275" s="1" t="s">
        <v>283</v>
      </c>
      <c r="B275" s="1" t="s">
        <v>284</v>
      </c>
      <c r="C275" s="2">
        <v>1996</v>
      </c>
      <c r="D275" s="2" t="str">
        <f>RIGHT(edar!$C275,4)</f>
        <v>1996</v>
      </c>
      <c r="E275" s="3">
        <v>18</v>
      </c>
      <c r="F275" s="3">
        <v>18</v>
      </c>
      <c r="G275" s="3">
        <v>18</v>
      </c>
      <c r="H275" s="3">
        <v>29</v>
      </c>
      <c r="I275" s="3">
        <v>18</v>
      </c>
      <c r="J275" s="3" t="s">
        <v>8</v>
      </c>
      <c r="K275" s="3" t="s">
        <v>8</v>
      </c>
      <c r="L275" s="3" t="s">
        <v>8</v>
      </c>
      <c r="M275" s="3" t="s">
        <v>8</v>
      </c>
      <c r="N275" s="3" t="s">
        <v>8</v>
      </c>
      <c r="O275" s="1" t="s">
        <v>59</v>
      </c>
      <c r="P275" s="27" t="str">
        <f>edar!$A275&amp;edar!$D275&amp;edar!$E275&amp;edar!$F275&amp;edar!$G275&amp;edar!$H275&amp;edar!$I275&amp;edar!$J275&amp;edar!$K275&amp;edar!$L275&amp;edar!$M275&amp;edar!$N275</f>
        <v>NPL19961818182918-----</v>
      </c>
    </row>
    <row r="276" spans="1:16" x14ac:dyDescent="0.25">
      <c r="A276" s="1" t="s">
        <v>285</v>
      </c>
      <c r="B276" s="1" t="s">
        <v>286</v>
      </c>
      <c r="C276" s="2">
        <v>2001</v>
      </c>
      <c r="D276" s="2" t="str">
        <f>RIGHT(edar!$C276,4)</f>
        <v>2001</v>
      </c>
      <c r="E276" s="3">
        <v>58</v>
      </c>
      <c r="F276" s="3">
        <v>58</v>
      </c>
      <c r="G276" s="3">
        <v>57</v>
      </c>
      <c r="H276" s="3">
        <v>65</v>
      </c>
      <c r="I276" s="3">
        <v>51</v>
      </c>
      <c r="J276" s="3" t="s">
        <v>8</v>
      </c>
      <c r="K276" s="3" t="s">
        <v>8</v>
      </c>
      <c r="L276" s="3" t="s">
        <v>8</v>
      </c>
      <c r="M276" s="3" t="s">
        <v>8</v>
      </c>
      <c r="N276" s="3" t="s">
        <v>8</v>
      </c>
      <c r="O276" s="1" t="s">
        <v>58</v>
      </c>
      <c r="P276" s="27" t="str">
        <f>edar!$A276&amp;edar!$D276&amp;edar!$E276&amp;edar!$F276&amp;edar!$G276&amp;edar!$H276&amp;edar!$I276&amp;edar!$J276&amp;edar!$K276&amp;edar!$L276&amp;edar!$M276&amp;edar!$N276</f>
        <v>NIC20015858576551-----</v>
      </c>
    </row>
    <row r="277" spans="1:16" x14ac:dyDescent="0.25">
      <c r="A277" s="1" t="s">
        <v>285</v>
      </c>
      <c r="B277" s="1" t="s">
        <v>286</v>
      </c>
      <c r="C277" s="2">
        <v>1998</v>
      </c>
      <c r="D277" s="2" t="str">
        <f>RIGHT(edar!$C277,4)</f>
        <v>1998</v>
      </c>
      <c r="E277" s="3">
        <v>58</v>
      </c>
      <c r="F277" s="3">
        <v>56</v>
      </c>
      <c r="G277" s="3">
        <v>59</v>
      </c>
      <c r="H277" s="3">
        <v>65</v>
      </c>
      <c r="I277" s="3">
        <v>51</v>
      </c>
      <c r="J277" s="3" t="s">
        <v>8</v>
      </c>
      <c r="K277" s="3" t="s">
        <v>8</v>
      </c>
      <c r="L277" s="3" t="s">
        <v>8</v>
      </c>
      <c r="M277" s="3" t="s">
        <v>8</v>
      </c>
      <c r="N277" s="3" t="s">
        <v>8</v>
      </c>
      <c r="O277" s="1" t="s">
        <v>68</v>
      </c>
      <c r="P277" s="27" t="str">
        <f>edar!$A277&amp;edar!$D277&amp;edar!$E277&amp;edar!$F277&amp;edar!$G277&amp;edar!$H277&amp;edar!$I277&amp;edar!$J277&amp;edar!$K277&amp;edar!$L277&amp;edar!$M277&amp;edar!$N277</f>
        <v>NIC19985856596551-----</v>
      </c>
    </row>
    <row r="278" spans="1:16" x14ac:dyDescent="0.25">
      <c r="A278" s="1" t="s">
        <v>287</v>
      </c>
      <c r="B278" s="1" t="s">
        <v>288</v>
      </c>
      <c r="C278" s="2">
        <v>2015</v>
      </c>
      <c r="D278" s="2" t="str">
        <f>RIGHT(edar!$C278,4)</f>
        <v>2015</v>
      </c>
      <c r="E278" s="3">
        <v>59.3</v>
      </c>
      <c r="F278" s="3" t="s">
        <v>8</v>
      </c>
      <c r="G278" s="3" t="s">
        <v>8</v>
      </c>
      <c r="H278" s="3" t="s">
        <v>8</v>
      </c>
      <c r="I278" s="3" t="s">
        <v>8</v>
      </c>
      <c r="J278" s="3" t="s">
        <v>8</v>
      </c>
      <c r="K278" s="3" t="s">
        <v>8</v>
      </c>
      <c r="L278" s="3" t="s">
        <v>8</v>
      </c>
      <c r="M278" s="3" t="s">
        <v>8</v>
      </c>
      <c r="N278" s="3" t="s">
        <v>8</v>
      </c>
      <c r="O278" s="1" t="s">
        <v>289</v>
      </c>
      <c r="P278" s="27" t="str">
        <f>edar!$A278&amp;edar!$D278&amp;edar!$E278&amp;edar!$F278&amp;edar!$G278&amp;edar!$H278&amp;edar!$I278&amp;edar!$J278&amp;edar!$K278&amp;edar!$L278&amp;edar!$M278&amp;edar!$N278</f>
        <v>NER201559.3---------</v>
      </c>
    </row>
    <row r="279" spans="1:16" x14ac:dyDescent="0.25">
      <c r="A279" s="1" t="s">
        <v>287</v>
      </c>
      <c r="B279" s="1" t="s">
        <v>288</v>
      </c>
      <c r="C279" s="2">
        <v>2012</v>
      </c>
      <c r="D279" s="2" t="str">
        <f>RIGHT(edar!$C279,4)</f>
        <v>2012</v>
      </c>
      <c r="E279" s="3">
        <v>53.1</v>
      </c>
      <c r="F279" s="3">
        <v>52.5</v>
      </c>
      <c r="G279" s="3">
        <v>53.7</v>
      </c>
      <c r="H279" s="3">
        <v>72</v>
      </c>
      <c r="I279" s="3">
        <v>49.8</v>
      </c>
      <c r="J279" s="3">
        <v>46.5</v>
      </c>
      <c r="K279" s="3">
        <v>51.3</v>
      </c>
      <c r="L279" s="3">
        <v>45.1</v>
      </c>
      <c r="M279" s="3">
        <v>53.4</v>
      </c>
      <c r="N279" s="3">
        <v>71.2</v>
      </c>
      <c r="O279" s="1" t="s">
        <v>290</v>
      </c>
      <c r="P279" s="27" t="str">
        <f>edar!$A279&amp;edar!$D279&amp;edar!$E279&amp;edar!$F279&amp;edar!$G279&amp;edar!$H279&amp;edar!$I279&amp;edar!$J279&amp;edar!$K279&amp;edar!$L279&amp;edar!$M279&amp;edar!$N279</f>
        <v>NER201253.152.553.77249.846.551.345.153.471.2</v>
      </c>
    </row>
    <row r="280" spans="1:16" x14ac:dyDescent="0.25">
      <c r="A280" s="1" t="s">
        <v>287</v>
      </c>
      <c r="B280" s="1" t="s">
        <v>288</v>
      </c>
      <c r="C280" s="2">
        <v>2006</v>
      </c>
      <c r="D280" s="2" t="str">
        <f>RIGHT(edar!$C280,4)</f>
        <v>2006</v>
      </c>
      <c r="E280" s="3">
        <v>47</v>
      </c>
      <c r="F280" s="3">
        <v>49</v>
      </c>
      <c r="G280" s="3">
        <v>45</v>
      </c>
      <c r="H280" s="3">
        <v>62</v>
      </c>
      <c r="I280" s="3">
        <v>45</v>
      </c>
      <c r="J280" s="3">
        <v>40</v>
      </c>
      <c r="K280" s="3">
        <v>44</v>
      </c>
      <c r="L280" s="3">
        <v>41</v>
      </c>
      <c r="M280" s="3">
        <v>50</v>
      </c>
      <c r="N280" s="3">
        <v>66</v>
      </c>
      <c r="O280" s="1" t="s">
        <v>16</v>
      </c>
      <c r="P280" s="27" t="str">
        <f>edar!$A280&amp;edar!$D280&amp;edar!$E280&amp;edar!$F280&amp;edar!$G280&amp;edar!$H280&amp;edar!$I280&amp;edar!$J280&amp;edar!$K280&amp;edar!$L280&amp;edar!$M280&amp;edar!$N280</f>
        <v>NER200647494562454044415066</v>
      </c>
    </row>
    <row r="281" spans="1:16" x14ac:dyDescent="0.25">
      <c r="A281" s="1" t="s">
        <v>287</v>
      </c>
      <c r="B281" s="1" t="s">
        <v>288</v>
      </c>
      <c r="C281" s="2">
        <v>2000</v>
      </c>
      <c r="D281" s="2" t="str">
        <f>RIGHT(edar!$C281,4)</f>
        <v>2000</v>
      </c>
      <c r="E281" s="3">
        <v>27</v>
      </c>
      <c r="F281" s="3">
        <v>26</v>
      </c>
      <c r="G281" s="3">
        <v>28</v>
      </c>
      <c r="H281" s="3">
        <v>63</v>
      </c>
      <c r="I281" s="3">
        <v>46</v>
      </c>
      <c r="J281" s="3">
        <v>19</v>
      </c>
      <c r="K281" s="3">
        <v>17</v>
      </c>
      <c r="L281" s="3">
        <v>21</v>
      </c>
      <c r="M281" s="3">
        <v>22</v>
      </c>
      <c r="N281" s="3">
        <v>59</v>
      </c>
      <c r="O281" s="1" t="s">
        <v>11</v>
      </c>
      <c r="P281" s="27" t="str">
        <f>edar!$A281&amp;edar!$D281&amp;edar!$E281&amp;edar!$F281&amp;edar!$G281&amp;edar!$H281&amp;edar!$I281&amp;edar!$J281&amp;edar!$K281&amp;edar!$L281&amp;edar!$M281&amp;edar!$N281</f>
        <v>NER200027262863461917212259</v>
      </c>
    </row>
    <row r="282" spans="1:16" x14ac:dyDescent="0.25">
      <c r="A282" s="1" t="s">
        <v>287</v>
      </c>
      <c r="B282" s="1" t="s">
        <v>288</v>
      </c>
      <c r="C282" s="2">
        <v>1998</v>
      </c>
      <c r="D282" s="2" t="str">
        <f>RIGHT(edar!$C282,4)</f>
        <v>1998</v>
      </c>
      <c r="E282" s="3">
        <v>26</v>
      </c>
      <c r="F282" s="3" t="s">
        <v>8</v>
      </c>
      <c r="G282" s="3" t="s">
        <v>8</v>
      </c>
      <c r="H282" s="3" t="s">
        <v>8</v>
      </c>
      <c r="I282" s="3" t="s">
        <v>8</v>
      </c>
      <c r="J282" s="3" t="s">
        <v>8</v>
      </c>
      <c r="K282" s="3" t="s">
        <v>8</v>
      </c>
      <c r="L282" s="3" t="s">
        <v>8</v>
      </c>
      <c r="M282" s="3" t="s">
        <v>8</v>
      </c>
      <c r="N282" s="3" t="s">
        <v>8</v>
      </c>
      <c r="O282" s="1" t="s">
        <v>68</v>
      </c>
      <c r="P282" s="27" t="str">
        <f>edar!$A282&amp;edar!$D282&amp;edar!$E282&amp;edar!$F282&amp;edar!$G282&amp;edar!$H282&amp;edar!$I282&amp;edar!$J282&amp;edar!$K282&amp;edar!$L282&amp;edar!$M282&amp;edar!$N282</f>
        <v>NER199826---------</v>
      </c>
    </row>
    <row r="283" spans="1:16" x14ac:dyDescent="0.25">
      <c r="A283" s="1" t="s">
        <v>287</v>
      </c>
      <c r="B283" s="1" t="s">
        <v>288</v>
      </c>
      <c r="C283" s="2">
        <v>1992</v>
      </c>
      <c r="D283" s="2" t="str">
        <f>RIGHT(edar!$C283,4)</f>
        <v>1992</v>
      </c>
      <c r="E283" s="3">
        <v>14</v>
      </c>
      <c r="F283" s="3" t="s">
        <v>8</v>
      </c>
      <c r="G283" s="3" t="s">
        <v>8</v>
      </c>
      <c r="H283" s="3" t="s">
        <v>8</v>
      </c>
      <c r="I283" s="3" t="s">
        <v>8</v>
      </c>
      <c r="J283" s="3" t="s">
        <v>8</v>
      </c>
      <c r="K283" s="3" t="s">
        <v>8</v>
      </c>
      <c r="L283" s="3" t="s">
        <v>8</v>
      </c>
      <c r="M283" s="3" t="s">
        <v>8</v>
      </c>
      <c r="N283" s="3" t="s">
        <v>8</v>
      </c>
      <c r="O283" s="1" t="s">
        <v>150</v>
      </c>
      <c r="P283" s="27" t="str">
        <f>edar!$A283&amp;edar!$D283&amp;edar!$E283&amp;edar!$F283&amp;edar!$G283&amp;edar!$H283&amp;edar!$I283&amp;edar!$J283&amp;edar!$K283&amp;edar!$L283&amp;edar!$M283&amp;edar!$N283</f>
        <v>NER199214---------</v>
      </c>
    </row>
    <row r="284" spans="1:16" x14ac:dyDescent="0.25">
      <c r="A284" s="1" t="s">
        <v>291</v>
      </c>
      <c r="B284" s="1" t="s">
        <v>292</v>
      </c>
      <c r="C284" s="2">
        <v>2013</v>
      </c>
      <c r="D284" s="2" t="str">
        <f>RIGHT(edar!$C284,4)</f>
        <v>2013</v>
      </c>
      <c r="E284" s="3">
        <v>34.5</v>
      </c>
      <c r="F284" s="3">
        <v>36.200000000000003</v>
      </c>
      <c r="G284" s="3">
        <v>32.799999999999997</v>
      </c>
      <c r="H284" s="3">
        <v>46.6</v>
      </c>
      <c r="I284" s="3">
        <v>30</v>
      </c>
      <c r="J284" s="3">
        <v>26.8</v>
      </c>
      <c r="K284" s="3">
        <v>27.7</v>
      </c>
      <c r="L284" s="3">
        <v>40.700000000000003</v>
      </c>
      <c r="M284" s="3">
        <v>36.9</v>
      </c>
      <c r="N284" s="3" t="s">
        <v>8</v>
      </c>
      <c r="O284" s="1" t="s">
        <v>143</v>
      </c>
      <c r="P284" s="27" t="str">
        <f>edar!$A284&amp;edar!$D284&amp;edar!$E284&amp;edar!$F284&amp;edar!$G284&amp;edar!$H284&amp;edar!$I284&amp;edar!$J284&amp;edar!$K284&amp;edar!$L284&amp;edar!$M284&amp;edar!$N284</f>
        <v>NGA201334.536.232.846.63026.827.740.736.9-</v>
      </c>
    </row>
    <row r="285" spans="1:16" x14ac:dyDescent="0.25">
      <c r="A285" s="1" t="s">
        <v>291</v>
      </c>
      <c r="B285" s="1" t="s">
        <v>292</v>
      </c>
      <c r="C285" s="2">
        <v>2011</v>
      </c>
      <c r="D285" s="2" t="str">
        <f>RIGHT(edar!$C285,4)</f>
        <v>2011</v>
      </c>
      <c r="E285" s="3">
        <v>39.700000000000003</v>
      </c>
      <c r="F285" s="3">
        <v>38.799999999999997</v>
      </c>
      <c r="G285" s="3">
        <v>40.799999999999997</v>
      </c>
      <c r="H285" s="3">
        <v>53</v>
      </c>
      <c r="I285" s="3">
        <v>36.1</v>
      </c>
      <c r="J285" s="3">
        <v>27.8</v>
      </c>
      <c r="K285" s="3">
        <v>33.9</v>
      </c>
      <c r="L285" s="3">
        <v>47.2</v>
      </c>
      <c r="M285" s="3">
        <v>45</v>
      </c>
      <c r="N285" s="3">
        <v>74.5</v>
      </c>
      <c r="O285" s="1" t="s">
        <v>51</v>
      </c>
      <c r="P285" s="27" t="str">
        <f>edar!$A285&amp;edar!$D285&amp;edar!$E285&amp;edar!$F285&amp;edar!$G285&amp;edar!$H285&amp;edar!$I285&amp;edar!$J285&amp;edar!$K285&amp;edar!$L285&amp;edar!$M285&amp;edar!$N285</f>
        <v>NGA201139.738.840.85336.127.833.947.24574.5</v>
      </c>
    </row>
    <row r="286" spans="1:16" x14ac:dyDescent="0.25">
      <c r="A286" s="1" t="s">
        <v>291</v>
      </c>
      <c r="B286" s="1" t="s">
        <v>292</v>
      </c>
      <c r="C286" s="2">
        <v>2008</v>
      </c>
      <c r="D286" s="2" t="str">
        <f>RIGHT(edar!$C286,4)</f>
        <v>2008</v>
      </c>
      <c r="E286" s="3">
        <v>45.4</v>
      </c>
      <c r="F286" s="3">
        <v>43.5</v>
      </c>
      <c r="G286" s="3">
        <v>47.3</v>
      </c>
      <c r="H286" s="3">
        <v>45.9</v>
      </c>
      <c r="I286" s="3">
        <v>45.2</v>
      </c>
      <c r="J286" s="3">
        <v>31.9</v>
      </c>
      <c r="K286" s="3">
        <v>40.299999999999997</v>
      </c>
      <c r="L286" s="3">
        <v>55.6</v>
      </c>
      <c r="M286" s="3">
        <v>60.7</v>
      </c>
      <c r="N286" s="3" t="s">
        <v>8</v>
      </c>
      <c r="O286" s="1" t="s">
        <v>66</v>
      </c>
      <c r="P286" s="27" t="str">
        <f>edar!$A286&amp;edar!$D286&amp;edar!$E286&amp;edar!$F286&amp;edar!$G286&amp;edar!$H286&amp;edar!$I286&amp;edar!$J286&amp;edar!$K286&amp;edar!$L286&amp;edar!$M286&amp;edar!$N286</f>
        <v>NGA200845.443.547.345.945.231.940.355.660.7-</v>
      </c>
    </row>
    <row r="287" spans="1:16" x14ac:dyDescent="0.25">
      <c r="A287" s="1" t="s">
        <v>291</v>
      </c>
      <c r="B287" s="1" t="s">
        <v>292</v>
      </c>
      <c r="C287" s="2">
        <v>2003</v>
      </c>
      <c r="D287" s="2" t="str">
        <f>RIGHT(edar!$C287,4)</f>
        <v>2003</v>
      </c>
      <c r="E287" s="3">
        <v>33</v>
      </c>
      <c r="F287" s="3">
        <v>32</v>
      </c>
      <c r="G287" s="3">
        <v>33</v>
      </c>
      <c r="H287" s="3">
        <v>34</v>
      </c>
      <c r="I287" s="3">
        <v>32</v>
      </c>
      <c r="J287" s="3" t="s">
        <v>8</v>
      </c>
      <c r="K287" s="3" t="s">
        <v>8</v>
      </c>
      <c r="L287" s="3" t="s">
        <v>8</v>
      </c>
      <c r="M287" s="3" t="s">
        <v>8</v>
      </c>
      <c r="N287" s="3" t="s">
        <v>8</v>
      </c>
      <c r="O287" s="1" t="s">
        <v>67</v>
      </c>
      <c r="P287" s="27" t="str">
        <f>edar!$A287&amp;edar!$D287&amp;edar!$E287&amp;edar!$F287&amp;edar!$G287&amp;edar!$H287&amp;edar!$I287&amp;edar!$J287&amp;edar!$K287&amp;edar!$L287&amp;edar!$M287&amp;edar!$N287</f>
        <v>NGA20033332333432-----</v>
      </c>
    </row>
    <row r="288" spans="1:16" x14ac:dyDescent="0.25">
      <c r="A288" s="1" t="s">
        <v>291</v>
      </c>
      <c r="B288" s="1" t="s">
        <v>292</v>
      </c>
      <c r="C288" s="2">
        <v>1990</v>
      </c>
      <c r="D288" s="2" t="str">
        <f>RIGHT(edar!$C288,4)</f>
        <v>1990</v>
      </c>
      <c r="E288" s="3">
        <v>37</v>
      </c>
      <c r="F288" s="3" t="s">
        <v>8</v>
      </c>
      <c r="G288" s="3" t="s">
        <v>8</v>
      </c>
      <c r="H288" s="3" t="s">
        <v>8</v>
      </c>
      <c r="I288" s="3" t="s">
        <v>8</v>
      </c>
      <c r="J288" s="3" t="s">
        <v>8</v>
      </c>
      <c r="K288" s="3" t="s">
        <v>8</v>
      </c>
      <c r="L288" s="3" t="s">
        <v>8</v>
      </c>
      <c r="M288" s="3" t="s">
        <v>8</v>
      </c>
      <c r="N288" s="3" t="s">
        <v>8</v>
      </c>
      <c r="O288" s="1" t="s">
        <v>112</v>
      </c>
      <c r="P288" s="27" t="str">
        <f>edar!$A288&amp;edar!$D288&amp;edar!$E288&amp;edar!$F288&amp;edar!$G288&amp;edar!$H288&amp;edar!$I288&amp;edar!$J288&amp;edar!$K288&amp;edar!$L288&amp;edar!$M288&amp;edar!$N288</f>
        <v>NGA199037---------</v>
      </c>
    </row>
    <row r="289" spans="1:16" x14ac:dyDescent="0.25">
      <c r="A289" s="1" t="s">
        <v>291</v>
      </c>
      <c r="B289" s="1" t="s">
        <v>292</v>
      </c>
      <c r="C289" s="2" t="s">
        <v>91</v>
      </c>
      <c r="D289" s="2" t="str">
        <f>RIGHT(edar!$C289,4)</f>
        <v>2017</v>
      </c>
      <c r="E289" s="3">
        <v>23.7</v>
      </c>
      <c r="F289" s="3">
        <v>24.6</v>
      </c>
      <c r="G289" s="3">
        <v>22.8</v>
      </c>
      <c r="H289" s="3">
        <v>19.8</v>
      </c>
      <c r="I289" s="3">
        <v>25.5</v>
      </c>
      <c r="J289" s="3">
        <v>22.6</v>
      </c>
      <c r="K289" s="3">
        <v>27.5</v>
      </c>
      <c r="L289" s="3">
        <v>20.2</v>
      </c>
      <c r="M289" s="3">
        <v>21.5</v>
      </c>
      <c r="N289" s="3">
        <v>27.5</v>
      </c>
      <c r="O289" s="3" t="s">
        <v>293</v>
      </c>
      <c r="P289" s="27" t="str">
        <f>edar!$A289&amp;edar!$D289&amp;edar!$E289&amp;edar!$F289&amp;edar!$G289&amp;edar!$H289&amp;edar!$I289&amp;edar!$J289&amp;edar!$K289&amp;edar!$L289&amp;edar!$M289&amp;edar!$N289</f>
        <v>NGA201723.724.622.819.825.522.627.520.221.527.5</v>
      </c>
    </row>
    <row r="290" spans="1:16" x14ac:dyDescent="0.25">
      <c r="A290" s="1" t="s">
        <v>294</v>
      </c>
      <c r="B290" s="1" t="s">
        <v>295</v>
      </c>
      <c r="C290" s="2">
        <v>2014</v>
      </c>
      <c r="D290" s="2" t="str">
        <f>RIGHT(edar!$C290,4)</f>
        <v>2014</v>
      </c>
      <c r="E290" s="3">
        <v>56.3</v>
      </c>
      <c r="F290" s="3">
        <v>57.4</v>
      </c>
      <c r="G290" s="3">
        <v>55</v>
      </c>
      <c r="H290" s="3">
        <v>54.5</v>
      </c>
      <c r="I290" s="3">
        <v>62.3</v>
      </c>
      <c r="J290" s="3" t="s">
        <v>8</v>
      </c>
      <c r="K290" s="3" t="s">
        <v>8</v>
      </c>
      <c r="L290" s="3" t="s">
        <v>8</v>
      </c>
      <c r="M290" s="3" t="s">
        <v>8</v>
      </c>
      <c r="N290" s="3" t="s">
        <v>8</v>
      </c>
      <c r="O290" s="1" t="s">
        <v>98</v>
      </c>
      <c r="P290" s="27" t="str">
        <f>edar!$A290&amp;edar!$D290&amp;edar!$E290&amp;edar!$F290&amp;edar!$G290&amp;edar!$H290&amp;edar!$I290&amp;edar!$J290&amp;edar!$K290&amp;edar!$L290&amp;edar!$M290&amp;edar!$N290</f>
        <v>OMN201456.357.45554.562.3-----</v>
      </c>
    </row>
    <row r="291" spans="1:16" x14ac:dyDescent="0.25">
      <c r="A291" s="1" t="s">
        <v>296</v>
      </c>
      <c r="B291" s="1" t="s">
        <v>297</v>
      </c>
      <c r="C291" s="2" t="s">
        <v>14</v>
      </c>
      <c r="D291" s="2" t="str">
        <f>RIGHT(edar!$C291,4)</f>
        <v>2013</v>
      </c>
      <c r="E291" s="3">
        <v>64.400000000000006</v>
      </c>
      <c r="F291" s="3">
        <v>66.400000000000006</v>
      </c>
      <c r="G291" s="3">
        <v>62.3</v>
      </c>
      <c r="H291" s="3">
        <v>75.099999999999994</v>
      </c>
      <c r="I291" s="3">
        <v>60.4</v>
      </c>
      <c r="J291" s="3">
        <v>56.6</v>
      </c>
      <c r="K291" s="3">
        <v>57.7</v>
      </c>
      <c r="L291" s="3">
        <v>60.3</v>
      </c>
      <c r="M291" s="3">
        <v>74.400000000000006</v>
      </c>
      <c r="N291" s="3">
        <v>78.8</v>
      </c>
      <c r="O291" s="1" t="s">
        <v>298</v>
      </c>
      <c r="P291" s="27" t="str">
        <f>edar!$A291&amp;edar!$D291&amp;edar!$E291&amp;edar!$F291&amp;edar!$G291&amp;edar!$H291&amp;edar!$I291&amp;edar!$J291&amp;edar!$K291&amp;edar!$L291&amp;edar!$M291&amp;edar!$N291</f>
        <v>PAK201364.466.462.375.160.456.657.760.374.478.8</v>
      </c>
    </row>
    <row r="292" spans="1:16" x14ac:dyDescent="0.25">
      <c r="A292" s="1" t="s">
        <v>296</v>
      </c>
      <c r="B292" s="1" t="s">
        <v>297</v>
      </c>
      <c r="C292" s="2" t="s">
        <v>299</v>
      </c>
      <c r="D292" s="2" t="str">
        <f>RIGHT(edar!$C292,4)</f>
        <v>2007</v>
      </c>
      <c r="E292" s="3">
        <v>69</v>
      </c>
      <c r="F292" s="3">
        <v>70</v>
      </c>
      <c r="G292" s="3">
        <v>68</v>
      </c>
      <c r="H292" s="3">
        <v>80</v>
      </c>
      <c r="I292" s="3">
        <v>65</v>
      </c>
      <c r="J292" s="3">
        <v>58</v>
      </c>
      <c r="K292" s="3">
        <v>64</v>
      </c>
      <c r="L292" s="3">
        <v>66</v>
      </c>
      <c r="M292" s="3">
        <v>78</v>
      </c>
      <c r="N292" s="3">
        <v>86</v>
      </c>
      <c r="O292" s="1" t="s">
        <v>300</v>
      </c>
      <c r="P292" s="27" t="str">
        <f>edar!$A292&amp;edar!$D292&amp;edar!$E292&amp;edar!$F292&amp;edar!$G292&amp;edar!$H292&amp;edar!$I292&amp;edar!$J292&amp;edar!$K292&amp;edar!$L292&amp;edar!$M292&amp;edar!$N292</f>
        <v>PAK200769706880655864667886</v>
      </c>
    </row>
    <row r="293" spans="1:16" x14ac:dyDescent="0.25">
      <c r="A293" s="1" t="s">
        <v>296</v>
      </c>
      <c r="B293" s="1" t="s">
        <v>297</v>
      </c>
      <c r="C293" s="2" t="s">
        <v>301</v>
      </c>
      <c r="D293" s="2" t="str">
        <f>RIGHT(edar!$C293,4)</f>
        <v>1991</v>
      </c>
      <c r="E293" s="3">
        <v>66</v>
      </c>
      <c r="F293" s="3">
        <v>68</v>
      </c>
      <c r="G293" s="3">
        <v>65</v>
      </c>
      <c r="H293" s="3">
        <v>76</v>
      </c>
      <c r="I293" s="3">
        <v>63</v>
      </c>
      <c r="J293" s="3">
        <v>49</v>
      </c>
      <c r="K293" s="3">
        <v>67</v>
      </c>
      <c r="L293" s="3">
        <v>65</v>
      </c>
      <c r="M293" s="3">
        <v>70</v>
      </c>
      <c r="N293" s="3">
        <v>85</v>
      </c>
      <c r="O293" s="1" t="s">
        <v>302</v>
      </c>
      <c r="P293" s="27" t="str">
        <f>edar!$A293&amp;edar!$D293&amp;edar!$E293&amp;edar!$F293&amp;edar!$G293&amp;edar!$H293&amp;edar!$I293&amp;edar!$J293&amp;edar!$K293&amp;edar!$L293&amp;edar!$M293&amp;edar!$N293</f>
        <v>PAK199166686576634967657085</v>
      </c>
    </row>
    <row r="294" spans="1:16" x14ac:dyDescent="0.25">
      <c r="A294" s="1" t="s">
        <v>303</v>
      </c>
      <c r="B294" s="1" t="s">
        <v>304</v>
      </c>
      <c r="C294" s="2">
        <v>2013</v>
      </c>
      <c r="D294" s="2" t="str">
        <f>RIGHT(edar!$C294,4)</f>
        <v>2013</v>
      </c>
      <c r="E294" s="3">
        <v>81.599999999999994</v>
      </c>
      <c r="F294" s="3">
        <v>83.6</v>
      </c>
      <c r="G294" s="3">
        <v>79.7</v>
      </c>
      <c r="H294" s="3">
        <v>95.2</v>
      </c>
      <c r="I294" s="3">
        <v>63.1</v>
      </c>
      <c r="J294" s="3">
        <v>55.6</v>
      </c>
      <c r="K294" s="3">
        <v>94.1</v>
      </c>
      <c r="L294" s="3" t="s">
        <v>8</v>
      </c>
      <c r="M294" s="3" t="s">
        <v>8</v>
      </c>
      <c r="N294" s="3" t="s">
        <v>8</v>
      </c>
      <c r="O294" s="1" t="s">
        <v>305</v>
      </c>
      <c r="P294" s="27" t="str">
        <f>edar!$A294&amp;edar!$D294&amp;edar!$E294&amp;edar!$F294&amp;edar!$G294&amp;edar!$H294&amp;edar!$I294&amp;edar!$J294&amp;edar!$K294&amp;edar!$L294&amp;edar!$M294&amp;edar!$N294</f>
        <v>PAN201381.683.679.795.263.155.694.1---</v>
      </c>
    </row>
    <row r="295" spans="1:16" x14ac:dyDescent="0.25">
      <c r="A295" s="1" t="s">
        <v>306</v>
      </c>
      <c r="B295" s="1" t="s">
        <v>307</v>
      </c>
      <c r="C295" s="2">
        <v>2006</v>
      </c>
      <c r="D295" s="2" t="str">
        <f>RIGHT(edar!$C295,4)</f>
        <v>2006</v>
      </c>
      <c r="E295" s="3">
        <v>63</v>
      </c>
      <c r="F295" s="3">
        <v>66</v>
      </c>
      <c r="G295" s="3">
        <v>57</v>
      </c>
      <c r="H295" s="3">
        <v>73</v>
      </c>
      <c r="I295" s="3">
        <v>62</v>
      </c>
      <c r="J295" s="3" t="s">
        <v>8</v>
      </c>
      <c r="K295" s="3" t="s">
        <v>8</v>
      </c>
      <c r="L295" s="3" t="s">
        <v>8</v>
      </c>
      <c r="M295" s="3" t="s">
        <v>8</v>
      </c>
      <c r="N295" s="3" t="s">
        <v>8</v>
      </c>
      <c r="O295" s="1" t="s">
        <v>57</v>
      </c>
      <c r="P295" s="27" t="str">
        <f>edar!$A295&amp;edar!$D295&amp;edar!$E295&amp;edar!$F295&amp;edar!$G295&amp;edar!$H295&amp;edar!$I295&amp;edar!$J295&amp;edar!$K295&amp;edar!$L295&amp;edar!$M295&amp;edar!$N295</f>
        <v>PNG20066366577362-----</v>
      </c>
    </row>
    <row r="296" spans="1:16" x14ac:dyDescent="0.25">
      <c r="A296" s="1" t="s">
        <v>306</v>
      </c>
      <c r="B296" s="1" t="s">
        <v>307</v>
      </c>
      <c r="C296" s="2">
        <v>1996</v>
      </c>
      <c r="D296" s="2" t="str">
        <f>RIGHT(edar!$C296,4)</f>
        <v>1996</v>
      </c>
      <c r="E296" s="3">
        <v>75</v>
      </c>
      <c r="F296" s="3" t="s">
        <v>8</v>
      </c>
      <c r="G296" s="3" t="s">
        <v>8</v>
      </c>
      <c r="H296" s="3" t="s">
        <v>8</v>
      </c>
      <c r="I296" s="3" t="s">
        <v>8</v>
      </c>
      <c r="J296" s="3" t="s">
        <v>8</v>
      </c>
      <c r="K296" s="3" t="s">
        <v>8</v>
      </c>
      <c r="L296" s="3" t="s">
        <v>8</v>
      </c>
      <c r="M296" s="3" t="s">
        <v>8</v>
      </c>
      <c r="N296" s="3" t="s">
        <v>8</v>
      </c>
      <c r="O296" s="1" t="s">
        <v>59</v>
      </c>
      <c r="P296" s="27" t="str">
        <f>edar!$A296&amp;edar!$D296&amp;edar!$E296&amp;edar!$F296&amp;edar!$G296&amp;edar!$H296&amp;edar!$I296&amp;edar!$J296&amp;edar!$K296&amp;edar!$L296&amp;edar!$M296&amp;edar!$N296</f>
        <v>PNG199675---------</v>
      </c>
    </row>
    <row r="297" spans="1:16" x14ac:dyDescent="0.25">
      <c r="A297" s="1" t="s">
        <v>308</v>
      </c>
      <c r="B297" s="1" t="s">
        <v>309</v>
      </c>
      <c r="C297" s="2">
        <v>1990</v>
      </c>
      <c r="D297" s="2" t="str">
        <f>RIGHT(edar!$C297,4)</f>
        <v>1990</v>
      </c>
      <c r="E297" s="3">
        <v>51</v>
      </c>
      <c r="F297" s="3" t="s">
        <v>8</v>
      </c>
      <c r="G297" s="3" t="s">
        <v>8</v>
      </c>
      <c r="H297" s="3" t="s">
        <v>8</v>
      </c>
      <c r="I297" s="3" t="s">
        <v>8</v>
      </c>
      <c r="J297" s="3" t="s">
        <v>8</v>
      </c>
      <c r="K297" s="3" t="s">
        <v>8</v>
      </c>
      <c r="L297" s="3" t="s">
        <v>8</v>
      </c>
      <c r="M297" s="3" t="s">
        <v>8</v>
      </c>
      <c r="N297" s="3" t="s">
        <v>8</v>
      </c>
      <c r="O297" s="1" t="s">
        <v>112</v>
      </c>
      <c r="P297" s="27" t="str">
        <f>edar!$A297&amp;edar!$D297&amp;edar!$E297&amp;edar!$F297&amp;edar!$G297&amp;edar!$H297&amp;edar!$I297&amp;edar!$J297&amp;edar!$K297&amp;edar!$L297&amp;edar!$M297&amp;edar!$N297</f>
        <v>PRY199051---------</v>
      </c>
    </row>
    <row r="298" spans="1:16" x14ac:dyDescent="0.25">
      <c r="A298" s="1" t="s">
        <v>308</v>
      </c>
      <c r="B298" s="1" t="s">
        <v>309</v>
      </c>
      <c r="C298" s="2">
        <v>2016</v>
      </c>
      <c r="D298" s="2" t="str">
        <f>RIGHT(edar!$C298,4)</f>
        <v>2016</v>
      </c>
      <c r="E298" s="3">
        <v>89.4</v>
      </c>
      <c r="F298" s="3">
        <v>89.8</v>
      </c>
      <c r="G298" s="3">
        <v>88.8</v>
      </c>
      <c r="H298" s="3">
        <v>91.4</v>
      </c>
      <c r="I298" s="3">
        <v>89.4</v>
      </c>
      <c r="J298" s="3">
        <v>83.8</v>
      </c>
      <c r="K298" s="3">
        <v>88.1</v>
      </c>
      <c r="L298" s="3">
        <v>91.5</v>
      </c>
      <c r="M298" s="3">
        <v>94.6</v>
      </c>
      <c r="N298" s="3">
        <v>95.1</v>
      </c>
      <c r="O298" s="3" t="s">
        <v>124</v>
      </c>
      <c r="P298" s="27" t="str">
        <f>edar!$A298&amp;edar!$D298&amp;edar!$E298&amp;edar!$F298&amp;edar!$G298&amp;edar!$H298&amp;edar!$I298&amp;edar!$J298&amp;edar!$K298&amp;edar!$L298&amp;edar!$M298&amp;edar!$N298</f>
        <v>PRY201689.489.888.891.489.483.888.191.594.695.1</v>
      </c>
    </row>
    <row r="299" spans="1:16" x14ac:dyDescent="0.25">
      <c r="A299" s="1" t="s">
        <v>310</v>
      </c>
      <c r="B299" s="1" t="s">
        <v>311</v>
      </c>
      <c r="C299" s="2">
        <v>2015</v>
      </c>
      <c r="D299" s="2" t="str">
        <f>RIGHT(edar!$C299,4)</f>
        <v>2015</v>
      </c>
      <c r="E299" s="3">
        <v>62.4</v>
      </c>
      <c r="F299" s="3">
        <v>64.2</v>
      </c>
      <c r="G299" s="3">
        <v>60.5</v>
      </c>
      <c r="H299" s="3">
        <v>62.7</v>
      </c>
      <c r="I299" s="3">
        <v>61.9</v>
      </c>
      <c r="J299" s="3">
        <v>61.4</v>
      </c>
      <c r="K299" s="3">
        <v>52.6</v>
      </c>
      <c r="L299" s="3">
        <v>62.4</v>
      </c>
      <c r="M299" s="3">
        <v>66.5</v>
      </c>
      <c r="N299" s="3">
        <v>76.7</v>
      </c>
      <c r="O299" s="1" t="s">
        <v>312</v>
      </c>
      <c r="P299" s="27" t="str">
        <f>edar!$A299&amp;edar!$D299&amp;edar!$E299&amp;edar!$F299&amp;edar!$G299&amp;edar!$H299&amp;edar!$I299&amp;edar!$J299&amp;edar!$K299&amp;edar!$L299&amp;edar!$M299&amp;edar!$N299</f>
        <v>PER201562.464.260.562.761.961.452.662.466.576.7</v>
      </c>
    </row>
    <row r="300" spans="1:16" x14ac:dyDescent="0.25">
      <c r="A300" s="1" t="s">
        <v>310</v>
      </c>
      <c r="B300" s="1" t="s">
        <v>311</v>
      </c>
      <c r="C300" s="2">
        <v>2014</v>
      </c>
      <c r="D300" s="2" t="str">
        <f>RIGHT(edar!$C300,4)</f>
        <v>2014</v>
      </c>
      <c r="E300" s="3">
        <v>60.4</v>
      </c>
      <c r="F300" s="3">
        <v>60.3</v>
      </c>
      <c r="G300" s="3">
        <v>60.4</v>
      </c>
      <c r="H300" s="3">
        <v>62.3</v>
      </c>
      <c r="I300" s="3">
        <v>56.2</v>
      </c>
      <c r="J300" s="3">
        <v>59.1</v>
      </c>
      <c r="K300" s="3">
        <v>55.3</v>
      </c>
      <c r="L300" s="3">
        <v>57.6</v>
      </c>
      <c r="M300" s="3">
        <v>66</v>
      </c>
      <c r="N300" s="3">
        <v>73.3</v>
      </c>
      <c r="O300" s="1" t="s">
        <v>35</v>
      </c>
      <c r="P300" s="27" t="str">
        <f>edar!$A300&amp;edar!$D300&amp;edar!$E300&amp;edar!$F300&amp;edar!$G300&amp;edar!$H300&amp;edar!$I300&amp;edar!$J300&amp;edar!$K300&amp;edar!$L300&amp;edar!$M300&amp;edar!$N300</f>
        <v>PER201460.460.360.462.356.259.155.357.66673.3</v>
      </c>
    </row>
    <row r="301" spans="1:16" x14ac:dyDescent="0.25">
      <c r="A301" s="1" t="s">
        <v>310</v>
      </c>
      <c r="B301" s="1" t="s">
        <v>311</v>
      </c>
      <c r="C301" s="2">
        <v>2013</v>
      </c>
      <c r="D301" s="2" t="str">
        <f>RIGHT(edar!$C301,4)</f>
        <v>2013</v>
      </c>
      <c r="E301" s="3">
        <v>59.6</v>
      </c>
      <c r="F301" s="3">
        <v>58.1</v>
      </c>
      <c r="G301" s="3">
        <v>61.5</v>
      </c>
      <c r="H301" s="3">
        <v>62.6</v>
      </c>
      <c r="I301" s="3">
        <v>52.7</v>
      </c>
      <c r="J301" s="3">
        <v>54.8</v>
      </c>
      <c r="K301" s="3">
        <v>54.2</v>
      </c>
      <c r="L301" s="3">
        <v>65.400000000000006</v>
      </c>
      <c r="M301" s="3">
        <v>66.400000000000006</v>
      </c>
      <c r="N301" s="3">
        <v>63.8</v>
      </c>
      <c r="O301" s="1" t="s">
        <v>143</v>
      </c>
      <c r="P301" s="27" t="str">
        <f>edar!$A301&amp;edar!$D301&amp;edar!$E301&amp;edar!$F301&amp;edar!$G301&amp;edar!$H301&amp;edar!$I301&amp;edar!$J301&amp;edar!$K301&amp;edar!$L301&amp;edar!$M301&amp;edar!$N301</f>
        <v>PER201359.658.161.562.652.754.854.265.466.463.8</v>
      </c>
    </row>
    <row r="302" spans="1:16" x14ac:dyDescent="0.25">
      <c r="A302" s="1" t="s">
        <v>310</v>
      </c>
      <c r="B302" s="1" t="s">
        <v>311</v>
      </c>
      <c r="C302" s="2">
        <v>2012</v>
      </c>
      <c r="D302" s="2" t="str">
        <f>RIGHT(edar!$C302,4)</f>
        <v>2012</v>
      </c>
      <c r="E302" s="3">
        <v>59.3</v>
      </c>
      <c r="F302" s="3">
        <v>58.7</v>
      </c>
      <c r="G302" s="3">
        <v>60</v>
      </c>
      <c r="H302" s="3">
        <v>58.2</v>
      </c>
      <c r="I302" s="3">
        <v>61.1</v>
      </c>
      <c r="J302" s="3">
        <v>58.2</v>
      </c>
      <c r="K302" s="3">
        <v>60.7</v>
      </c>
      <c r="L302" s="3">
        <v>60.8</v>
      </c>
      <c r="M302" s="3">
        <v>59.4</v>
      </c>
      <c r="N302" s="3">
        <v>56.1</v>
      </c>
      <c r="O302" s="1" t="s">
        <v>168</v>
      </c>
      <c r="P302" s="27" t="str">
        <f>edar!$A302&amp;edar!$D302&amp;edar!$E302&amp;edar!$F302&amp;edar!$G302&amp;edar!$H302&amp;edar!$I302&amp;edar!$J302&amp;edar!$K302&amp;edar!$L302&amp;edar!$M302&amp;edar!$N302</f>
        <v>PER201259.358.76058.261.158.260.760.859.456.1</v>
      </c>
    </row>
    <row r="303" spans="1:16" x14ac:dyDescent="0.25">
      <c r="A303" s="1" t="s">
        <v>310</v>
      </c>
      <c r="B303" s="1" t="s">
        <v>311</v>
      </c>
      <c r="C303" s="2">
        <v>2011</v>
      </c>
      <c r="D303" s="2" t="str">
        <f>RIGHT(edar!$C303,4)</f>
        <v>2011</v>
      </c>
      <c r="E303" s="3">
        <v>61.6</v>
      </c>
      <c r="F303" s="3">
        <v>61.2</v>
      </c>
      <c r="G303" s="3">
        <v>62</v>
      </c>
      <c r="H303" s="3">
        <v>62.7</v>
      </c>
      <c r="I303" s="3">
        <v>59.5</v>
      </c>
      <c r="J303" s="3">
        <v>59.2</v>
      </c>
      <c r="K303" s="3">
        <v>56.3</v>
      </c>
      <c r="L303" s="3">
        <v>59.5</v>
      </c>
      <c r="M303" s="3">
        <v>65</v>
      </c>
      <c r="N303" s="3">
        <v>78.099999999999994</v>
      </c>
      <c r="O303" s="1" t="s">
        <v>36</v>
      </c>
      <c r="P303" s="27" t="str">
        <f>edar!$A303&amp;edar!$D303&amp;edar!$E303&amp;edar!$F303&amp;edar!$G303&amp;edar!$H303&amp;edar!$I303&amp;edar!$J303&amp;edar!$K303&amp;edar!$L303&amp;edar!$M303&amp;edar!$N303</f>
        <v>PER201161.661.26262.759.559.256.359.56578.1</v>
      </c>
    </row>
    <row r="304" spans="1:16" x14ac:dyDescent="0.25">
      <c r="A304" s="1" t="s">
        <v>310</v>
      </c>
      <c r="B304" s="1" t="s">
        <v>311</v>
      </c>
      <c r="C304" s="2">
        <v>2010</v>
      </c>
      <c r="D304" s="2" t="str">
        <f>RIGHT(edar!$C304,4)</f>
        <v>2010</v>
      </c>
      <c r="E304" s="3">
        <v>68.400000000000006</v>
      </c>
      <c r="F304" s="3">
        <v>68.8</v>
      </c>
      <c r="G304" s="3">
        <v>68.099999999999994</v>
      </c>
      <c r="H304" s="3">
        <v>70.599999999999994</v>
      </c>
      <c r="I304" s="3">
        <v>64.599999999999994</v>
      </c>
      <c r="J304" s="3">
        <v>65.7</v>
      </c>
      <c r="K304" s="3">
        <v>69.5</v>
      </c>
      <c r="L304" s="3">
        <v>70.599999999999994</v>
      </c>
      <c r="M304" s="3">
        <v>64</v>
      </c>
      <c r="N304" s="3" t="s">
        <v>8</v>
      </c>
      <c r="O304" s="1" t="s">
        <v>84</v>
      </c>
      <c r="P304" s="27" t="str">
        <f>edar!$A304&amp;edar!$D304&amp;edar!$E304&amp;edar!$F304&amp;edar!$G304&amp;edar!$H304&amp;edar!$I304&amp;edar!$J304&amp;edar!$K304&amp;edar!$L304&amp;edar!$M304&amp;edar!$N304</f>
        <v>PER201068.468.868.170.664.665.769.570.664-</v>
      </c>
    </row>
    <row r="305" spans="1:16" x14ac:dyDescent="0.25">
      <c r="A305" s="1" t="s">
        <v>310</v>
      </c>
      <c r="B305" s="1" t="s">
        <v>311</v>
      </c>
      <c r="C305" s="2">
        <v>2009</v>
      </c>
      <c r="D305" s="2" t="str">
        <f>RIGHT(edar!$C305,4)</f>
        <v>2009</v>
      </c>
      <c r="E305" s="3">
        <v>72</v>
      </c>
      <c r="F305" s="3">
        <v>72</v>
      </c>
      <c r="G305" s="3">
        <v>72</v>
      </c>
      <c r="H305" s="3">
        <v>70</v>
      </c>
      <c r="I305" s="3">
        <v>75</v>
      </c>
      <c r="J305" s="3">
        <v>72</v>
      </c>
      <c r="K305" s="3">
        <v>78</v>
      </c>
      <c r="L305" s="3">
        <v>63</v>
      </c>
      <c r="M305" s="3">
        <v>76</v>
      </c>
      <c r="N305" s="3">
        <v>74</v>
      </c>
      <c r="O305" s="1" t="s">
        <v>189</v>
      </c>
      <c r="P305" s="27" t="str">
        <f>edar!$A305&amp;edar!$D305&amp;edar!$E305&amp;edar!$F305&amp;edar!$G305&amp;edar!$H305&amp;edar!$I305&amp;edar!$J305&amp;edar!$K305&amp;edar!$L305&amp;edar!$M305&amp;edar!$N305</f>
        <v>PER200972727270757278637674</v>
      </c>
    </row>
    <row r="306" spans="1:16" x14ac:dyDescent="0.25">
      <c r="A306" s="1" t="s">
        <v>310</v>
      </c>
      <c r="B306" s="1" t="s">
        <v>311</v>
      </c>
      <c r="C306" s="2" t="s">
        <v>313</v>
      </c>
      <c r="D306" s="2" t="str">
        <f>RIGHT(edar!$C306,4)</f>
        <v>2006</v>
      </c>
      <c r="E306" s="3">
        <v>67</v>
      </c>
      <c r="F306" s="3">
        <v>65</v>
      </c>
      <c r="G306" s="3">
        <v>69</v>
      </c>
      <c r="H306" s="3">
        <v>66</v>
      </c>
      <c r="I306" s="3">
        <v>67</v>
      </c>
      <c r="J306" s="3">
        <v>66</v>
      </c>
      <c r="K306" s="3">
        <v>67</v>
      </c>
      <c r="L306" s="3">
        <v>62</v>
      </c>
      <c r="M306" s="3">
        <v>72</v>
      </c>
      <c r="N306" s="3">
        <v>68</v>
      </c>
      <c r="O306" s="1" t="s">
        <v>314</v>
      </c>
      <c r="P306" s="27" t="str">
        <f>edar!$A306&amp;edar!$D306&amp;edar!$E306&amp;edar!$F306&amp;edar!$G306&amp;edar!$H306&amp;edar!$I306&amp;edar!$J306&amp;edar!$K306&amp;edar!$L306&amp;edar!$M306&amp;edar!$N306</f>
        <v>PER200667656966676667627268</v>
      </c>
    </row>
    <row r="307" spans="1:16" x14ac:dyDescent="0.25">
      <c r="A307" s="1" t="s">
        <v>310</v>
      </c>
      <c r="B307" s="1" t="s">
        <v>311</v>
      </c>
      <c r="C307" s="2">
        <v>2004</v>
      </c>
      <c r="D307" s="2" t="str">
        <f>RIGHT(edar!$C307,4)</f>
        <v>2004</v>
      </c>
      <c r="E307" s="3">
        <v>68</v>
      </c>
      <c r="F307" s="3">
        <v>67</v>
      </c>
      <c r="G307" s="3">
        <v>69</v>
      </c>
      <c r="H307" s="3">
        <v>70</v>
      </c>
      <c r="I307" s="3">
        <v>66</v>
      </c>
      <c r="J307" s="3">
        <v>71</v>
      </c>
      <c r="K307" s="3">
        <v>58</v>
      </c>
      <c r="L307" s="3">
        <v>64</v>
      </c>
      <c r="M307" s="3">
        <v>73</v>
      </c>
      <c r="N307" s="3">
        <v>76</v>
      </c>
      <c r="O307" s="1" t="s">
        <v>38</v>
      </c>
      <c r="P307" s="27" t="str">
        <f>edar!$A307&amp;edar!$D307&amp;edar!$E307&amp;edar!$F307&amp;edar!$G307&amp;edar!$H307&amp;edar!$I307&amp;edar!$J307&amp;edar!$K307&amp;edar!$L307&amp;edar!$M307&amp;edar!$N307</f>
        <v>PER200468676970667158647376</v>
      </c>
    </row>
    <row r="308" spans="1:16" x14ac:dyDescent="0.25">
      <c r="A308" s="1" t="s">
        <v>310</v>
      </c>
      <c r="B308" s="1" t="s">
        <v>311</v>
      </c>
      <c r="C308" s="2">
        <v>2000</v>
      </c>
      <c r="D308" s="2" t="str">
        <f>RIGHT(edar!$C308,4)</f>
        <v>2000</v>
      </c>
      <c r="E308" s="3">
        <v>58</v>
      </c>
      <c r="F308" s="3">
        <v>57</v>
      </c>
      <c r="G308" s="3">
        <v>59</v>
      </c>
      <c r="H308" s="3">
        <v>64</v>
      </c>
      <c r="I308" s="3">
        <v>51</v>
      </c>
      <c r="J308" s="3" t="s">
        <v>8</v>
      </c>
      <c r="K308" s="3" t="s">
        <v>8</v>
      </c>
      <c r="L308" s="3" t="s">
        <v>8</v>
      </c>
      <c r="M308" s="3" t="s">
        <v>8</v>
      </c>
      <c r="N308" s="3" t="s">
        <v>8</v>
      </c>
      <c r="O308" s="1" t="s">
        <v>30</v>
      </c>
      <c r="P308" s="27" t="str">
        <f>edar!$A308&amp;edar!$D308&amp;edar!$E308&amp;edar!$F308&amp;edar!$G308&amp;edar!$H308&amp;edar!$I308&amp;edar!$J308&amp;edar!$K308&amp;edar!$L308&amp;edar!$M308&amp;edar!$N308</f>
        <v>PER20005857596451-----</v>
      </c>
    </row>
    <row r="309" spans="1:16" x14ac:dyDescent="0.25">
      <c r="A309" s="1" t="s">
        <v>310</v>
      </c>
      <c r="B309" s="1" t="s">
        <v>311</v>
      </c>
      <c r="C309" s="2">
        <v>1996</v>
      </c>
      <c r="D309" s="2" t="str">
        <f>RIGHT(edar!$C309,4)</f>
        <v>1996</v>
      </c>
      <c r="E309" s="3">
        <v>46</v>
      </c>
      <c r="F309" s="3" t="s">
        <v>8</v>
      </c>
      <c r="G309" s="3" t="s">
        <v>8</v>
      </c>
      <c r="H309" s="3" t="s">
        <v>8</v>
      </c>
      <c r="I309" s="3" t="s">
        <v>8</v>
      </c>
      <c r="J309" s="3" t="s">
        <v>8</v>
      </c>
      <c r="K309" s="3" t="s">
        <v>8</v>
      </c>
      <c r="L309" s="3" t="s">
        <v>8</v>
      </c>
      <c r="M309" s="3" t="s">
        <v>8</v>
      </c>
      <c r="N309" s="3" t="s">
        <v>8</v>
      </c>
      <c r="O309" s="1" t="s">
        <v>59</v>
      </c>
      <c r="P309" s="27" t="str">
        <f>edar!$A309&amp;edar!$D309&amp;edar!$E309&amp;edar!$F309&amp;edar!$G309&amp;edar!$H309&amp;edar!$I309&amp;edar!$J309&amp;edar!$K309&amp;edar!$L309&amp;edar!$M309&amp;edar!$N309</f>
        <v>PER199646---------</v>
      </c>
    </row>
    <row r="310" spans="1:16" x14ac:dyDescent="0.25">
      <c r="A310" s="1" t="s">
        <v>310</v>
      </c>
      <c r="B310" s="1" t="s">
        <v>311</v>
      </c>
      <c r="C310" s="2" t="s">
        <v>315</v>
      </c>
      <c r="D310" s="2" t="str">
        <f>RIGHT(edar!$C310,4)</f>
        <v>1992</v>
      </c>
      <c r="E310" s="3">
        <v>33</v>
      </c>
      <c r="F310" s="3" t="s">
        <v>8</v>
      </c>
      <c r="G310" s="3" t="s">
        <v>8</v>
      </c>
      <c r="H310" s="3" t="s">
        <v>8</v>
      </c>
      <c r="I310" s="3" t="s">
        <v>8</v>
      </c>
      <c r="J310" s="3" t="s">
        <v>8</v>
      </c>
      <c r="K310" s="3" t="s">
        <v>8</v>
      </c>
      <c r="L310" s="3" t="s">
        <v>8</v>
      </c>
      <c r="M310" s="3" t="s">
        <v>8</v>
      </c>
      <c r="N310" s="3" t="s">
        <v>8</v>
      </c>
      <c r="O310" s="1" t="s">
        <v>316</v>
      </c>
      <c r="P310" s="27" t="str">
        <f>edar!$A310&amp;edar!$D310&amp;edar!$E310&amp;edar!$F310&amp;edar!$G310&amp;edar!$H310&amp;edar!$I310&amp;edar!$J310&amp;edar!$K310&amp;edar!$L310&amp;edar!$M310&amp;edar!$N310</f>
        <v>PER199233---------</v>
      </c>
    </row>
    <row r="311" spans="1:16" x14ac:dyDescent="0.25">
      <c r="A311" s="1" t="s">
        <v>317</v>
      </c>
      <c r="B311" s="1" t="s">
        <v>318</v>
      </c>
      <c r="C311" s="2">
        <v>2013</v>
      </c>
      <c r="D311" s="2" t="str">
        <f>RIGHT(edar!$C311,4)</f>
        <v>2013</v>
      </c>
      <c r="E311" s="3">
        <v>64</v>
      </c>
      <c r="F311" s="3" t="s">
        <v>8</v>
      </c>
      <c r="G311" s="3" t="s">
        <v>8</v>
      </c>
      <c r="H311" s="3" t="s">
        <v>8</v>
      </c>
      <c r="I311" s="3" t="s">
        <v>8</v>
      </c>
      <c r="J311" s="3" t="s">
        <v>8</v>
      </c>
      <c r="K311" s="3" t="s">
        <v>8</v>
      </c>
      <c r="L311" s="3" t="s">
        <v>8</v>
      </c>
      <c r="M311" s="3" t="s">
        <v>8</v>
      </c>
      <c r="N311" s="3" t="s">
        <v>8</v>
      </c>
      <c r="O311" s="1" t="s">
        <v>143</v>
      </c>
      <c r="P311" s="27" t="str">
        <f>edar!$A311&amp;edar!$D311&amp;edar!$E311&amp;edar!$F311&amp;edar!$G311&amp;edar!$H311&amp;edar!$I311&amp;edar!$J311&amp;edar!$K311&amp;edar!$L311&amp;edar!$M311&amp;edar!$N311</f>
        <v>PHL201364---------</v>
      </c>
    </row>
    <row r="312" spans="1:16" x14ac:dyDescent="0.25">
      <c r="A312" s="1" t="s">
        <v>317</v>
      </c>
      <c r="B312" s="1" t="s">
        <v>318</v>
      </c>
      <c r="C312" s="2">
        <v>2008</v>
      </c>
      <c r="D312" s="2" t="str">
        <f>RIGHT(edar!$C312,4)</f>
        <v>2008</v>
      </c>
      <c r="E312" s="3">
        <v>50</v>
      </c>
      <c r="F312" s="3">
        <v>47</v>
      </c>
      <c r="G312" s="3">
        <v>55</v>
      </c>
      <c r="H312" s="3">
        <v>54</v>
      </c>
      <c r="I312" s="3">
        <v>47</v>
      </c>
      <c r="J312" s="3" t="s">
        <v>8</v>
      </c>
      <c r="K312" s="3" t="s">
        <v>8</v>
      </c>
      <c r="L312" s="3" t="s">
        <v>8</v>
      </c>
      <c r="M312" s="3" t="s">
        <v>8</v>
      </c>
      <c r="N312" s="3" t="s">
        <v>8</v>
      </c>
      <c r="O312" s="1" t="s">
        <v>66</v>
      </c>
      <c r="P312" s="27" t="str">
        <f>edar!$A312&amp;edar!$D312&amp;edar!$E312&amp;edar!$F312&amp;edar!$G312&amp;edar!$H312&amp;edar!$I312&amp;edar!$J312&amp;edar!$K312&amp;edar!$L312&amp;edar!$M312&amp;edar!$N312</f>
        <v>PHL20085047555447-----</v>
      </c>
    </row>
    <row r="313" spans="1:16" x14ac:dyDescent="0.25">
      <c r="A313" s="1" t="s">
        <v>317</v>
      </c>
      <c r="B313" s="1" t="s">
        <v>318</v>
      </c>
      <c r="C313" s="2">
        <v>2003</v>
      </c>
      <c r="D313" s="2" t="str">
        <f>RIGHT(edar!$C313,4)</f>
        <v>2003</v>
      </c>
      <c r="E313" s="3">
        <v>55</v>
      </c>
      <c r="F313" s="3">
        <v>55</v>
      </c>
      <c r="G313" s="3">
        <v>54</v>
      </c>
      <c r="H313" s="3">
        <v>63</v>
      </c>
      <c r="I313" s="3">
        <v>49</v>
      </c>
      <c r="J313" s="3" t="s">
        <v>8</v>
      </c>
      <c r="K313" s="3" t="s">
        <v>8</v>
      </c>
      <c r="L313" s="3" t="s">
        <v>8</v>
      </c>
      <c r="M313" s="3" t="s">
        <v>8</v>
      </c>
      <c r="N313" s="3" t="s">
        <v>8</v>
      </c>
      <c r="O313" s="1" t="s">
        <v>67</v>
      </c>
      <c r="P313" s="27" t="str">
        <f>edar!$A313&amp;edar!$D313&amp;edar!$E313&amp;edar!$F313&amp;edar!$G313&amp;edar!$H313&amp;edar!$I313&amp;edar!$J313&amp;edar!$K313&amp;edar!$L313&amp;edar!$M313&amp;edar!$N313</f>
        <v>PHL20035555546349-----</v>
      </c>
    </row>
    <row r="314" spans="1:16" x14ac:dyDescent="0.25">
      <c r="A314" s="1" t="s">
        <v>317</v>
      </c>
      <c r="B314" s="1" t="s">
        <v>318</v>
      </c>
      <c r="C314" s="2">
        <v>1998</v>
      </c>
      <c r="D314" s="2" t="str">
        <f>RIGHT(edar!$C314,4)</f>
        <v>1998</v>
      </c>
      <c r="E314" s="3">
        <v>58</v>
      </c>
      <c r="F314" s="3" t="s">
        <v>8</v>
      </c>
      <c r="G314" s="3" t="s">
        <v>8</v>
      </c>
      <c r="H314" s="3" t="s">
        <v>8</v>
      </c>
      <c r="I314" s="3" t="s">
        <v>8</v>
      </c>
      <c r="J314" s="3" t="s">
        <v>8</v>
      </c>
      <c r="K314" s="3" t="s">
        <v>8</v>
      </c>
      <c r="L314" s="3" t="s">
        <v>8</v>
      </c>
      <c r="M314" s="3" t="s">
        <v>8</v>
      </c>
      <c r="N314" s="3" t="s">
        <v>8</v>
      </c>
      <c r="O314" s="1" t="s">
        <v>68</v>
      </c>
      <c r="P314" s="27" t="str">
        <f>edar!$A314&amp;edar!$D314&amp;edar!$E314&amp;edar!$F314&amp;edar!$G314&amp;edar!$H314&amp;edar!$I314&amp;edar!$J314&amp;edar!$K314&amp;edar!$L314&amp;edar!$M314&amp;edar!$N314</f>
        <v>PHL199858---------</v>
      </c>
    </row>
    <row r="315" spans="1:16" x14ac:dyDescent="0.25">
      <c r="A315" s="1" t="s">
        <v>317</v>
      </c>
      <c r="B315" s="1" t="s">
        <v>318</v>
      </c>
      <c r="C315" s="2">
        <v>1993</v>
      </c>
      <c r="D315" s="2" t="str">
        <f>RIGHT(edar!$C315,4)</f>
        <v>1993</v>
      </c>
      <c r="E315" s="3">
        <v>51</v>
      </c>
      <c r="F315" s="3" t="s">
        <v>8</v>
      </c>
      <c r="G315" s="3" t="s">
        <v>8</v>
      </c>
      <c r="H315" s="3" t="s">
        <v>8</v>
      </c>
      <c r="I315" s="3" t="s">
        <v>8</v>
      </c>
      <c r="J315" s="3" t="s">
        <v>8</v>
      </c>
      <c r="K315" s="3" t="s">
        <v>8</v>
      </c>
      <c r="L315" s="3" t="s">
        <v>8</v>
      </c>
      <c r="M315" s="3" t="s">
        <v>8</v>
      </c>
      <c r="N315" s="3" t="s">
        <v>8</v>
      </c>
      <c r="O315" s="1" t="s">
        <v>177</v>
      </c>
      <c r="P315" s="27" t="str">
        <f>edar!$A315&amp;edar!$D315&amp;edar!$E315&amp;edar!$F315&amp;edar!$G315&amp;edar!$H315&amp;edar!$I315&amp;edar!$J315&amp;edar!$K315&amp;edar!$L315&amp;edar!$M315&amp;edar!$N315</f>
        <v>PHL199351---------</v>
      </c>
    </row>
    <row r="316" spans="1:16" x14ac:dyDescent="0.25">
      <c r="A316" s="1" t="s">
        <v>319</v>
      </c>
      <c r="B316" s="1" t="s">
        <v>320</v>
      </c>
      <c r="C316" s="2">
        <v>2012</v>
      </c>
      <c r="D316" s="2" t="str">
        <f>RIGHT(edar!$C316,4)</f>
        <v>2012</v>
      </c>
      <c r="E316" s="3">
        <v>79.2</v>
      </c>
      <c r="F316" s="3" t="s">
        <v>8</v>
      </c>
      <c r="G316" s="3" t="s">
        <v>8</v>
      </c>
      <c r="H316" s="3" t="s">
        <v>8</v>
      </c>
      <c r="I316" s="3" t="s">
        <v>8</v>
      </c>
      <c r="J316" s="3" t="s">
        <v>8</v>
      </c>
      <c r="K316" s="3" t="s">
        <v>8</v>
      </c>
      <c r="L316" s="3" t="s">
        <v>8</v>
      </c>
      <c r="M316" s="3" t="s">
        <v>8</v>
      </c>
      <c r="N316" s="3" t="s">
        <v>8</v>
      </c>
      <c r="O316" s="1" t="s">
        <v>321</v>
      </c>
      <c r="P316" s="27" t="str">
        <f>edar!$A316&amp;edar!$D316&amp;edar!$E316&amp;edar!$F316&amp;edar!$G316&amp;edar!$H316&amp;edar!$I316&amp;edar!$J316&amp;edar!$K316&amp;edar!$L316&amp;edar!$M316&amp;edar!$N316</f>
        <v>MDA201279.2---------</v>
      </c>
    </row>
    <row r="317" spans="1:16" x14ac:dyDescent="0.25">
      <c r="A317" s="1" t="s">
        <v>319</v>
      </c>
      <c r="B317" s="1" t="s">
        <v>320</v>
      </c>
      <c r="C317" s="2">
        <v>2005</v>
      </c>
      <c r="D317" s="2" t="str">
        <f>RIGHT(edar!$C317,4)</f>
        <v>2005</v>
      </c>
      <c r="E317" s="3">
        <v>60</v>
      </c>
      <c r="F317" s="3">
        <v>59</v>
      </c>
      <c r="G317" s="3">
        <v>61</v>
      </c>
      <c r="H317" s="3">
        <v>67</v>
      </c>
      <c r="I317" s="3">
        <v>53</v>
      </c>
      <c r="J317" s="3">
        <v>42</v>
      </c>
      <c r="K317" s="3">
        <v>46</v>
      </c>
      <c r="L317" s="3">
        <v>73</v>
      </c>
      <c r="M317" s="3">
        <v>57</v>
      </c>
      <c r="N317" s="3">
        <v>68</v>
      </c>
      <c r="O317" s="1" t="s">
        <v>29</v>
      </c>
      <c r="P317" s="27" t="str">
        <f>edar!$A317&amp;edar!$D317&amp;edar!$E317&amp;edar!$F317&amp;edar!$G317&amp;edar!$H317&amp;edar!$I317&amp;edar!$J317&amp;edar!$K317&amp;edar!$L317&amp;edar!$M317&amp;edar!$N317</f>
        <v>MDA200560596167534246735768</v>
      </c>
    </row>
    <row r="318" spans="1:16" x14ac:dyDescent="0.25">
      <c r="A318" s="1" t="s">
        <v>319</v>
      </c>
      <c r="B318" s="1" t="s">
        <v>320</v>
      </c>
      <c r="C318" s="2">
        <v>2000</v>
      </c>
      <c r="D318" s="2" t="str">
        <f>RIGHT(edar!$C318,4)</f>
        <v>2000</v>
      </c>
      <c r="E318" s="3">
        <v>78</v>
      </c>
      <c r="F318" s="3" t="s">
        <v>8</v>
      </c>
      <c r="G318" s="3" t="s">
        <v>8</v>
      </c>
      <c r="H318" s="3" t="s">
        <v>8</v>
      </c>
      <c r="I318" s="3" t="s">
        <v>8</v>
      </c>
      <c r="J318" s="3" t="s">
        <v>8</v>
      </c>
      <c r="K318" s="3" t="s">
        <v>8</v>
      </c>
      <c r="L318" s="3" t="s">
        <v>8</v>
      </c>
      <c r="M318" s="3" t="s">
        <v>8</v>
      </c>
      <c r="N318" s="3" t="s">
        <v>8</v>
      </c>
      <c r="O318" s="1" t="s">
        <v>11</v>
      </c>
      <c r="P318" s="27" t="str">
        <f>edar!$A318&amp;edar!$D318&amp;edar!$E318&amp;edar!$F318&amp;edar!$G318&amp;edar!$H318&amp;edar!$I318&amp;edar!$J318&amp;edar!$K318&amp;edar!$L318&amp;edar!$M318&amp;edar!$N318</f>
        <v>MDA200078---------</v>
      </c>
    </row>
    <row r="319" spans="1:16" x14ac:dyDescent="0.25">
      <c r="A319" s="1" t="s">
        <v>322</v>
      </c>
      <c r="B319" s="1" t="s">
        <v>323</v>
      </c>
      <c r="C319" s="2" t="s">
        <v>107</v>
      </c>
      <c r="D319" s="2" t="str">
        <f>RIGHT(edar!$C319,4)</f>
        <v>2015</v>
      </c>
      <c r="E319" s="3">
        <v>53.9</v>
      </c>
      <c r="F319" s="3">
        <v>58.6</v>
      </c>
      <c r="G319" s="3">
        <v>49.3</v>
      </c>
      <c r="H319" s="3">
        <v>60</v>
      </c>
      <c r="I319" s="3">
        <v>52.9</v>
      </c>
      <c r="J319" s="3">
        <v>44.8</v>
      </c>
      <c r="K319" s="3">
        <v>55.1</v>
      </c>
      <c r="L319" s="3">
        <v>57.5</v>
      </c>
      <c r="M319" s="3">
        <v>54.9</v>
      </c>
      <c r="N319" s="3">
        <v>64.7</v>
      </c>
      <c r="O319" s="1" t="s">
        <v>108</v>
      </c>
      <c r="P319" s="27" t="str">
        <f>edar!$A319&amp;edar!$D319&amp;edar!$E319&amp;edar!$F319&amp;edar!$G319&amp;edar!$H319&amp;edar!$I319&amp;edar!$J319&amp;edar!$K319&amp;edar!$L319&amp;edar!$M319&amp;edar!$N319</f>
        <v>RWA201553.958.649.36052.944.855.157.554.964.7</v>
      </c>
    </row>
    <row r="320" spans="1:16" x14ac:dyDescent="0.25">
      <c r="A320" s="1" t="s">
        <v>322</v>
      </c>
      <c r="B320" s="1" t="s">
        <v>323</v>
      </c>
      <c r="C320" s="2">
        <v>2010</v>
      </c>
      <c r="D320" s="2" t="str">
        <f>RIGHT(edar!$C320,4)</f>
        <v>2010</v>
      </c>
      <c r="E320" s="3">
        <v>50.2</v>
      </c>
      <c r="F320" s="3">
        <v>50.1</v>
      </c>
      <c r="G320" s="3">
        <v>50.5</v>
      </c>
      <c r="H320" s="3">
        <v>75.8</v>
      </c>
      <c r="I320" s="3">
        <v>45.1</v>
      </c>
      <c r="J320" s="3">
        <v>40.299999999999997</v>
      </c>
      <c r="K320" s="3">
        <v>49.6</v>
      </c>
      <c r="L320" s="3">
        <v>48.7</v>
      </c>
      <c r="M320" s="3" t="s">
        <v>8</v>
      </c>
      <c r="N320" s="3">
        <v>74.8</v>
      </c>
      <c r="O320" s="1" t="s">
        <v>84</v>
      </c>
      <c r="P320" s="27" t="str">
        <f>edar!$A320&amp;edar!$D320&amp;edar!$E320&amp;edar!$F320&amp;edar!$G320&amp;edar!$H320&amp;edar!$I320&amp;edar!$J320&amp;edar!$K320&amp;edar!$L320&amp;edar!$M320&amp;edar!$N320</f>
        <v>RWA201050.250.150.575.845.140.349.648.7-74.8</v>
      </c>
    </row>
    <row r="321" spans="1:16" x14ac:dyDescent="0.25">
      <c r="A321" s="1" t="s">
        <v>322</v>
      </c>
      <c r="B321" s="1" t="s">
        <v>323</v>
      </c>
      <c r="C321" s="2" t="s">
        <v>324</v>
      </c>
      <c r="D321" s="2" t="str">
        <f>RIGHT(edar!$C321,4)</f>
        <v>2008</v>
      </c>
      <c r="E321" s="3">
        <v>28</v>
      </c>
      <c r="F321" s="3">
        <v>31</v>
      </c>
      <c r="G321" s="3">
        <v>25</v>
      </c>
      <c r="H321" s="3">
        <v>38</v>
      </c>
      <c r="I321" s="3">
        <v>26</v>
      </c>
      <c r="J321" s="3">
        <v>16</v>
      </c>
      <c r="K321" s="3">
        <v>23</v>
      </c>
      <c r="L321" s="3">
        <v>25</v>
      </c>
      <c r="M321" s="3">
        <v>37</v>
      </c>
      <c r="N321" s="3">
        <v>43</v>
      </c>
      <c r="O321" s="1" t="s">
        <v>325</v>
      </c>
      <c r="P321" s="27" t="str">
        <f>edar!$A321&amp;edar!$D321&amp;edar!$E321&amp;edar!$F321&amp;edar!$G321&amp;edar!$H321&amp;edar!$I321&amp;edar!$J321&amp;edar!$K321&amp;edar!$L321&amp;edar!$M321&amp;edar!$N321</f>
        <v>RWA200828312538261623253743</v>
      </c>
    </row>
    <row r="322" spans="1:16" x14ac:dyDescent="0.25">
      <c r="A322" s="1" t="s">
        <v>322</v>
      </c>
      <c r="B322" s="1" t="s">
        <v>323</v>
      </c>
      <c r="C322" s="2">
        <v>2005</v>
      </c>
      <c r="D322" s="2" t="str">
        <f>RIGHT(edar!$C322,4)</f>
        <v>2005</v>
      </c>
      <c r="E322" s="3">
        <v>28</v>
      </c>
      <c r="F322" s="3">
        <v>28</v>
      </c>
      <c r="G322" s="3">
        <v>28</v>
      </c>
      <c r="H322" s="3">
        <v>41</v>
      </c>
      <c r="I322" s="3">
        <v>26</v>
      </c>
      <c r="J322" s="3">
        <v>23</v>
      </c>
      <c r="K322" s="3">
        <v>27</v>
      </c>
      <c r="L322" s="3">
        <v>25</v>
      </c>
      <c r="M322" s="3">
        <v>23</v>
      </c>
      <c r="N322" s="3">
        <v>43</v>
      </c>
      <c r="O322" s="1" t="s">
        <v>29</v>
      </c>
      <c r="P322" s="27" t="str">
        <f>edar!$A322&amp;edar!$D322&amp;edar!$E322&amp;edar!$F322&amp;edar!$G322&amp;edar!$H322&amp;edar!$I322&amp;edar!$J322&amp;edar!$K322&amp;edar!$L322&amp;edar!$M322&amp;edar!$N322</f>
        <v>RWA200528282841262327252343</v>
      </c>
    </row>
    <row r="323" spans="1:16" x14ac:dyDescent="0.25">
      <c r="A323" s="1" t="s">
        <v>322</v>
      </c>
      <c r="B323" s="1" t="s">
        <v>323</v>
      </c>
      <c r="C323" s="2">
        <v>2000</v>
      </c>
      <c r="D323" s="2" t="str">
        <f>RIGHT(edar!$C323,4)</f>
        <v>2000</v>
      </c>
      <c r="E323" s="3">
        <v>16</v>
      </c>
      <c r="F323" s="3">
        <v>16</v>
      </c>
      <c r="G323" s="3">
        <v>15</v>
      </c>
      <c r="H323" s="3">
        <v>24</v>
      </c>
      <c r="I323" s="3">
        <v>14</v>
      </c>
      <c r="J323" s="3" t="s">
        <v>8</v>
      </c>
      <c r="K323" s="3" t="s">
        <v>8</v>
      </c>
      <c r="L323" s="3" t="s">
        <v>8</v>
      </c>
      <c r="M323" s="3" t="s">
        <v>8</v>
      </c>
      <c r="N323" s="3" t="s">
        <v>8</v>
      </c>
      <c r="O323" s="1" t="s">
        <v>30</v>
      </c>
      <c r="P323" s="27" t="str">
        <f>edar!$A323&amp;edar!$D323&amp;edar!$E323&amp;edar!$F323&amp;edar!$G323&amp;edar!$H323&amp;edar!$I323&amp;edar!$J323&amp;edar!$K323&amp;edar!$L323&amp;edar!$M323&amp;edar!$N323</f>
        <v>RWA20001616152414-----</v>
      </c>
    </row>
    <row r="324" spans="1:16" x14ac:dyDescent="0.25">
      <c r="A324" s="1" t="s">
        <v>322</v>
      </c>
      <c r="B324" s="1" t="s">
        <v>323</v>
      </c>
      <c r="C324" s="2">
        <v>2000</v>
      </c>
      <c r="D324" s="2" t="str">
        <f>RIGHT(edar!$C324,4)</f>
        <v>2000</v>
      </c>
      <c r="E324" s="3">
        <v>20</v>
      </c>
      <c r="F324" s="3">
        <v>20</v>
      </c>
      <c r="G324" s="3">
        <v>20</v>
      </c>
      <c r="H324" s="3" t="s">
        <v>8</v>
      </c>
      <c r="I324" s="3">
        <v>20</v>
      </c>
      <c r="J324" s="3">
        <v>10</v>
      </c>
      <c r="K324" s="3">
        <v>18</v>
      </c>
      <c r="L324" s="3">
        <v>19</v>
      </c>
      <c r="M324" s="3">
        <v>31</v>
      </c>
      <c r="N324" s="3">
        <v>57</v>
      </c>
      <c r="O324" s="1" t="s">
        <v>11</v>
      </c>
      <c r="P324" s="27" t="str">
        <f>edar!$A324&amp;edar!$D324&amp;edar!$E324&amp;edar!$F324&amp;edar!$G324&amp;edar!$H324&amp;edar!$I324&amp;edar!$J324&amp;edar!$K324&amp;edar!$L324&amp;edar!$M324&amp;edar!$N324</f>
        <v>RWA2000202020-201018193157</v>
      </c>
    </row>
    <row r="325" spans="1:16" x14ac:dyDescent="0.25">
      <c r="A325" s="1" t="s">
        <v>322</v>
      </c>
      <c r="B325" s="1" t="s">
        <v>323</v>
      </c>
      <c r="C325" s="2">
        <v>1992</v>
      </c>
      <c r="D325" s="2" t="str">
        <f>RIGHT(edar!$C325,4)</f>
        <v>1992</v>
      </c>
      <c r="E325" s="3">
        <v>30</v>
      </c>
      <c r="F325" s="3" t="s">
        <v>8</v>
      </c>
      <c r="G325" s="3" t="s">
        <v>8</v>
      </c>
      <c r="H325" s="3" t="s">
        <v>8</v>
      </c>
      <c r="I325" s="3" t="s">
        <v>8</v>
      </c>
      <c r="J325" s="3" t="s">
        <v>8</v>
      </c>
      <c r="K325" s="3" t="s">
        <v>8</v>
      </c>
      <c r="L325" s="3" t="s">
        <v>8</v>
      </c>
      <c r="M325" s="3" t="s">
        <v>8</v>
      </c>
      <c r="N325" s="3" t="s">
        <v>8</v>
      </c>
      <c r="O325" s="1" t="s">
        <v>150</v>
      </c>
      <c r="P325" s="27" t="str">
        <f>edar!$A325&amp;edar!$D325&amp;edar!$E325&amp;edar!$F325&amp;edar!$G325&amp;edar!$H325&amp;edar!$I325&amp;edar!$J325&amp;edar!$K325&amp;edar!$L325&amp;edar!$M325&amp;edar!$N325</f>
        <v>RWA199230---------</v>
      </c>
    </row>
    <row r="326" spans="1:16" x14ac:dyDescent="0.25">
      <c r="A326" s="1" t="s">
        <v>326</v>
      </c>
      <c r="B326" s="1" t="s">
        <v>327</v>
      </c>
      <c r="C326" s="2">
        <v>2014</v>
      </c>
      <c r="D326" s="2" t="str">
        <f>RIGHT(edar!$C326,4)</f>
        <v>2014</v>
      </c>
      <c r="E326" s="3">
        <v>77.8</v>
      </c>
      <c r="F326" s="3" t="s">
        <v>8</v>
      </c>
      <c r="G326" s="3" t="s">
        <v>8</v>
      </c>
      <c r="H326" s="3" t="s">
        <v>8</v>
      </c>
      <c r="I326" s="3" t="s">
        <v>8</v>
      </c>
      <c r="J326" s="3" t="s">
        <v>8</v>
      </c>
      <c r="K326" s="3" t="s">
        <v>8</v>
      </c>
      <c r="L326" s="3" t="s">
        <v>8</v>
      </c>
      <c r="M326" s="3" t="s">
        <v>8</v>
      </c>
      <c r="N326" s="3" t="s">
        <v>8</v>
      </c>
      <c r="O326" s="1" t="s">
        <v>35</v>
      </c>
      <c r="P326" s="27" t="str">
        <f>edar!$A326&amp;edar!$D326&amp;edar!$E326&amp;edar!$F326&amp;edar!$G326&amp;edar!$H326&amp;edar!$I326&amp;edar!$J326&amp;edar!$K326&amp;edar!$L326&amp;edar!$M326&amp;edar!$N326</f>
        <v>WSM201477.8---------</v>
      </c>
    </row>
    <row r="327" spans="1:16" x14ac:dyDescent="0.25">
      <c r="A327" s="1" t="s">
        <v>326</v>
      </c>
      <c r="B327" s="1" t="s">
        <v>327</v>
      </c>
      <c r="C327" s="2">
        <v>2009</v>
      </c>
      <c r="D327" s="2" t="str">
        <f>RIGHT(edar!$C327,4)</f>
        <v>2009</v>
      </c>
      <c r="E327" s="3">
        <v>63.8</v>
      </c>
      <c r="F327" s="3">
        <v>63.2</v>
      </c>
      <c r="G327" s="3">
        <v>64.400000000000006</v>
      </c>
      <c r="H327" s="3">
        <v>55.2</v>
      </c>
      <c r="I327" s="3">
        <v>65.900000000000006</v>
      </c>
      <c r="J327" s="3">
        <v>61.2</v>
      </c>
      <c r="K327" s="3">
        <v>64.7</v>
      </c>
      <c r="L327" s="3">
        <v>67.099999999999994</v>
      </c>
      <c r="M327" s="3">
        <v>56.4</v>
      </c>
      <c r="N327" s="3" t="s">
        <v>8</v>
      </c>
      <c r="O327" s="1" t="s">
        <v>189</v>
      </c>
      <c r="P327" s="27" t="str">
        <f>edar!$A327&amp;edar!$D327&amp;edar!$E327&amp;edar!$F327&amp;edar!$G327&amp;edar!$H327&amp;edar!$I327&amp;edar!$J327&amp;edar!$K327&amp;edar!$L327&amp;edar!$M327&amp;edar!$N327</f>
        <v>WSM200963.863.264.455.265.961.264.767.156.4-</v>
      </c>
    </row>
    <row r="328" spans="1:16" x14ac:dyDescent="0.25">
      <c r="A328" s="1" t="s">
        <v>328</v>
      </c>
      <c r="B328" s="1" t="s">
        <v>329</v>
      </c>
      <c r="C328" s="2">
        <v>2014</v>
      </c>
      <c r="D328" s="2" t="str">
        <f>RIGHT(edar!$C328,4)</f>
        <v>2014</v>
      </c>
      <c r="E328" s="3">
        <v>68.900000000000006</v>
      </c>
      <c r="F328" s="3">
        <v>70.7</v>
      </c>
      <c r="G328" s="3">
        <v>66.400000000000006</v>
      </c>
      <c r="H328" s="3">
        <v>66.599999999999994</v>
      </c>
      <c r="I328" s="3">
        <v>73.5</v>
      </c>
      <c r="J328" s="3" t="s">
        <v>8</v>
      </c>
      <c r="K328" s="3" t="s">
        <v>8</v>
      </c>
      <c r="L328" s="3" t="s">
        <v>8</v>
      </c>
      <c r="M328" s="3" t="s">
        <v>8</v>
      </c>
      <c r="N328" s="3" t="s">
        <v>8</v>
      </c>
      <c r="O328" s="1" t="s">
        <v>55</v>
      </c>
      <c r="P328" s="27" t="str">
        <f>edar!$A328&amp;edar!$D328&amp;edar!$E328&amp;edar!$F328&amp;edar!$G328&amp;edar!$H328&amp;edar!$I328&amp;edar!$J328&amp;edar!$K328&amp;edar!$L328&amp;edar!$M328&amp;edar!$N328</f>
        <v>STP201468.970.766.466.673.5-----</v>
      </c>
    </row>
    <row r="329" spans="1:16" x14ac:dyDescent="0.25">
      <c r="A329" s="1" t="s">
        <v>328</v>
      </c>
      <c r="B329" s="1" t="s">
        <v>329</v>
      </c>
      <c r="C329" s="2" t="s">
        <v>7</v>
      </c>
      <c r="D329" s="2" t="str">
        <f>RIGHT(edar!$C329,4)</f>
        <v>2009</v>
      </c>
      <c r="E329" s="3">
        <v>74.7</v>
      </c>
      <c r="F329" s="3">
        <v>70.3</v>
      </c>
      <c r="G329" s="3">
        <v>79.8</v>
      </c>
      <c r="H329" s="3" t="s">
        <v>8</v>
      </c>
      <c r="I329" s="3">
        <v>77.099999999999994</v>
      </c>
      <c r="J329" s="3" t="s">
        <v>8</v>
      </c>
      <c r="K329" s="3" t="s">
        <v>8</v>
      </c>
      <c r="L329" s="3" t="s">
        <v>8</v>
      </c>
      <c r="M329" s="3" t="s">
        <v>8</v>
      </c>
      <c r="N329" s="3" t="s">
        <v>8</v>
      </c>
      <c r="O329" s="1" t="s">
        <v>223</v>
      </c>
      <c r="P329" s="27" t="str">
        <f>edar!$A329&amp;edar!$D329&amp;edar!$E329&amp;edar!$F329&amp;edar!$G329&amp;edar!$H329&amp;edar!$I329&amp;edar!$J329&amp;edar!$K329&amp;edar!$L329&amp;edar!$M329&amp;edar!$N329</f>
        <v>STP200974.770.379.8-77.1-----</v>
      </c>
    </row>
    <row r="330" spans="1:16" x14ac:dyDescent="0.25">
      <c r="A330" s="1" t="s">
        <v>328</v>
      </c>
      <c r="B330" s="1" t="s">
        <v>329</v>
      </c>
      <c r="C330" s="2">
        <v>2000</v>
      </c>
      <c r="D330" s="2" t="str">
        <f>RIGHT(edar!$C330,4)</f>
        <v>2000</v>
      </c>
      <c r="E330" s="3">
        <v>47</v>
      </c>
      <c r="F330" s="3">
        <v>46</v>
      </c>
      <c r="G330" s="3">
        <v>46</v>
      </c>
      <c r="H330" s="3">
        <v>39</v>
      </c>
      <c r="I330" s="3">
        <v>57</v>
      </c>
      <c r="J330" s="3" t="s">
        <v>8</v>
      </c>
      <c r="K330" s="3" t="s">
        <v>8</v>
      </c>
      <c r="L330" s="3" t="s">
        <v>8</v>
      </c>
      <c r="M330" s="3" t="s">
        <v>8</v>
      </c>
      <c r="N330" s="3">
        <v>35</v>
      </c>
      <c r="O330" s="1" t="s">
        <v>11</v>
      </c>
      <c r="P330" s="27" t="str">
        <f>edar!$A330&amp;edar!$D330&amp;edar!$E330&amp;edar!$F330&amp;edar!$G330&amp;edar!$H330&amp;edar!$I330&amp;edar!$J330&amp;edar!$K330&amp;edar!$L330&amp;edar!$M330&amp;edar!$N330</f>
        <v>STP20004746463957----35</v>
      </c>
    </row>
    <row r="331" spans="1:16" x14ac:dyDescent="0.25">
      <c r="A331" s="1" t="s">
        <v>330</v>
      </c>
      <c r="B331" s="1" t="s">
        <v>331</v>
      </c>
      <c r="C331" s="2">
        <v>2015</v>
      </c>
      <c r="D331" s="2" t="str">
        <f>RIGHT(edar!$C331,4)</f>
        <v>2015</v>
      </c>
      <c r="E331" s="3">
        <v>48.2</v>
      </c>
      <c r="F331" s="3">
        <v>53.1</v>
      </c>
      <c r="G331" s="3">
        <v>43.3</v>
      </c>
      <c r="H331" s="3">
        <v>55</v>
      </c>
      <c r="I331" s="3">
        <v>44.4</v>
      </c>
      <c r="J331" s="3">
        <v>40.200000000000003</v>
      </c>
      <c r="K331" s="3">
        <v>55.5</v>
      </c>
      <c r="L331" s="3" t="s">
        <v>8</v>
      </c>
      <c r="M331" s="3" t="s">
        <v>8</v>
      </c>
      <c r="N331" s="3" t="s">
        <v>8</v>
      </c>
      <c r="O331" s="1" t="s">
        <v>332</v>
      </c>
      <c r="P331" s="27" t="str">
        <f>edar!$A331&amp;edar!$D331&amp;edar!$E331&amp;edar!$F331&amp;edar!$G331&amp;edar!$H331&amp;edar!$I331&amp;edar!$J331&amp;edar!$K331&amp;edar!$L331&amp;edar!$M331&amp;edar!$N331</f>
        <v>SEN201548.253.143.35544.440.255.5---</v>
      </c>
    </row>
    <row r="332" spans="1:16" x14ac:dyDescent="0.25">
      <c r="A332" s="1" t="s">
        <v>330</v>
      </c>
      <c r="B332" s="1" t="s">
        <v>331</v>
      </c>
      <c r="C332" s="2">
        <v>2014</v>
      </c>
      <c r="D332" s="2" t="str">
        <f>RIGHT(edar!$C332,4)</f>
        <v>2014</v>
      </c>
      <c r="E332" s="3">
        <v>42.2</v>
      </c>
      <c r="F332" s="3">
        <v>48.9</v>
      </c>
      <c r="G332" s="3">
        <v>33.6</v>
      </c>
      <c r="H332" s="3">
        <v>39.5</v>
      </c>
      <c r="I332" s="3">
        <v>47.1</v>
      </c>
      <c r="J332" s="3">
        <v>48</v>
      </c>
      <c r="K332" s="3" t="s">
        <v>8</v>
      </c>
      <c r="L332" s="3" t="s">
        <v>8</v>
      </c>
      <c r="M332" s="3" t="s">
        <v>8</v>
      </c>
      <c r="N332" s="3" t="s">
        <v>8</v>
      </c>
      <c r="O332" s="1" t="s">
        <v>35</v>
      </c>
      <c r="P332" s="27" t="str">
        <f>edar!$A332&amp;edar!$D332&amp;edar!$E332&amp;edar!$F332&amp;edar!$G332&amp;edar!$H332&amp;edar!$I332&amp;edar!$J332&amp;edar!$K332&amp;edar!$L332&amp;edar!$M332&amp;edar!$N332</f>
        <v>SEN201442.248.933.639.547.148----</v>
      </c>
    </row>
    <row r="333" spans="1:16" x14ac:dyDescent="0.25">
      <c r="A333" s="1" t="s">
        <v>330</v>
      </c>
      <c r="B333" s="1" t="s">
        <v>331</v>
      </c>
      <c r="C333" s="2" t="s">
        <v>14</v>
      </c>
      <c r="D333" s="2" t="str">
        <f>RIGHT(edar!$C333,4)</f>
        <v>2013</v>
      </c>
      <c r="E333" s="3">
        <v>53</v>
      </c>
      <c r="F333" s="3">
        <v>54.5</v>
      </c>
      <c r="G333" s="3">
        <v>51.6</v>
      </c>
      <c r="H333" s="3">
        <v>63.4</v>
      </c>
      <c r="I333" s="3">
        <v>43.9</v>
      </c>
      <c r="J333" s="3">
        <v>37</v>
      </c>
      <c r="K333" s="3" t="s">
        <v>8</v>
      </c>
      <c r="L333" s="3" t="s">
        <v>8</v>
      </c>
      <c r="M333" s="3" t="s">
        <v>8</v>
      </c>
      <c r="N333" s="3" t="s">
        <v>8</v>
      </c>
      <c r="O333" s="1" t="s">
        <v>333</v>
      </c>
      <c r="P333" s="27" t="str">
        <f>edar!$A333&amp;edar!$D333&amp;edar!$E333&amp;edar!$F333&amp;edar!$G333&amp;edar!$H333&amp;edar!$I333&amp;edar!$J333&amp;edar!$K333&amp;edar!$L333&amp;edar!$M333&amp;edar!$N333</f>
        <v>SEN20135354.551.663.443.937----</v>
      </c>
    </row>
    <row r="334" spans="1:16" x14ac:dyDescent="0.25">
      <c r="A334" s="1" t="s">
        <v>330</v>
      </c>
      <c r="B334" s="1" t="s">
        <v>331</v>
      </c>
      <c r="C334" s="2" t="s">
        <v>3</v>
      </c>
      <c r="D334" s="2" t="str">
        <f>RIGHT(edar!$C334,4)</f>
        <v>2011</v>
      </c>
      <c r="E334" s="3">
        <v>49.9</v>
      </c>
      <c r="F334" s="3">
        <v>51.5</v>
      </c>
      <c r="G334" s="3">
        <v>47.8</v>
      </c>
      <c r="H334" s="3">
        <v>60.5</v>
      </c>
      <c r="I334" s="3">
        <v>38.1</v>
      </c>
      <c r="J334" s="3">
        <v>32.1</v>
      </c>
      <c r="K334" s="3">
        <v>38.4</v>
      </c>
      <c r="L334" s="3">
        <v>55.9</v>
      </c>
      <c r="M334" s="3">
        <v>47.5</v>
      </c>
      <c r="N334" s="3">
        <v>69</v>
      </c>
      <c r="O334" s="1" t="s">
        <v>334</v>
      </c>
      <c r="P334" s="27" t="str">
        <f>edar!$A334&amp;edar!$D334&amp;edar!$E334&amp;edar!$F334&amp;edar!$G334&amp;edar!$H334&amp;edar!$I334&amp;edar!$J334&amp;edar!$K334&amp;edar!$L334&amp;edar!$M334&amp;edar!$N334</f>
        <v>SEN201149.951.547.860.538.132.138.455.947.569</v>
      </c>
    </row>
    <row r="335" spans="1:16" x14ac:dyDescent="0.25">
      <c r="A335" s="1" t="s">
        <v>330</v>
      </c>
      <c r="B335" s="1" t="s">
        <v>331</v>
      </c>
      <c r="C335" s="2">
        <v>2005</v>
      </c>
      <c r="D335" s="2" t="str">
        <f>RIGHT(edar!$C335,4)</f>
        <v>2005</v>
      </c>
      <c r="E335" s="3">
        <v>47</v>
      </c>
      <c r="F335" s="3">
        <v>49</v>
      </c>
      <c r="G335" s="3">
        <v>45</v>
      </c>
      <c r="H335" s="3">
        <v>54</v>
      </c>
      <c r="I335" s="3">
        <v>41</v>
      </c>
      <c r="J335" s="3">
        <v>35</v>
      </c>
      <c r="K335" s="3">
        <v>38</v>
      </c>
      <c r="L335" s="3">
        <v>42</v>
      </c>
      <c r="M335" s="3">
        <v>57</v>
      </c>
      <c r="N335" s="3">
        <v>61</v>
      </c>
      <c r="O335" s="1" t="s">
        <v>29</v>
      </c>
      <c r="P335" s="27" t="str">
        <f>edar!$A335&amp;edar!$D335&amp;edar!$E335&amp;edar!$F335&amp;edar!$G335&amp;edar!$H335&amp;edar!$I335&amp;edar!$J335&amp;edar!$K335&amp;edar!$L335&amp;edar!$M335&amp;edar!$N335</f>
        <v>SEN200547494554413538425761</v>
      </c>
    </row>
    <row r="336" spans="1:16" x14ac:dyDescent="0.25">
      <c r="A336" s="1" t="s">
        <v>330</v>
      </c>
      <c r="B336" s="1" t="s">
        <v>331</v>
      </c>
      <c r="C336" s="2">
        <v>2000</v>
      </c>
      <c r="D336" s="2" t="str">
        <f>RIGHT(edar!$C336,4)</f>
        <v>2000</v>
      </c>
      <c r="E336" s="3">
        <v>27</v>
      </c>
      <c r="F336" s="3">
        <v>30</v>
      </c>
      <c r="G336" s="3">
        <v>23</v>
      </c>
      <c r="H336" s="3">
        <v>30</v>
      </c>
      <c r="I336" s="3">
        <v>26</v>
      </c>
      <c r="J336" s="3">
        <v>20</v>
      </c>
      <c r="K336" s="3">
        <v>23</v>
      </c>
      <c r="L336" s="3">
        <v>36</v>
      </c>
      <c r="M336" s="3">
        <v>28</v>
      </c>
      <c r="N336" s="3">
        <v>33</v>
      </c>
      <c r="O336" s="1" t="s">
        <v>11</v>
      </c>
      <c r="P336" s="27" t="str">
        <f>edar!$A336&amp;edar!$D336&amp;edar!$E336&amp;edar!$F336&amp;edar!$G336&amp;edar!$H336&amp;edar!$I336&amp;edar!$J336&amp;edar!$K336&amp;edar!$L336&amp;edar!$M336&amp;edar!$N336</f>
        <v>SEN200027302330262023362833</v>
      </c>
    </row>
    <row r="337" spans="1:16" x14ac:dyDescent="0.25">
      <c r="A337" s="1" t="s">
        <v>330</v>
      </c>
      <c r="B337" s="1" t="s">
        <v>331</v>
      </c>
      <c r="C337" s="2" t="s">
        <v>87</v>
      </c>
      <c r="D337" s="2" t="str">
        <f>RIGHT(edar!$C337,4)</f>
        <v>1993</v>
      </c>
      <c r="E337" s="3">
        <v>31</v>
      </c>
      <c r="F337" s="3">
        <v>37</v>
      </c>
      <c r="G337" s="3">
        <v>28</v>
      </c>
      <c r="H337" s="3">
        <v>30</v>
      </c>
      <c r="I337" s="3">
        <v>31</v>
      </c>
      <c r="J337" s="3" t="s">
        <v>8</v>
      </c>
      <c r="K337" s="3" t="s">
        <v>8</v>
      </c>
      <c r="L337" s="3" t="s">
        <v>8</v>
      </c>
      <c r="M337" s="3" t="s">
        <v>8</v>
      </c>
      <c r="N337" s="3" t="s">
        <v>8</v>
      </c>
      <c r="O337" s="1" t="s">
        <v>88</v>
      </c>
      <c r="P337" s="27" t="str">
        <f>edar!$A337&amp;edar!$D337&amp;edar!$E337&amp;edar!$F337&amp;edar!$G337&amp;edar!$H337&amp;edar!$I337&amp;edar!$J337&amp;edar!$K337&amp;edar!$L337&amp;edar!$M337&amp;edar!$N337</f>
        <v>SEN19933137283031-----</v>
      </c>
    </row>
    <row r="338" spans="1:16" x14ac:dyDescent="0.25">
      <c r="A338" s="1" t="s">
        <v>335</v>
      </c>
      <c r="B338" s="1" t="s">
        <v>336</v>
      </c>
      <c r="C338" s="2">
        <v>2010</v>
      </c>
      <c r="D338" s="2" t="str">
        <f>RIGHT(edar!$C338,4)</f>
        <v>2010</v>
      </c>
      <c r="E338" s="3">
        <v>89.7</v>
      </c>
      <c r="F338" s="3">
        <v>88.7</v>
      </c>
      <c r="G338" s="3">
        <v>91.4</v>
      </c>
      <c r="H338" s="3">
        <v>90.4</v>
      </c>
      <c r="I338" s="3">
        <v>88.5</v>
      </c>
      <c r="J338" s="3" t="s">
        <v>8</v>
      </c>
      <c r="K338" s="3" t="s">
        <v>8</v>
      </c>
      <c r="L338" s="3" t="s">
        <v>8</v>
      </c>
      <c r="M338" s="3" t="s">
        <v>8</v>
      </c>
      <c r="N338" s="3">
        <v>95.9</v>
      </c>
      <c r="O338" s="1" t="s">
        <v>102</v>
      </c>
      <c r="P338" s="27" t="str">
        <f>edar!$A338&amp;edar!$D338&amp;edar!$E338&amp;edar!$F338&amp;edar!$G338&amp;edar!$H338&amp;edar!$I338&amp;edar!$J338&amp;edar!$K338&amp;edar!$L338&amp;edar!$M338&amp;edar!$N338</f>
        <v>SRB201089.788.791.490.488.5----95.9</v>
      </c>
    </row>
    <row r="339" spans="1:16" x14ac:dyDescent="0.25">
      <c r="A339" s="1" t="s">
        <v>335</v>
      </c>
      <c r="B339" s="1" t="s">
        <v>336</v>
      </c>
      <c r="C339" s="2">
        <v>2005</v>
      </c>
      <c r="D339" s="2" t="str">
        <f>RIGHT(edar!$C339,4)</f>
        <v>2005</v>
      </c>
      <c r="E339" s="3">
        <v>93</v>
      </c>
      <c r="F339" s="3">
        <v>94</v>
      </c>
      <c r="G339" s="3">
        <v>91</v>
      </c>
      <c r="H339" s="3">
        <v>91</v>
      </c>
      <c r="I339" s="3">
        <v>95</v>
      </c>
      <c r="J339" s="3">
        <v>89</v>
      </c>
      <c r="K339" s="3">
        <v>95</v>
      </c>
      <c r="L339" s="3">
        <v>92</v>
      </c>
      <c r="M339" s="3">
        <v>95</v>
      </c>
      <c r="N339" s="3">
        <v>89</v>
      </c>
      <c r="O339" s="1" t="s">
        <v>10</v>
      </c>
      <c r="P339" s="27" t="str">
        <f>edar!$A339&amp;edar!$D339&amp;edar!$E339&amp;edar!$F339&amp;edar!$G339&amp;edar!$H339&amp;edar!$I339&amp;edar!$J339&amp;edar!$K339&amp;edar!$L339&amp;edar!$M339&amp;edar!$N339</f>
        <v>SRB200593949191958995929589</v>
      </c>
    </row>
    <row r="340" spans="1:16" x14ac:dyDescent="0.25">
      <c r="A340" s="1" t="s">
        <v>337</v>
      </c>
      <c r="B340" s="1" t="s">
        <v>338</v>
      </c>
      <c r="C340" s="2">
        <v>2013</v>
      </c>
      <c r="D340" s="2" t="str">
        <f>RIGHT(edar!$C340,4)</f>
        <v>2013</v>
      </c>
      <c r="E340" s="3">
        <v>71.7</v>
      </c>
      <c r="F340" s="3">
        <v>70.900000000000006</v>
      </c>
      <c r="G340" s="3">
        <v>72.5</v>
      </c>
      <c r="H340" s="3">
        <v>73.2</v>
      </c>
      <c r="I340" s="3">
        <v>71.3</v>
      </c>
      <c r="J340" s="3">
        <v>67.7</v>
      </c>
      <c r="K340" s="3">
        <v>71.900000000000006</v>
      </c>
      <c r="L340" s="3">
        <v>75.3</v>
      </c>
      <c r="M340" s="3">
        <v>70.099999999999994</v>
      </c>
      <c r="N340" s="3">
        <v>75.099999999999994</v>
      </c>
      <c r="O340" s="1" t="s">
        <v>143</v>
      </c>
      <c r="P340" s="27" t="str">
        <f>edar!$A340&amp;edar!$D340&amp;edar!$E340&amp;edar!$F340&amp;edar!$G340&amp;edar!$H340&amp;edar!$I340&amp;edar!$J340&amp;edar!$K340&amp;edar!$L340&amp;edar!$M340&amp;edar!$N340</f>
        <v>SLE201371.770.972.573.271.367.771.975.370.175.1</v>
      </c>
    </row>
    <row r="341" spans="1:16" x14ac:dyDescent="0.25">
      <c r="A341" s="1" t="s">
        <v>337</v>
      </c>
      <c r="B341" s="1" t="s">
        <v>338</v>
      </c>
      <c r="C341" s="2">
        <v>2010</v>
      </c>
      <c r="D341" s="2" t="str">
        <f>RIGHT(edar!$C341,4)</f>
        <v>2010</v>
      </c>
      <c r="E341" s="3">
        <v>73.7</v>
      </c>
      <c r="F341" s="3">
        <v>72.2</v>
      </c>
      <c r="G341" s="3">
        <v>75.400000000000006</v>
      </c>
      <c r="H341" s="3">
        <v>72</v>
      </c>
      <c r="I341" s="3">
        <v>74.3</v>
      </c>
      <c r="J341" s="3">
        <v>71.900000000000006</v>
      </c>
      <c r="K341" s="3">
        <v>74.900000000000006</v>
      </c>
      <c r="L341" s="3">
        <v>76.099999999999994</v>
      </c>
      <c r="M341" s="3">
        <v>76</v>
      </c>
      <c r="N341" s="3">
        <v>63</v>
      </c>
      <c r="O341" s="1" t="s">
        <v>102</v>
      </c>
      <c r="P341" s="27" t="str">
        <f>edar!$A341&amp;edar!$D341&amp;edar!$E341&amp;edar!$F341&amp;edar!$G341&amp;edar!$H341&amp;edar!$I341&amp;edar!$J341&amp;edar!$K341&amp;edar!$L341&amp;edar!$M341&amp;edar!$N341</f>
        <v>SLE201073.772.275.47274.371.974.976.17663</v>
      </c>
    </row>
    <row r="342" spans="1:16" x14ac:dyDescent="0.25">
      <c r="A342" s="1" t="s">
        <v>337</v>
      </c>
      <c r="B342" s="1" t="s">
        <v>338</v>
      </c>
      <c r="C342" s="2">
        <v>2008</v>
      </c>
      <c r="D342" s="2" t="str">
        <f>RIGHT(edar!$C342,4)</f>
        <v>2008</v>
      </c>
      <c r="E342" s="3">
        <v>46</v>
      </c>
      <c r="F342" s="3">
        <v>49</v>
      </c>
      <c r="G342" s="3">
        <v>43</v>
      </c>
      <c r="H342" s="3">
        <v>50</v>
      </c>
      <c r="I342" s="3">
        <v>45</v>
      </c>
      <c r="J342" s="3">
        <v>39</v>
      </c>
      <c r="K342" s="3">
        <v>46</v>
      </c>
      <c r="L342" s="3">
        <v>49</v>
      </c>
      <c r="M342" s="3">
        <v>48</v>
      </c>
      <c r="N342" s="3">
        <v>46</v>
      </c>
      <c r="O342" s="1" t="s">
        <v>66</v>
      </c>
      <c r="P342" s="27" t="str">
        <f>edar!$A342&amp;edar!$D342&amp;edar!$E342&amp;edar!$F342&amp;edar!$G342&amp;edar!$H342&amp;edar!$I342&amp;edar!$J342&amp;edar!$K342&amp;edar!$L342&amp;edar!$M342&amp;edar!$N342</f>
        <v>SLE200846494350453946494846</v>
      </c>
    </row>
    <row r="343" spans="1:16" x14ac:dyDescent="0.25">
      <c r="A343" s="1" t="s">
        <v>337</v>
      </c>
      <c r="B343" s="1" t="s">
        <v>338</v>
      </c>
      <c r="C343" s="2">
        <v>2005</v>
      </c>
      <c r="D343" s="2" t="str">
        <f>RIGHT(edar!$C343,4)</f>
        <v>2005</v>
      </c>
      <c r="E343" s="3">
        <v>48</v>
      </c>
      <c r="F343" s="3">
        <v>50</v>
      </c>
      <c r="G343" s="3">
        <v>45</v>
      </c>
      <c r="H343" s="3">
        <v>46</v>
      </c>
      <c r="I343" s="3">
        <v>48</v>
      </c>
      <c r="J343" s="3">
        <v>43</v>
      </c>
      <c r="K343" s="3">
        <v>44</v>
      </c>
      <c r="L343" s="3">
        <v>53</v>
      </c>
      <c r="M343" s="3">
        <v>55</v>
      </c>
      <c r="N343" s="3">
        <v>42</v>
      </c>
      <c r="O343" s="1" t="s">
        <v>10</v>
      </c>
      <c r="P343" s="27" t="str">
        <f>edar!$A343&amp;edar!$D343&amp;edar!$E343&amp;edar!$F343&amp;edar!$G343&amp;edar!$H343&amp;edar!$I343&amp;edar!$J343&amp;edar!$K343&amp;edar!$L343&amp;edar!$M343&amp;edar!$N343</f>
        <v>SLE200548504546484344535542</v>
      </c>
    </row>
    <row r="344" spans="1:16" x14ac:dyDescent="0.25">
      <c r="A344" s="1" t="s">
        <v>337</v>
      </c>
      <c r="B344" s="1" t="s">
        <v>338</v>
      </c>
      <c r="C344" s="2">
        <v>2000</v>
      </c>
      <c r="D344" s="2" t="str">
        <f>RIGHT(edar!$C344,4)</f>
        <v>2000</v>
      </c>
      <c r="E344" s="3">
        <v>50</v>
      </c>
      <c r="F344" s="3">
        <v>51</v>
      </c>
      <c r="G344" s="3">
        <v>48</v>
      </c>
      <c r="H344" s="3">
        <v>57</v>
      </c>
      <c r="I344" s="3">
        <v>48</v>
      </c>
      <c r="J344" s="3">
        <v>35</v>
      </c>
      <c r="K344" s="3">
        <v>44</v>
      </c>
      <c r="L344" s="3">
        <v>57</v>
      </c>
      <c r="M344" s="3">
        <v>61</v>
      </c>
      <c r="N344" s="3" t="s">
        <v>8</v>
      </c>
      <c r="O344" s="1" t="s">
        <v>11</v>
      </c>
      <c r="P344" s="27" t="str">
        <f>edar!$A344&amp;edar!$D344&amp;edar!$E344&amp;edar!$F344&amp;edar!$G344&amp;edar!$H344&amp;edar!$I344&amp;edar!$J344&amp;edar!$K344&amp;edar!$L344&amp;edar!$M344&amp;edar!$N344</f>
        <v>SLE2000505148574835445761-</v>
      </c>
    </row>
    <row r="345" spans="1:16" x14ac:dyDescent="0.25">
      <c r="A345" s="1" t="s">
        <v>337</v>
      </c>
      <c r="B345" s="1" t="s">
        <v>338</v>
      </c>
      <c r="C345" s="2">
        <v>2016</v>
      </c>
      <c r="D345" s="2" t="str">
        <f>RIGHT(edar!$C345,4)</f>
        <v>2016</v>
      </c>
      <c r="E345" s="3" t="s">
        <v>8</v>
      </c>
      <c r="F345" s="3" t="s">
        <v>8</v>
      </c>
      <c r="G345" s="3" t="s">
        <v>8</v>
      </c>
      <c r="H345" s="3" t="s">
        <v>8</v>
      </c>
      <c r="I345" s="3" t="s">
        <v>8</v>
      </c>
      <c r="J345" s="3" t="s">
        <v>8</v>
      </c>
      <c r="K345" s="3" t="s">
        <v>8</v>
      </c>
      <c r="L345" s="3" t="s">
        <v>8</v>
      </c>
      <c r="M345" s="3" t="s">
        <v>8</v>
      </c>
      <c r="N345" s="3" t="s">
        <v>8</v>
      </c>
      <c r="O345" s="3" t="s">
        <v>178</v>
      </c>
      <c r="P345" s="27" t="str">
        <f>edar!$A345&amp;edar!$D345&amp;edar!$E345&amp;edar!$F345&amp;edar!$G345&amp;edar!$H345&amp;edar!$I345&amp;edar!$J345&amp;edar!$K345&amp;edar!$L345&amp;edar!$M345&amp;edar!$N345</f>
        <v>SLE2016----------</v>
      </c>
    </row>
    <row r="346" spans="1:16" x14ac:dyDescent="0.25">
      <c r="A346" s="1" t="s">
        <v>339</v>
      </c>
      <c r="B346" s="1" t="s">
        <v>340</v>
      </c>
      <c r="C346" s="2">
        <v>2015</v>
      </c>
      <c r="D346" s="2" t="str">
        <f>RIGHT(edar!$C346,4)</f>
        <v>2015</v>
      </c>
      <c r="E346" s="3">
        <v>79</v>
      </c>
      <c r="F346" s="3">
        <v>84.9</v>
      </c>
      <c r="G346" s="3">
        <v>72.8</v>
      </c>
      <c r="H346" s="3">
        <v>86.8</v>
      </c>
      <c r="I346" s="3">
        <v>77</v>
      </c>
      <c r="J346" s="3" t="s">
        <v>8</v>
      </c>
      <c r="K346" s="3" t="s">
        <v>8</v>
      </c>
      <c r="L346" s="3" t="s">
        <v>8</v>
      </c>
      <c r="M346" s="3" t="s">
        <v>8</v>
      </c>
      <c r="N346" s="3" t="s">
        <v>8</v>
      </c>
      <c r="O346" s="1" t="s">
        <v>312</v>
      </c>
      <c r="P346" s="27" t="str">
        <f>edar!$A346&amp;edar!$D346&amp;edar!$E346&amp;edar!$F346&amp;edar!$G346&amp;edar!$H346&amp;edar!$I346&amp;edar!$J346&amp;edar!$K346&amp;edar!$L346&amp;edar!$M346&amp;edar!$N346</f>
        <v>SLB20157984.972.886.877-----</v>
      </c>
    </row>
    <row r="347" spans="1:16" x14ac:dyDescent="0.25">
      <c r="A347" s="1" t="s">
        <v>339</v>
      </c>
      <c r="B347" s="1" t="s">
        <v>340</v>
      </c>
      <c r="C347" s="2">
        <v>2007</v>
      </c>
      <c r="D347" s="2" t="str">
        <f>RIGHT(edar!$C347,4)</f>
        <v>2007</v>
      </c>
      <c r="E347" s="3">
        <v>73</v>
      </c>
      <c r="F347" s="3" t="s">
        <v>8</v>
      </c>
      <c r="G347" s="3" t="s">
        <v>8</v>
      </c>
      <c r="H347" s="3" t="s">
        <v>8</v>
      </c>
      <c r="I347" s="3" t="s">
        <v>8</v>
      </c>
      <c r="J347" s="3" t="s">
        <v>8</v>
      </c>
      <c r="K347" s="3" t="s">
        <v>8</v>
      </c>
      <c r="L347" s="3" t="s">
        <v>8</v>
      </c>
      <c r="M347" s="3" t="s">
        <v>8</v>
      </c>
      <c r="N347" s="3" t="s">
        <v>8</v>
      </c>
      <c r="O347" s="1" t="s">
        <v>37</v>
      </c>
      <c r="P347" s="27" t="str">
        <f>edar!$A347&amp;edar!$D347&amp;edar!$E347&amp;edar!$F347&amp;edar!$G347&amp;edar!$H347&amp;edar!$I347&amp;edar!$J347&amp;edar!$K347&amp;edar!$L347&amp;edar!$M347&amp;edar!$N347</f>
        <v>SLB200773---------</v>
      </c>
    </row>
    <row r="348" spans="1:16" x14ac:dyDescent="0.25">
      <c r="A348" s="1" t="s">
        <v>341</v>
      </c>
      <c r="B348" s="1" t="s">
        <v>342</v>
      </c>
      <c r="C348" s="2">
        <v>2006</v>
      </c>
      <c r="D348" s="2" t="str">
        <f>RIGHT(edar!$C348,4)</f>
        <v>2006</v>
      </c>
      <c r="E348" s="3">
        <v>13</v>
      </c>
      <c r="F348" s="3">
        <v>14</v>
      </c>
      <c r="G348" s="3">
        <v>11</v>
      </c>
      <c r="H348" s="3">
        <v>24</v>
      </c>
      <c r="I348" s="3">
        <v>8</v>
      </c>
      <c r="J348" s="3">
        <v>5</v>
      </c>
      <c r="K348" s="3">
        <v>8</v>
      </c>
      <c r="L348" s="3">
        <v>13</v>
      </c>
      <c r="M348" s="3">
        <v>19</v>
      </c>
      <c r="N348" s="3">
        <v>28</v>
      </c>
      <c r="O348" s="1" t="s">
        <v>16</v>
      </c>
      <c r="P348" s="27" t="str">
        <f>edar!$A348&amp;edar!$D348&amp;edar!$E348&amp;edar!$F348&amp;edar!$G348&amp;edar!$H348&amp;edar!$I348&amp;edar!$J348&amp;edar!$K348&amp;edar!$L348&amp;edar!$M348&amp;edar!$N348</f>
        <v>SOM200613141124858131928</v>
      </c>
    </row>
    <row r="349" spans="1:16" x14ac:dyDescent="0.25">
      <c r="A349" s="1" t="s">
        <v>343</v>
      </c>
      <c r="B349" s="1" t="s">
        <v>344</v>
      </c>
      <c r="C349" s="2">
        <v>2016</v>
      </c>
      <c r="D349" s="2" t="str">
        <f>RIGHT(edar!$C349,4)</f>
        <v>2016</v>
      </c>
      <c r="E349" s="3">
        <v>87.6</v>
      </c>
      <c r="F349" s="3">
        <v>87.2</v>
      </c>
      <c r="G349" s="3" t="s">
        <v>8</v>
      </c>
      <c r="H349" s="3">
        <v>87.6</v>
      </c>
      <c r="I349" s="3" t="s">
        <v>8</v>
      </c>
      <c r="J349" s="3" t="s">
        <v>8</v>
      </c>
      <c r="K349" s="3" t="s">
        <v>8</v>
      </c>
      <c r="L349" s="3" t="s">
        <v>8</v>
      </c>
      <c r="M349" s="3" t="s">
        <v>8</v>
      </c>
      <c r="N349" s="3" t="s">
        <v>8</v>
      </c>
      <c r="O349" s="1" t="s">
        <v>164</v>
      </c>
      <c r="P349" s="27" t="str">
        <f>edar!$A349&amp;edar!$D349&amp;edar!$E349&amp;edar!$F349&amp;edar!$G349&amp;edar!$H349&amp;edar!$I349&amp;edar!$J349&amp;edar!$K349&amp;edar!$L349&amp;edar!$M349&amp;edar!$N349</f>
        <v>ZAF201687.687.2-87.6------</v>
      </c>
    </row>
    <row r="350" spans="1:16" x14ac:dyDescent="0.25">
      <c r="A350" s="1" t="s">
        <v>343</v>
      </c>
      <c r="B350" s="1" t="s">
        <v>344</v>
      </c>
      <c r="C350" s="2">
        <v>2003</v>
      </c>
      <c r="D350" s="2" t="str">
        <f>RIGHT(edar!$C350,4)</f>
        <v>2003</v>
      </c>
      <c r="E350" s="3">
        <v>65</v>
      </c>
      <c r="F350" s="3">
        <v>64</v>
      </c>
      <c r="G350" s="3">
        <v>66</v>
      </c>
      <c r="H350" s="3">
        <v>65</v>
      </c>
      <c r="I350" s="3">
        <v>65</v>
      </c>
      <c r="J350" s="3" t="s">
        <v>8</v>
      </c>
      <c r="K350" s="3" t="s">
        <v>8</v>
      </c>
      <c r="L350" s="3" t="s">
        <v>8</v>
      </c>
      <c r="M350" s="3" t="s">
        <v>8</v>
      </c>
      <c r="N350" s="3" t="s">
        <v>8</v>
      </c>
      <c r="O350" s="1" t="s">
        <v>67</v>
      </c>
      <c r="P350" s="27" t="str">
        <f>edar!$A350&amp;edar!$D350&amp;edar!$E350&amp;edar!$F350&amp;edar!$G350&amp;edar!$H350&amp;edar!$I350&amp;edar!$J350&amp;edar!$K350&amp;edar!$L350&amp;edar!$M350&amp;edar!$N350</f>
        <v>ZAF20036564666565-----</v>
      </c>
    </row>
    <row r="351" spans="1:16" x14ac:dyDescent="0.25">
      <c r="A351" s="1" t="s">
        <v>343</v>
      </c>
      <c r="B351" s="1" t="s">
        <v>344</v>
      </c>
      <c r="C351" s="2">
        <v>1998</v>
      </c>
      <c r="D351" s="2" t="str">
        <f>RIGHT(edar!$C351,4)</f>
        <v>1998</v>
      </c>
      <c r="E351" s="3">
        <v>75</v>
      </c>
      <c r="F351" s="3">
        <v>75</v>
      </c>
      <c r="G351" s="3">
        <v>75</v>
      </c>
      <c r="H351" s="3">
        <v>78</v>
      </c>
      <c r="I351" s="3">
        <v>73</v>
      </c>
      <c r="J351" s="3" t="s">
        <v>8</v>
      </c>
      <c r="K351" s="3" t="s">
        <v>8</v>
      </c>
      <c r="L351" s="3" t="s">
        <v>8</v>
      </c>
      <c r="M351" s="3" t="s">
        <v>8</v>
      </c>
      <c r="N351" s="3" t="s">
        <v>8</v>
      </c>
      <c r="O351" s="1" t="s">
        <v>68</v>
      </c>
      <c r="P351" s="27" t="str">
        <f>edar!$A351&amp;edar!$D351&amp;edar!$E351&amp;edar!$F351&amp;edar!$G351&amp;edar!$H351&amp;edar!$I351&amp;edar!$J351&amp;edar!$K351&amp;edar!$L351&amp;edar!$M351&amp;edar!$N351</f>
        <v>ZAF19987575757873-----</v>
      </c>
    </row>
    <row r="352" spans="1:16" x14ac:dyDescent="0.25">
      <c r="A352" s="1" t="s">
        <v>345</v>
      </c>
      <c r="B352" s="1" t="s">
        <v>346</v>
      </c>
      <c r="C352" s="2">
        <v>2010</v>
      </c>
      <c r="D352" s="2" t="str">
        <f>RIGHT(edar!$C352,4)</f>
        <v>2010</v>
      </c>
      <c r="E352" s="3">
        <v>47.6</v>
      </c>
      <c r="F352" s="3">
        <v>48</v>
      </c>
      <c r="G352" s="3">
        <v>47.2</v>
      </c>
      <c r="H352" s="3">
        <v>59</v>
      </c>
      <c r="I352" s="3">
        <v>43.7</v>
      </c>
      <c r="J352" s="3">
        <v>33.200000000000003</v>
      </c>
      <c r="K352" s="3">
        <v>45.6</v>
      </c>
      <c r="L352" s="3">
        <v>42.9</v>
      </c>
      <c r="M352" s="3">
        <v>52.6</v>
      </c>
      <c r="N352" s="3">
        <v>65.5</v>
      </c>
      <c r="O352" s="1" t="s">
        <v>102</v>
      </c>
      <c r="P352" s="27" t="str">
        <f>edar!$A352&amp;edar!$D352&amp;edar!$E352&amp;edar!$F352&amp;edar!$G352&amp;edar!$H352&amp;edar!$I352&amp;edar!$J352&amp;edar!$K352&amp;edar!$L352&amp;edar!$M352&amp;edar!$N352</f>
        <v>SSD201047.64847.25943.733.245.642.952.665.5</v>
      </c>
    </row>
    <row r="353" spans="1:16" x14ac:dyDescent="0.25">
      <c r="A353" s="1" t="s">
        <v>347</v>
      </c>
      <c r="B353" s="1" t="s">
        <v>348</v>
      </c>
      <c r="C353" s="2" t="s">
        <v>299</v>
      </c>
      <c r="D353" s="2" t="str">
        <f>RIGHT(edar!$C353,4)</f>
        <v>2007</v>
      </c>
      <c r="E353" s="3">
        <v>58.2</v>
      </c>
      <c r="F353" s="3">
        <v>60.1</v>
      </c>
      <c r="G353" s="3">
        <v>55.7</v>
      </c>
      <c r="H353" s="3" t="s">
        <v>8</v>
      </c>
      <c r="I353" s="3">
        <v>57.9</v>
      </c>
      <c r="J353" s="3">
        <v>70.2</v>
      </c>
      <c r="K353" s="3">
        <v>56.5</v>
      </c>
      <c r="L353" s="3">
        <v>60.1</v>
      </c>
      <c r="M353" s="3">
        <v>56.2</v>
      </c>
      <c r="N353" s="3" t="s">
        <v>8</v>
      </c>
      <c r="O353" s="1" t="s">
        <v>300</v>
      </c>
      <c r="P353" s="27" t="str">
        <f>edar!$A353&amp;edar!$D353&amp;edar!$E353&amp;edar!$F353&amp;edar!$G353&amp;edar!$H353&amp;edar!$I353&amp;edar!$J353&amp;edar!$K353&amp;edar!$L353&amp;edar!$M353&amp;edar!$N353</f>
        <v>LKA200758.260.155.7-57.970.256.560.156.2-</v>
      </c>
    </row>
    <row r="354" spans="1:16" x14ac:dyDescent="0.25">
      <c r="A354" s="1" t="s">
        <v>349</v>
      </c>
      <c r="B354" s="1" t="s">
        <v>350</v>
      </c>
      <c r="C354" s="2">
        <v>2014</v>
      </c>
      <c r="D354" s="2" t="str">
        <f>RIGHT(edar!$C354,4)</f>
        <v>2014</v>
      </c>
      <c r="E354" s="3">
        <v>76.5</v>
      </c>
      <c r="F354" s="3">
        <v>78.7</v>
      </c>
      <c r="G354" s="3">
        <v>73.7</v>
      </c>
      <c r="H354" s="3">
        <v>77.3</v>
      </c>
      <c r="I354" s="3">
        <v>73.2</v>
      </c>
      <c r="J354" s="3">
        <v>77.599999999999994</v>
      </c>
      <c r="K354" s="3">
        <v>66.5</v>
      </c>
      <c r="L354" s="3">
        <v>76.599999999999994</v>
      </c>
      <c r="M354" s="3">
        <v>80.3</v>
      </c>
      <c r="N354" s="3">
        <v>81.900000000000006</v>
      </c>
      <c r="O354" s="1" t="s">
        <v>55</v>
      </c>
      <c r="P354" s="27" t="str">
        <f>edar!$A354&amp;edar!$D354&amp;edar!$E354&amp;edar!$F354&amp;edar!$G354&amp;edar!$H354&amp;edar!$I354&amp;edar!$J354&amp;edar!$K354&amp;edar!$L354&amp;edar!$M354&amp;edar!$N354</f>
        <v>PSE201476.578.773.777.373.277.666.576.680.381.9</v>
      </c>
    </row>
    <row r="355" spans="1:16" x14ac:dyDescent="0.25">
      <c r="A355" s="1" t="s">
        <v>349</v>
      </c>
      <c r="B355" s="1" t="s">
        <v>350</v>
      </c>
      <c r="C355" s="2">
        <v>2010</v>
      </c>
      <c r="D355" s="2" t="str">
        <f>RIGHT(edar!$C355,4)</f>
        <v>2010</v>
      </c>
      <c r="E355" s="3">
        <v>64.8</v>
      </c>
      <c r="F355" s="3">
        <v>66.5</v>
      </c>
      <c r="G355" s="3">
        <v>62.4</v>
      </c>
      <c r="H355" s="3">
        <v>67.400000000000006</v>
      </c>
      <c r="I355" s="3">
        <v>65.3</v>
      </c>
      <c r="J355" s="3">
        <v>57.6</v>
      </c>
      <c r="K355" s="3">
        <v>64.7</v>
      </c>
      <c r="L355" s="3">
        <v>64.099999999999994</v>
      </c>
      <c r="M355" s="3">
        <v>70.2</v>
      </c>
      <c r="N355" s="3">
        <v>74.599999999999994</v>
      </c>
      <c r="O355" s="1" t="s">
        <v>351</v>
      </c>
      <c r="P355" s="27" t="str">
        <f>edar!$A355&amp;edar!$D355&amp;edar!$E355&amp;edar!$F355&amp;edar!$G355&amp;edar!$H355&amp;edar!$I355&amp;edar!$J355&amp;edar!$K355&amp;edar!$L355&amp;edar!$M355&amp;edar!$N355</f>
        <v>PSE201064.866.562.467.465.357.664.764.170.274.6</v>
      </c>
    </row>
    <row r="356" spans="1:16" x14ac:dyDescent="0.25">
      <c r="A356" s="1" t="s">
        <v>349</v>
      </c>
      <c r="B356" s="1" t="s">
        <v>350</v>
      </c>
      <c r="C356" s="2">
        <v>2000</v>
      </c>
      <c r="D356" s="2" t="str">
        <f>RIGHT(edar!$C356,4)</f>
        <v>2000</v>
      </c>
      <c r="E356" s="3">
        <v>65</v>
      </c>
      <c r="F356" s="3" t="s">
        <v>8</v>
      </c>
      <c r="G356" s="3" t="s">
        <v>8</v>
      </c>
      <c r="H356" s="3" t="s">
        <v>8</v>
      </c>
      <c r="I356" s="3" t="s">
        <v>8</v>
      </c>
      <c r="J356" s="3" t="s">
        <v>8</v>
      </c>
      <c r="K356" s="3" t="s">
        <v>8</v>
      </c>
      <c r="L356" s="3" t="s">
        <v>8</v>
      </c>
      <c r="M356" s="3" t="s">
        <v>8</v>
      </c>
      <c r="N356" s="3" t="s">
        <v>8</v>
      </c>
      <c r="O356" s="1" t="s">
        <v>352</v>
      </c>
      <c r="P356" s="27" t="str">
        <f>edar!$A356&amp;edar!$D356&amp;edar!$E356&amp;edar!$F356&amp;edar!$G356&amp;edar!$H356&amp;edar!$I356&amp;edar!$J356&amp;edar!$K356&amp;edar!$L356&amp;edar!$M356&amp;edar!$N356</f>
        <v>PSE200065---------</v>
      </c>
    </row>
    <row r="357" spans="1:16" x14ac:dyDescent="0.25">
      <c r="A357" s="1" t="s">
        <v>353</v>
      </c>
      <c r="B357" s="1" t="s">
        <v>354</v>
      </c>
      <c r="C357" s="2">
        <v>2014</v>
      </c>
      <c r="D357" s="2" t="str">
        <f>RIGHT(edar!$C357,4)</f>
        <v>2014</v>
      </c>
      <c r="E357" s="3">
        <v>48.3</v>
      </c>
      <c r="F357" s="3">
        <v>48.1</v>
      </c>
      <c r="G357" s="3">
        <v>48.5</v>
      </c>
      <c r="H357" s="3">
        <v>54.7</v>
      </c>
      <c r="I357" s="3">
        <v>45.9</v>
      </c>
      <c r="J357" s="3">
        <v>27.2</v>
      </c>
      <c r="K357" s="3">
        <v>45.4</v>
      </c>
      <c r="L357" s="3">
        <v>61.9</v>
      </c>
      <c r="M357" s="3">
        <v>54.1</v>
      </c>
      <c r="N357" s="3">
        <v>63.3</v>
      </c>
      <c r="O357" s="1" t="s">
        <v>55</v>
      </c>
      <c r="P357" s="27" t="str">
        <f>edar!$A357&amp;edar!$D357&amp;edar!$E357&amp;edar!$F357&amp;edar!$G357&amp;edar!$H357&amp;edar!$I357&amp;edar!$J357&amp;edar!$K357&amp;edar!$L357&amp;edar!$M357&amp;edar!$N357</f>
        <v>SDN201448.348.148.554.745.927.245.461.954.163.3</v>
      </c>
    </row>
    <row r="358" spans="1:16" x14ac:dyDescent="0.25">
      <c r="A358" s="1" t="s">
        <v>353</v>
      </c>
      <c r="B358" s="1" t="s">
        <v>354</v>
      </c>
      <c r="C358" s="2">
        <v>2010</v>
      </c>
      <c r="D358" s="2" t="str">
        <f>RIGHT(edar!$C358,4)</f>
        <v>2010</v>
      </c>
      <c r="E358" s="3">
        <v>55.8</v>
      </c>
      <c r="F358" s="3">
        <v>56.6</v>
      </c>
      <c r="G358" s="3">
        <v>54.9</v>
      </c>
      <c r="H358" s="3">
        <v>66.8</v>
      </c>
      <c r="I358" s="3">
        <v>51.9</v>
      </c>
      <c r="J358" s="3">
        <v>40.1</v>
      </c>
      <c r="K358" s="3">
        <v>52.1</v>
      </c>
      <c r="L358" s="3">
        <v>64.8</v>
      </c>
      <c r="M358" s="3">
        <v>68.8</v>
      </c>
      <c r="N358" s="3">
        <v>71.2</v>
      </c>
      <c r="O358" s="1" t="s">
        <v>355</v>
      </c>
      <c r="P358" s="27" t="str">
        <f>edar!$A358&amp;edar!$D358&amp;edar!$E358&amp;edar!$F358&amp;edar!$G358&amp;edar!$H358&amp;edar!$I358&amp;edar!$J358&amp;edar!$K358&amp;edar!$L358&amp;edar!$M358&amp;edar!$N358</f>
        <v>SDN201055.856.654.966.851.940.152.164.868.871.2</v>
      </c>
    </row>
    <row r="359" spans="1:16" x14ac:dyDescent="0.25">
      <c r="A359" s="1" t="s">
        <v>356</v>
      </c>
      <c r="B359" s="1" t="s">
        <v>357</v>
      </c>
      <c r="C359" s="2">
        <v>2000</v>
      </c>
      <c r="D359" s="2" t="str">
        <f>RIGHT(edar!$C359,4)</f>
        <v>2000</v>
      </c>
      <c r="E359" s="3">
        <v>57</v>
      </c>
      <c r="F359" s="3">
        <v>59</v>
      </c>
      <c r="G359" s="3">
        <v>56</v>
      </c>
      <c r="H359" s="3">
        <v>67</v>
      </c>
      <c r="I359" s="3">
        <v>50</v>
      </c>
      <c r="J359" s="3">
        <v>42</v>
      </c>
      <c r="K359" s="3">
        <v>51</v>
      </c>
      <c r="L359" s="3">
        <v>56</v>
      </c>
      <c r="M359" s="3">
        <v>72</v>
      </c>
      <c r="N359" s="3">
        <v>78</v>
      </c>
      <c r="O359" s="1" t="s">
        <v>358</v>
      </c>
      <c r="P359" s="27" t="str">
        <f>edar!$A359&amp;edar!$D359&amp;edar!$E359&amp;edar!$F359&amp;edar!$G359&amp;edar!$H359&amp;edar!$I359&amp;edar!$J359&amp;edar!$K359&amp;edar!$L359&amp;edar!$M359&amp;edar!$N359</f>
        <v>X0X200057595667504251567278</v>
      </c>
    </row>
    <row r="360" spans="1:16" x14ac:dyDescent="0.25">
      <c r="A360" s="1" t="s">
        <v>359</v>
      </c>
      <c r="B360" s="1" t="s">
        <v>360</v>
      </c>
      <c r="C360" s="2">
        <v>2010</v>
      </c>
      <c r="D360" s="2" t="str">
        <f>RIGHT(edar!$C360,4)</f>
        <v>2010</v>
      </c>
      <c r="E360" s="3">
        <v>75.8</v>
      </c>
      <c r="F360" s="3" t="s">
        <v>8</v>
      </c>
      <c r="G360" s="3" t="s">
        <v>8</v>
      </c>
      <c r="H360" s="3" t="s">
        <v>8</v>
      </c>
      <c r="I360" s="3">
        <v>75.400000000000006</v>
      </c>
      <c r="J360" s="3" t="s">
        <v>8</v>
      </c>
      <c r="K360" s="3" t="s">
        <v>8</v>
      </c>
      <c r="L360" s="3" t="s">
        <v>8</v>
      </c>
      <c r="M360" s="3" t="s">
        <v>8</v>
      </c>
      <c r="N360" s="3" t="s">
        <v>8</v>
      </c>
      <c r="O360" s="1" t="s">
        <v>102</v>
      </c>
      <c r="P360" s="27" t="str">
        <f>edar!$A360&amp;edar!$D360&amp;edar!$E360&amp;edar!$F360&amp;edar!$G360&amp;edar!$H360&amp;edar!$I360&amp;edar!$J360&amp;edar!$K360&amp;edar!$L360&amp;edar!$M360&amp;edar!$N360</f>
        <v>SUR201075.8---75.4-----</v>
      </c>
    </row>
    <row r="361" spans="1:16" x14ac:dyDescent="0.25">
      <c r="A361" s="1" t="s">
        <v>359</v>
      </c>
      <c r="B361" s="1" t="s">
        <v>360</v>
      </c>
      <c r="C361" s="2">
        <v>2006</v>
      </c>
      <c r="D361" s="2" t="str">
        <f>RIGHT(edar!$C361,4)</f>
        <v>2006</v>
      </c>
      <c r="E361" s="3">
        <v>74</v>
      </c>
      <c r="F361" s="3">
        <v>76</v>
      </c>
      <c r="G361" s="3">
        <v>69</v>
      </c>
      <c r="H361" s="3">
        <v>81</v>
      </c>
      <c r="I361" s="3">
        <v>54</v>
      </c>
      <c r="J361" s="3" t="s">
        <v>8</v>
      </c>
      <c r="K361" s="3" t="s">
        <v>8</v>
      </c>
      <c r="L361" s="3" t="s">
        <v>8</v>
      </c>
      <c r="M361" s="3" t="s">
        <v>8</v>
      </c>
      <c r="N361" s="3" t="s">
        <v>8</v>
      </c>
      <c r="O361" s="1" t="s">
        <v>16</v>
      </c>
      <c r="P361" s="27" t="str">
        <f>edar!$A361&amp;edar!$D361&amp;edar!$E361&amp;edar!$F361&amp;edar!$G361&amp;edar!$H361&amp;edar!$I361&amp;edar!$J361&amp;edar!$K361&amp;edar!$L361&amp;edar!$M361&amp;edar!$N361</f>
        <v>SUR20067476698154-----</v>
      </c>
    </row>
    <row r="362" spans="1:16" x14ac:dyDescent="0.25">
      <c r="A362" s="1" t="s">
        <v>359</v>
      </c>
      <c r="B362" s="1" t="s">
        <v>360</v>
      </c>
      <c r="C362" s="2">
        <v>2000</v>
      </c>
      <c r="D362" s="2" t="str">
        <f>RIGHT(edar!$C362,4)</f>
        <v>2000</v>
      </c>
      <c r="E362" s="3">
        <v>58</v>
      </c>
      <c r="F362" s="3">
        <v>56</v>
      </c>
      <c r="G362" s="3">
        <v>60</v>
      </c>
      <c r="H362" s="3">
        <v>49</v>
      </c>
      <c r="I362" s="3">
        <v>61</v>
      </c>
      <c r="J362" s="3" t="s">
        <v>8</v>
      </c>
      <c r="K362" s="3" t="s">
        <v>8</v>
      </c>
      <c r="L362" s="3" t="s">
        <v>8</v>
      </c>
      <c r="M362" s="3" t="s">
        <v>8</v>
      </c>
      <c r="N362" s="3" t="s">
        <v>8</v>
      </c>
      <c r="O362" s="1" t="s">
        <v>11</v>
      </c>
      <c r="P362" s="27" t="str">
        <f>edar!$A362&amp;edar!$D362&amp;edar!$E362&amp;edar!$F362&amp;edar!$G362&amp;edar!$H362&amp;edar!$I362&amp;edar!$J362&amp;edar!$K362&amp;edar!$L362&amp;edar!$M362&amp;edar!$N362</f>
        <v>SUR20005856604961-----</v>
      </c>
    </row>
    <row r="363" spans="1:16" x14ac:dyDescent="0.25">
      <c r="A363" s="1" t="s">
        <v>361</v>
      </c>
      <c r="B363" s="1" t="s">
        <v>362</v>
      </c>
      <c r="C363" s="2">
        <v>2014</v>
      </c>
      <c r="D363" s="2" t="str">
        <f>RIGHT(edar!$C363,4)</f>
        <v>2014</v>
      </c>
      <c r="E363" s="3">
        <v>59.6</v>
      </c>
      <c r="F363" s="3">
        <v>61.8</v>
      </c>
      <c r="G363" s="3">
        <v>57.5</v>
      </c>
      <c r="H363" s="3">
        <v>53</v>
      </c>
      <c r="I363" s="3">
        <v>62.6</v>
      </c>
      <c r="J363" s="3" t="s">
        <v>8</v>
      </c>
      <c r="K363" s="3" t="s">
        <v>8</v>
      </c>
      <c r="L363" s="3" t="s">
        <v>8</v>
      </c>
      <c r="M363" s="3" t="s">
        <v>8</v>
      </c>
      <c r="N363" s="3" t="s">
        <v>8</v>
      </c>
      <c r="O363" s="1" t="s">
        <v>55</v>
      </c>
      <c r="P363" s="27" t="str">
        <f>edar!$A363&amp;edar!$D363&amp;edar!$E363&amp;edar!$F363&amp;edar!$G363&amp;edar!$H363&amp;edar!$I363&amp;edar!$J363&amp;edar!$K363&amp;edar!$L363&amp;edar!$M363&amp;edar!$N363</f>
        <v>SWZ201459.661.857.55362.6-----</v>
      </c>
    </row>
    <row r="364" spans="1:16" x14ac:dyDescent="0.25">
      <c r="A364" s="1" t="s">
        <v>361</v>
      </c>
      <c r="B364" s="1" t="s">
        <v>362</v>
      </c>
      <c r="C364" s="2">
        <v>2010</v>
      </c>
      <c r="D364" s="2" t="str">
        <f>RIGHT(edar!$C364,4)</f>
        <v>2010</v>
      </c>
      <c r="E364" s="3">
        <v>57.6</v>
      </c>
      <c r="F364" s="3">
        <v>57.2</v>
      </c>
      <c r="G364" s="3">
        <v>58</v>
      </c>
      <c r="H364" s="3">
        <v>61.2</v>
      </c>
      <c r="I364" s="3">
        <v>56.8</v>
      </c>
      <c r="J364" s="3">
        <v>61.9</v>
      </c>
      <c r="K364" s="3">
        <v>46.1</v>
      </c>
      <c r="L364" s="3">
        <v>57.1</v>
      </c>
      <c r="M364" s="3">
        <v>58.1</v>
      </c>
      <c r="N364" s="3" t="s">
        <v>8</v>
      </c>
      <c r="O364" s="1" t="s">
        <v>102</v>
      </c>
      <c r="P364" s="27" t="str">
        <f>edar!$A364&amp;edar!$D364&amp;edar!$E364&amp;edar!$F364&amp;edar!$G364&amp;edar!$H364&amp;edar!$I364&amp;edar!$J364&amp;edar!$K364&amp;edar!$L364&amp;edar!$M364&amp;edar!$N364</f>
        <v>SWZ201057.657.25861.256.861.946.157.158.1-</v>
      </c>
    </row>
    <row r="365" spans="1:16" x14ac:dyDescent="0.25">
      <c r="A365" s="1" t="s">
        <v>361</v>
      </c>
      <c r="B365" s="1" t="s">
        <v>362</v>
      </c>
      <c r="C365" s="2" t="s">
        <v>299</v>
      </c>
      <c r="D365" s="2" t="str">
        <f>RIGHT(edar!$C365,4)</f>
        <v>2007</v>
      </c>
      <c r="E365" s="3">
        <v>73.400000000000006</v>
      </c>
      <c r="F365" s="3">
        <v>70.599999999999994</v>
      </c>
      <c r="G365" s="3">
        <v>76.900000000000006</v>
      </c>
      <c r="H365" s="3" t="s">
        <v>8</v>
      </c>
      <c r="I365" s="3">
        <v>72.2</v>
      </c>
      <c r="J365" s="3">
        <v>66.099999999999994</v>
      </c>
      <c r="K365" s="3">
        <v>73.900000000000006</v>
      </c>
      <c r="L365" s="3" t="s">
        <v>8</v>
      </c>
      <c r="M365" s="3" t="s">
        <v>8</v>
      </c>
      <c r="N365" s="3" t="s">
        <v>8</v>
      </c>
      <c r="O365" s="1" t="s">
        <v>300</v>
      </c>
      <c r="P365" s="27" t="str">
        <f>edar!$A365&amp;edar!$D365&amp;edar!$E365&amp;edar!$F365&amp;edar!$G365&amp;edar!$H365&amp;edar!$I365&amp;edar!$J365&amp;edar!$K365&amp;edar!$L365&amp;edar!$M365&amp;edar!$N365</f>
        <v>SWZ200773.470.676.9-72.266.173.9---</v>
      </c>
    </row>
    <row r="366" spans="1:16" x14ac:dyDescent="0.25">
      <c r="A366" s="1" t="s">
        <v>361</v>
      </c>
      <c r="B366" s="1" t="s">
        <v>362</v>
      </c>
      <c r="C366" s="2">
        <v>2000</v>
      </c>
      <c r="D366" s="2" t="str">
        <f>RIGHT(edar!$C366,4)</f>
        <v>2000</v>
      </c>
      <c r="E366" s="3">
        <v>60</v>
      </c>
      <c r="F366" s="3">
        <v>58</v>
      </c>
      <c r="G366" s="3">
        <v>62</v>
      </c>
      <c r="H366" s="3">
        <v>56</v>
      </c>
      <c r="I366" s="3">
        <v>60</v>
      </c>
      <c r="J366" s="3">
        <v>63</v>
      </c>
      <c r="K366" s="3">
        <v>60</v>
      </c>
      <c r="L366" s="3">
        <v>62</v>
      </c>
      <c r="M366" s="3">
        <v>59</v>
      </c>
      <c r="N366" s="3">
        <v>66</v>
      </c>
      <c r="O366" s="1" t="s">
        <v>11</v>
      </c>
      <c r="P366" s="27" t="str">
        <f>edar!$A366&amp;edar!$D366&amp;edar!$E366&amp;edar!$F366&amp;edar!$G366&amp;edar!$H366&amp;edar!$I366&amp;edar!$J366&amp;edar!$K366&amp;edar!$L366&amp;edar!$M366&amp;edar!$N366</f>
        <v>SWZ200060586256606360625966</v>
      </c>
    </row>
    <row r="367" spans="1:16" x14ac:dyDescent="0.25">
      <c r="A367" s="1" t="s">
        <v>363</v>
      </c>
      <c r="B367" s="1" t="s">
        <v>364</v>
      </c>
      <c r="C367" s="2">
        <v>2006</v>
      </c>
      <c r="D367" s="2" t="str">
        <f>RIGHT(edar!$C367,4)</f>
        <v>2006</v>
      </c>
      <c r="E367" s="3">
        <v>77</v>
      </c>
      <c r="F367" s="3">
        <v>80</v>
      </c>
      <c r="G367" s="3">
        <v>73</v>
      </c>
      <c r="H367" s="3">
        <v>81</v>
      </c>
      <c r="I367" s="3">
        <v>72</v>
      </c>
      <c r="J367" s="3">
        <v>72</v>
      </c>
      <c r="K367" s="3">
        <v>67</v>
      </c>
      <c r="L367" s="3">
        <v>81</v>
      </c>
      <c r="M367" s="3">
        <v>79</v>
      </c>
      <c r="N367" s="3">
        <v>86</v>
      </c>
      <c r="O367" s="1" t="s">
        <v>16</v>
      </c>
      <c r="P367" s="27" t="str">
        <f>edar!$A367&amp;edar!$D367&amp;edar!$E367&amp;edar!$F367&amp;edar!$G367&amp;edar!$H367&amp;edar!$I367&amp;edar!$J367&amp;edar!$K367&amp;edar!$L367&amp;edar!$M367&amp;edar!$N367</f>
        <v>SYR200677807381727267817986</v>
      </c>
    </row>
    <row r="368" spans="1:16" x14ac:dyDescent="0.25">
      <c r="A368" s="1" t="s">
        <v>363</v>
      </c>
      <c r="B368" s="1" t="s">
        <v>364</v>
      </c>
      <c r="C368" s="2">
        <v>2002</v>
      </c>
      <c r="D368" s="2" t="str">
        <f>RIGHT(edar!$C368,4)</f>
        <v>2002</v>
      </c>
      <c r="E368" s="3">
        <v>66</v>
      </c>
      <c r="F368" s="3" t="s">
        <v>8</v>
      </c>
      <c r="G368" s="3" t="s">
        <v>8</v>
      </c>
      <c r="H368" s="3" t="s">
        <v>8</v>
      </c>
      <c r="I368" s="3" t="s">
        <v>8</v>
      </c>
      <c r="J368" s="3" t="s">
        <v>8</v>
      </c>
      <c r="K368" s="3" t="s">
        <v>8</v>
      </c>
      <c r="L368" s="3" t="s">
        <v>8</v>
      </c>
      <c r="M368" s="3" t="s">
        <v>8</v>
      </c>
      <c r="N368" s="3" t="s">
        <v>8</v>
      </c>
      <c r="O368" s="1" t="s">
        <v>140</v>
      </c>
      <c r="P368" s="27" t="str">
        <f>edar!$A368&amp;edar!$D368&amp;edar!$E368&amp;edar!$F368&amp;edar!$G368&amp;edar!$H368&amp;edar!$I368&amp;edar!$J368&amp;edar!$K368&amp;edar!$L368&amp;edar!$M368&amp;edar!$N368</f>
        <v>SYR200266---------</v>
      </c>
    </row>
    <row r="369" spans="1:16" x14ac:dyDescent="0.25">
      <c r="A369" s="1" t="s">
        <v>365</v>
      </c>
      <c r="B369" s="1" t="s">
        <v>366</v>
      </c>
      <c r="C369" s="2">
        <v>2012</v>
      </c>
      <c r="D369" s="2" t="str">
        <f>RIGHT(edar!$C369,4)</f>
        <v>2012</v>
      </c>
      <c r="E369" s="3">
        <v>63</v>
      </c>
      <c r="F369" s="3" t="s">
        <v>8</v>
      </c>
      <c r="G369" s="3" t="s">
        <v>8</v>
      </c>
      <c r="H369" s="3" t="s">
        <v>8</v>
      </c>
      <c r="I369" s="3" t="s">
        <v>8</v>
      </c>
      <c r="J369" s="3" t="s">
        <v>8</v>
      </c>
      <c r="K369" s="3" t="s">
        <v>8</v>
      </c>
      <c r="L369" s="3" t="s">
        <v>8</v>
      </c>
      <c r="M369" s="3" t="s">
        <v>8</v>
      </c>
      <c r="N369" s="3" t="s">
        <v>8</v>
      </c>
      <c r="O369" s="1" t="s">
        <v>168</v>
      </c>
      <c r="P369" s="27" t="str">
        <f>edar!$A369&amp;edar!$D369&amp;edar!$E369&amp;edar!$F369&amp;edar!$G369&amp;edar!$H369&amp;edar!$I369&amp;edar!$J369&amp;edar!$K369&amp;edar!$L369&amp;edar!$M369&amp;edar!$N369</f>
        <v>TJK201263---------</v>
      </c>
    </row>
    <row r="370" spans="1:16" x14ac:dyDescent="0.25">
      <c r="A370" s="1" t="s">
        <v>365</v>
      </c>
      <c r="B370" s="1" t="s">
        <v>366</v>
      </c>
      <c r="C370" s="2">
        <v>2005</v>
      </c>
      <c r="D370" s="2" t="str">
        <f>RIGHT(edar!$C370,4)</f>
        <v>2005</v>
      </c>
      <c r="E370" s="3">
        <v>64</v>
      </c>
      <c r="F370" s="3">
        <v>60</v>
      </c>
      <c r="G370" s="3">
        <v>69</v>
      </c>
      <c r="H370" s="3">
        <v>58</v>
      </c>
      <c r="I370" s="3">
        <v>67</v>
      </c>
      <c r="J370" s="3">
        <v>81</v>
      </c>
      <c r="K370" s="3">
        <v>74</v>
      </c>
      <c r="L370" s="3">
        <v>37</v>
      </c>
      <c r="M370" s="3">
        <v>66</v>
      </c>
      <c r="N370" s="3">
        <v>75</v>
      </c>
      <c r="O370" s="1" t="s">
        <v>10</v>
      </c>
      <c r="P370" s="27" t="str">
        <f>edar!$A370&amp;edar!$D370&amp;edar!$E370&amp;edar!$F370&amp;edar!$G370&amp;edar!$H370&amp;edar!$I370&amp;edar!$J370&amp;edar!$K370&amp;edar!$L370&amp;edar!$M370&amp;edar!$N370</f>
        <v>TJK200564606958678174376675</v>
      </c>
    </row>
    <row r="371" spans="1:16" x14ac:dyDescent="0.25">
      <c r="A371" s="1" t="s">
        <v>365</v>
      </c>
      <c r="B371" s="1" t="s">
        <v>366</v>
      </c>
      <c r="C371" s="2">
        <v>2000</v>
      </c>
      <c r="D371" s="2" t="str">
        <f>RIGHT(edar!$C371,4)</f>
        <v>2000</v>
      </c>
      <c r="E371" s="3">
        <v>51</v>
      </c>
      <c r="F371" s="3">
        <v>45</v>
      </c>
      <c r="G371" s="3">
        <v>55</v>
      </c>
      <c r="H371" s="3">
        <v>40</v>
      </c>
      <c r="I371" s="3">
        <v>54</v>
      </c>
      <c r="J371" s="3" t="s">
        <v>8</v>
      </c>
      <c r="K371" s="3" t="s">
        <v>8</v>
      </c>
      <c r="L371" s="3" t="s">
        <v>8</v>
      </c>
      <c r="M371" s="3" t="s">
        <v>8</v>
      </c>
      <c r="N371" s="3" t="s">
        <v>8</v>
      </c>
      <c r="O371" s="1" t="s">
        <v>11</v>
      </c>
      <c r="P371" s="27" t="str">
        <f>edar!$A371&amp;edar!$D371&amp;edar!$E371&amp;edar!$F371&amp;edar!$G371&amp;edar!$H371&amp;edar!$I371&amp;edar!$J371&amp;edar!$K371&amp;edar!$L371&amp;edar!$M371&amp;edar!$N371</f>
        <v>TJK20005145554054-----</v>
      </c>
    </row>
    <row r="372" spans="1:16" x14ac:dyDescent="0.25">
      <c r="A372" s="1" t="s">
        <v>367</v>
      </c>
      <c r="B372" s="1" t="s">
        <v>368</v>
      </c>
      <c r="C372" s="2" t="s">
        <v>20</v>
      </c>
      <c r="D372" s="2" t="str">
        <f>RIGHT(edar!$C372,4)</f>
        <v>2016</v>
      </c>
      <c r="E372" s="3">
        <v>79.5</v>
      </c>
      <c r="F372" s="3">
        <v>75.7</v>
      </c>
      <c r="G372" s="3">
        <v>84.2</v>
      </c>
      <c r="H372" s="3">
        <v>85</v>
      </c>
      <c r="I372" s="3">
        <v>76.2</v>
      </c>
      <c r="J372" s="3" t="s">
        <v>8</v>
      </c>
      <c r="K372" s="3" t="s">
        <v>8</v>
      </c>
      <c r="L372" s="3" t="s">
        <v>8</v>
      </c>
      <c r="M372" s="3" t="s">
        <v>8</v>
      </c>
      <c r="N372" s="3" t="s">
        <v>8</v>
      </c>
      <c r="O372" s="1" t="s">
        <v>369</v>
      </c>
      <c r="P372" s="27" t="str">
        <f>edar!$A372&amp;edar!$D372&amp;edar!$E372&amp;edar!$F372&amp;edar!$G372&amp;edar!$H372&amp;edar!$I372&amp;edar!$J372&amp;edar!$K372&amp;edar!$L372&amp;edar!$M372&amp;edar!$N372</f>
        <v>THA201679.575.784.28576.2-----</v>
      </c>
    </row>
    <row r="373" spans="1:16" x14ac:dyDescent="0.25">
      <c r="A373" s="1" t="s">
        <v>367</v>
      </c>
      <c r="B373" s="1" t="s">
        <v>368</v>
      </c>
      <c r="C373" s="2">
        <v>2012</v>
      </c>
      <c r="D373" s="2" t="str">
        <f>RIGHT(edar!$C373,4)</f>
        <v>2012</v>
      </c>
      <c r="E373" s="3">
        <v>83.3</v>
      </c>
      <c r="F373" s="3">
        <v>78.2</v>
      </c>
      <c r="G373" s="3">
        <v>87.6</v>
      </c>
      <c r="H373" s="3">
        <v>78.5</v>
      </c>
      <c r="I373" s="3">
        <v>85.7</v>
      </c>
      <c r="J373" s="3" t="s">
        <v>8</v>
      </c>
      <c r="K373" s="3" t="s">
        <v>8</v>
      </c>
      <c r="L373" s="3" t="s">
        <v>8</v>
      </c>
      <c r="M373" s="3" t="s">
        <v>8</v>
      </c>
      <c r="N373" s="3" t="s">
        <v>8</v>
      </c>
      <c r="O373" s="1" t="s">
        <v>47</v>
      </c>
      <c r="P373" s="27" t="str">
        <f>edar!$A373&amp;edar!$D373&amp;edar!$E373&amp;edar!$F373&amp;edar!$G373&amp;edar!$H373&amp;edar!$I373&amp;edar!$J373&amp;edar!$K373&amp;edar!$L373&amp;edar!$M373&amp;edar!$N373</f>
        <v>THA201283.378.287.678.585.7-----</v>
      </c>
    </row>
    <row r="374" spans="1:16" x14ac:dyDescent="0.25">
      <c r="A374" s="1" t="s">
        <v>367</v>
      </c>
      <c r="B374" s="1" t="s">
        <v>368</v>
      </c>
      <c r="C374" s="2" t="s">
        <v>73</v>
      </c>
      <c r="D374" s="2" t="str">
        <f>RIGHT(edar!$C374,4)</f>
        <v>2006</v>
      </c>
      <c r="E374" s="3">
        <v>84</v>
      </c>
      <c r="F374" s="3">
        <v>83</v>
      </c>
      <c r="G374" s="3">
        <v>85</v>
      </c>
      <c r="H374" s="3">
        <v>80</v>
      </c>
      <c r="I374" s="3">
        <v>85</v>
      </c>
      <c r="J374" s="3">
        <v>85</v>
      </c>
      <c r="K374" s="3">
        <v>88</v>
      </c>
      <c r="L374" s="3">
        <v>87</v>
      </c>
      <c r="M374" s="3">
        <v>76</v>
      </c>
      <c r="N374" s="3">
        <v>78</v>
      </c>
      <c r="O374" s="1" t="s">
        <v>74</v>
      </c>
      <c r="P374" s="27" t="str">
        <f>edar!$A374&amp;edar!$D374&amp;edar!$E374&amp;edar!$F374&amp;edar!$G374&amp;edar!$H374&amp;edar!$I374&amp;edar!$J374&amp;edar!$K374&amp;edar!$L374&amp;edar!$M374&amp;edar!$N374</f>
        <v>THA200684838580858588877678</v>
      </c>
    </row>
    <row r="375" spans="1:16" x14ac:dyDescent="0.25">
      <c r="A375" s="1" t="s">
        <v>370</v>
      </c>
      <c r="B375" s="1" t="s">
        <v>371</v>
      </c>
      <c r="C375" s="2" t="s">
        <v>73</v>
      </c>
      <c r="D375" s="2" t="str">
        <f>RIGHT(edar!$C375,4)</f>
        <v>2006</v>
      </c>
      <c r="E375" s="3">
        <v>93</v>
      </c>
      <c r="F375" s="3">
        <v>95</v>
      </c>
      <c r="G375" s="3">
        <v>89</v>
      </c>
      <c r="H375" s="3">
        <v>94</v>
      </c>
      <c r="I375" s="3">
        <v>92</v>
      </c>
      <c r="J375" s="3">
        <v>93</v>
      </c>
      <c r="K375" s="3">
        <v>96</v>
      </c>
      <c r="L375" s="3">
        <v>90</v>
      </c>
      <c r="M375" s="3">
        <v>86</v>
      </c>
      <c r="N375" s="3" t="s">
        <v>8</v>
      </c>
      <c r="O375" s="1" t="s">
        <v>74</v>
      </c>
      <c r="P375" s="27" t="str">
        <f>edar!$A375&amp;edar!$D375&amp;edar!$E375&amp;edar!$F375&amp;edar!$G375&amp;edar!$H375&amp;edar!$I375&amp;edar!$J375&amp;edar!$K375&amp;edar!$L375&amp;edar!$M375&amp;edar!$N375</f>
        <v>MKD2006939589949293969086-</v>
      </c>
    </row>
    <row r="376" spans="1:16" x14ac:dyDescent="0.25">
      <c r="A376" s="1" t="s">
        <v>372</v>
      </c>
      <c r="B376" s="1" t="s">
        <v>373</v>
      </c>
      <c r="C376" s="2" t="s">
        <v>144</v>
      </c>
      <c r="D376" s="2" t="str">
        <f>RIGHT(edar!$C376,4)</f>
        <v>2010</v>
      </c>
      <c r="E376" s="3">
        <v>70.900000000000006</v>
      </c>
      <c r="F376" s="3">
        <v>68.599999999999994</v>
      </c>
      <c r="G376" s="3">
        <v>73.099999999999994</v>
      </c>
      <c r="H376" s="3">
        <v>74.3</v>
      </c>
      <c r="I376" s="3">
        <v>69.3</v>
      </c>
      <c r="J376" s="3" t="s">
        <v>8</v>
      </c>
      <c r="K376" s="3" t="s">
        <v>8</v>
      </c>
      <c r="L376" s="3" t="s">
        <v>8</v>
      </c>
      <c r="M376" s="3" t="s">
        <v>8</v>
      </c>
      <c r="N376" s="3" t="s">
        <v>8</v>
      </c>
      <c r="O376" s="1" t="s">
        <v>374</v>
      </c>
      <c r="P376" s="27" t="str">
        <f>edar!$A376&amp;edar!$D376&amp;edar!$E376&amp;edar!$F376&amp;edar!$G376&amp;edar!$H376&amp;edar!$I376&amp;edar!$J376&amp;edar!$K376&amp;edar!$L376&amp;edar!$M376&amp;edar!$N376</f>
        <v>TLS201070.968.673.174.369.3-----</v>
      </c>
    </row>
    <row r="377" spans="1:16" x14ac:dyDescent="0.25">
      <c r="A377" s="1" t="s">
        <v>372</v>
      </c>
      <c r="B377" s="1" t="s">
        <v>373</v>
      </c>
      <c r="C377" s="2">
        <v>2002</v>
      </c>
      <c r="D377" s="2" t="str">
        <f>RIGHT(edar!$C377,4)</f>
        <v>2002</v>
      </c>
      <c r="E377" s="3">
        <v>57</v>
      </c>
      <c r="F377" s="3" t="s">
        <v>8</v>
      </c>
      <c r="G377" s="3" t="s">
        <v>8</v>
      </c>
      <c r="H377" s="3" t="s">
        <v>8</v>
      </c>
      <c r="I377" s="3" t="s">
        <v>8</v>
      </c>
      <c r="J377" s="3" t="s">
        <v>8</v>
      </c>
      <c r="K377" s="3" t="s">
        <v>8</v>
      </c>
      <c r="L377" s="3" t="s">
        <v>8</v>
      </c>
      <c r="M377" s="3" t="s">
        <v>8</v>
      </c>
      <c r="N377" s="3" t="s">
        <v>8</v>
      </c>
      <c r="O377" s="1" t="s">
        <v>375</v>
      </c>
      <c r="P377" s="27" t="str">
        <f>edar!$A377&amp;edar!$D377&amp;edar!$E377&amp;edar!$F377&amp;edar!$G377&amp;edar!$H377&amp;edar!$I377&amp;edar!$J377&amp;edar!$K377&amp;edar!$L377&amp;edar!$M377&amp;edar!$N377</f>
        <v>TLS200257---------</v>
      </c>
    </row>
    <row r="378" spans="1:16" x14ac:dyDescent="0.25">
      <c r="A378" s="1" t="s">
        <v>376</v>
      </c>
      <c r="B378" s="1" t="s">
        <v>377</v>
      </c>
      <c r="C378" s="2" t="s">
        <v>133</v>
      </c>
      <c r="D378" s="2" t="str">
        <f>RIGHT(edar!$C378,4)</f>
        <v>2014</v>
      </c>
      <c r="E378" s="3">
        <v>48.5</v>
      </c>
      <c r="F378" s="3">
        <v>49</v>
      </c>
      <c r="G378" s="3">
        <v>47.9</v>
      </c>
      <c r="H378" s="3">
        <v>61.4</v>
      </c>
      <c r="I378" s="3">
        <v>42.8</v>
      </c>
      <c r="J378" s="3">
        <v>41.7</v>
      </c>
      <c r="K378" s="3" t="s">
        <v>8</v>
      </c>
      <c r="L378" s="3" t="s">
        <v>8</v>
      </c>
      <c r="M378" s="3" t="s">
        <v>8</v>
      </c>
      <c r="N378" s="3" t="s">
        <v>8</v>
      </c>
      <c r="O378" s="1" t="s">
        <v>134</v>
      </c>
      <c r="P378" s="27" t="str">
        <f>edar!$A378&amp;edar!$D378&amp;edar!$E378&amp;edar!$F378&amp;edar!$G378&amp;edar!$H378&amp;edar!$I378&amp;edar!$J378&amp;edar!$K378&amp;edar!$L378&amp;edar!$M378&amp;edar!$N378</f>
        <v>TGO201448.54947.961.442.841.7----</v>
      </c>
    </row>
    <row r="379" spans="1:16" x14ac:dyDescent="0.25">
      <c r="A379" s="1" t="s">
        <v>376</v>
      </c>
      <c r="B379" s="1" t="s">
        <v>377</v>
      </c>
      <c r="C379" s="2">
        <v>2010</v>
      </c>
      <c r="D379" s="2" t="str">
        <f>RIGHT(edar!$C379,4)</f>
        <v>2010</v>
      </c>
      <c r="E379" s="3">
        <v>32.1</v>
      </c>
      <c r="F379" s="3">
        <v>34.6</v>
      </c>
      <c r="G379" s="3">
        <v>29.9</v>
      </c>
      <c r="H379" s="3" t="s">
        <v>8</v>
      </c>
      <c r="I379" s="3">
        <v>24.7</v>
      </c>
      <c r="J379" s="3">
        <v>19.5</v>
      </c>
      <c r="K379" s="3">
        <v>25.9</v>
      </c>
      <c r="L379" s="3" t="s">
        <v>8</v>
      </c>
      <c r="M379" s="3" t="s">
        <v>8</v>
      </c>
      <c r="N379" s="3" t="s">
        <v>8</v>
      </c>
      <c r="O379" s="1" t="s">
        <v>4</v>
      </c>
      <c r="P379" s="27" t="str">
        <f>edar!$A379&amp;edar!$D379&amp;edar!$E379&amp;edar!$F379&amp;edar!$G379&amp;edar!$H379&amp;edar!$I379&amp;edar!$J379&amp;edar!$K379&amp;edar!$L379&amp;edar!$M379&amp;edar!$N379</f>
        <v>TGO201032.134.629.9-24.719.525.9---</v>
      </c>
    </row>
    <row r="380" spans="1:16" x14ac:dyDescent="0.25">
      <c r="A380" s="1" t="s">
        <v>376</v>
      </c>
      <c r="B380" s="1" t="s">
        <v>377</v>
      </c>
      <c r="C380" s="2">
        <v>2006</v>
      </c>
      <c r="D380" s="2" t="str">
        <f>RIGHT(edar!$C380,4)</f>
        <v>2006</v>
      </c>
      <c r="E380" s="3">
        <v>23</v>
      </c>
      <c r="F380" s="3">
        <v>23</v>
      </c>
      <c r="G380" s="3">
        <v>23</v>
      </c>
      <c r="H380" s="3">
        <v>24</v>
      </c>
      <c r="I380" s="3">
        <v>22</v>
      </c>
      <c r="J380" s="3">
        <v>18</v>
      </c>
      <c r="K380" s="3">
        <v>24</v>
      </c>
      <c r="L380" s="3">
        <v>6</v>
      </c>
      <c r="M380" s="3">
        <v>33</v>
      </c>
      <c r="N380" s="3">
        <v>28</v>
      </c>
      <c r="O380" s="1" t="s">
        <v>16</v>
      </c>
      <c r="P380" s="27" t="str">
        <f>edar!$A380&amp;edar!$D380&amp;edar!$E380&amp;edar!$F380&amp;edar!$G380&amp;edar!$H380&amp;edar!$I380&amp;edar!$J380&amp;edar!$K380&amp;edar!$L380&amp;edar!$M380&amp;edar!$N380</f>
        <v>TGO20062323232422182463328</v>
      </c>
    </row>
    <row r="381" spans="1:16" x14ac:dyDescent="0.25">
      <c r="A381" s="1" t="s">
        <v>376</v>
      </c>
      <c r="B381" s="1" t="s">
        <v>377</v>
      </c>
      <c r="C381" s="2">
        <v>2000</v>
      </c>
      <c r="D381" s="2" t="str">
        <f>RIGHT(edar!$C381,4)</f>
        <v>2000</v>
      </c>
      <c r="E381" s="3">
        <v>30</v>
      </c>
      <c r="F381" s="3">
        <v>35</v>
      </c>
      <c r="G381" s="3">
        <v>24</v>
      </c>
      <c r="H381" s="3">
        <v>62</v>
      </c>
      <c r="I381" s="3">
        <v>25</v>
      </c>
      <c r="J381" s="3" t="s">
        <v>8</v>
      </c>
      <c r="K381" s="3" t="s">
        <v>8</v>
      </c>
      <c r="L381" s="3" t="s">
        <v>8</v>
      </c>
      <c r="M381" s="3" t="s">
        <v>8</v>
      </c>
      <c r="N381" s="3" t="s">
        <v>8</v>
      </c>
      <c r="O381" s="1" t="s">
        <v>11</v>
      </c>
      <c r="P381" s="27" t="str">
        <f>edar!$A381&amp;edar!$D381&amp;edar!$E381&amp;edar!$F381&amp;edar!$G381&amp;edar!$H381&amp;edar!$I381&amp;edar!$J381&amp;edar!$K381&amp;edar!$L381&amp;edar!$M381&amp;edar!$N381</f>
        <v>TGO20003035246225-----</v>
      </c>
    </row>
    <row r="382" spans="1:16" x14ac:dyDescent="0.25">
      <c r="A382" s="1" t="s">
        <v>376</v>
      </c>
      <c r="B382" s="1" t="s">
        <v>377</v>
      </c>
      <c r="C382" s="2">
        <v>1998</v>
      </c>
      <c r="D382" s="2" t="str">
        <f>RIGHT(edar!$C382,4)</f>
        <v>1998</v>
      </c>
      <c r="E382" s="3">
        <v>26</v>
      </c>
      <c r="F382" s="3">
        <v>28</v>
      </c>
      <c r="G382" s="3">
        <v>25</v>
      </c>
      <c r="H382" s="3">
        <v>46</v>
      </c>
      <c r="I382" s="3">
        <v>21</v>
      </c>
      <c r="J382" s="3" t="s">
        <v>8</v>
      </c>
      <c r="K382" s="3" t="s">
        <v>8</v>
      </c>
      <c r="L382" s="3" t="s">
        <v>8</v>
      </c>
      <c r="M382" s="3" t="s">
        <v>8</v>
      </c>
      <c r="N382" s="3" t="s">
        <v>8</v>
      </c>
      <c r="O382" s="1" t="s">
        <v>68</v>
      </c>
      <c r="P382" s="27" t="str">
        <f>edar!$A382&amp;edar!$D382&amp;edar!$E382&amp;edar!$F382&amp;edar!$G382&amp;edar!$H382&amp;edar!$I382&amp;edar!$J382&amp;edar!$K382&amp;edar!$L382&amp;edar!$M382&amp;edar!$N382</f>
        <v>TGO19982628254621-----</v>
      </c>
    </row>
    <row r="383" spans="1:16" x14ac:dyDescent="0.25">
      <c r="A383" s="1" t="s">
        <v>378</v>
      </c>
      <c r="B383" s="1" t="s">
        <v>379</v>
      </c>
      <c r="C383" s="2">
        <v>2006</v>
      </c>
      <c r="D383" s="2" t="str">
        <f>RIGHT(edar!$C383,4)</f>
        <v>2006</v>
      </c>
      <c r="E383" s="3">
        <v>74</v>
      </c>
      <c r="F383" s="3">
        <v>77</v>
      </c>
      <c r="G383" s="3">
        <v>70</v>
      </c>
      <c r="H383" s="3" t="s">
        <v>8</v>
      </c>
      <c r="I383" s="3" t="s">
        <v>8</v>
      </c>
      <c r="J383" s="3" t="s">
        <v>8</v>
      </c>
      <c r="K383" s="3" t="s">
        <v>8</v>
      </c>
      <c r="L383" s="3" t="s">
        <v>8</v>
      </c>
      <c r="M383" s="3" t="s">
        <v>8</v>
      </c>
      <c r="N383" s="3" t="s">
        <v>8</v>
      </c>
      <c r="O383" s="1" t="s">
        <v>16</v>
      </c>
      <c r="P383" s="27" t="str">
        <f>edar!$A383&amp;edar!$D383&amp;edar!$E383&amp;edar!$F383&amp;edar!$G383&amp;edar!$H383&amp;edar!$I383&amp;edar!$J383&amp;edar!$K383&amp;edar!$L383&amp;edar!$M383&amp;edar!$N383</f>
        <v>TTO2006747770-------</v>
      </c>
    </row>
    <row r="384" spans="1:16" x14ac:dyDescent="0.25">
      <c r="A384" s="1" t="s">
        <v>378</v>
      </c>
      <c r="B384" s="1" t="s">
        <v>379</v>
      </c>
      <c r="C384" s="2">
        <v>2000</v>
      </c>
      <c r="D384" s="2" t="str">
        <f>RIGHT(edar!$C384,4)</f>
        <v>2000</v>
      </c>
      <c r="E384" s="3">
        <v>74</v>
      </c>
      <c r="F384" s="3" t="s">
        <v>8</v>
      </c>
      <c r="G384" s="3" t="s">
        <v>8</v>
      </c>
      <c r="H384" s="3" t="s">
        <v>8</v>
      </c>
      <c r="I384" s="3" t="s">
        <v>8</v>
      </c>
      <c r="J384" s="3" t="s">
        <v>8</v>
      </c>
      <c r="K384" s="3" t="s">
        <v>8</v>
      </c>
      <c r="L384" s="3" t="s">
        <v>8</v>
      </c>
      <c r="M384" s="3" t="s">
        <v>8</v>
      </c>
      <c r="N384" s="3" t="s">
        <v>8</v>
      </c>
      <c r="O384" s="1" t="s">
        <v>11</v>
      </c>
      <c r="P384" s="27" t="str">
        <f>edar!$A384&amp;edar!$D384&amp;edar!$E384&amp;edar!$F384&amp;edar!$G384&amp;edar!$H384&amp;edar!$I384&amp;edar!$J384&amp;edar!$K384&amp;edar!$L384&amp;edar!$M384&amp;edar!$N384</f>
        <v>TTO200074---------</v>
      </c>
    </row>
    <row r="385" spans="1:16" x14ac:dyDescent="0.25">
      <c r="A385" s="1" t="s">
        <v>380</v>
      </c>
      <c r="B385" s="1" t="s">
        <v>381</v>
      </c>
      <c r="C385" s="2" t="s">
        <v>24</v>
      </c>
      <c r="D385" s="2" t="str">
        <f>RIGHT(edar!$C385,4)</f>
        <v>2012</v>
      </c>
      <c r="E385" s="3">
        <v>59.5</v>
      </c>
      <c r="F385" s="3">
        <v>60.8</v>
      </c>
      <c r="G385" s="3">
        <v>58</v>
      </c>
      <c r="H385" s="3">
        <v>63.1</v>
      </c>
      <c r="I385" s="3">
        <v>52.9</v>
      </c>
      <c r="J385" s="3">
        <v>46.1</v>
      </c>
      <c r="K385" s="3">
        <v>62.8</v>
      </c>
      <c r="L385" s="3">
        <v>56.3</v>
      </c>
      <c r="M385" s="3">
        <v>67.599999999999994</v>
      </c>
      <c r="N385" s="3">
        <v>74.099999999999994</v>
      </c>
      <c r="O385" s="1" t="s">
        <v>72</v>
      </c>
      <c r="P385" s="27" t="str">
        <f>edar!$A385&amp;edar!$D385&amp;edar!$E385&amp;edar!$F385&amp;edar!$G385&amp;edar!$H385&amp;edar!$I385&amp;edar!$J385&amp;edar!$K385&amp;edar!$L385&amp;edar!$M385&amp;edar!$N385</f>
        <v>TUN201259.560.85863.152.946.162.856.367.674.1</v>
      </c>
    </row>
    <row r="386" spans="1:16" x14ac:dyDescent="0.25">
      <c r="A386" s="1" t="s">
        <v>380</v>
      </c>
      <c r="B386" s="1" t="s">
        <v>381</v>
      </c>
      <c r="C386" s="2">
        <v>2006</v>
      </c>
      <c r="D386" s="2" t="str">
        <f>RIGHT(edar!$C386,4)</f>
        <v>2006</v>
      </c>
      <c r="E386" s="3">
        <v>59</v>
      </c>
      <c r="F386" s="3">
        <v>60</v>
      </c>
      <c r="G386" s="3">
        <v>57</v>
      </c>
      <c r="H386" s="3">
        <v>64</v>
      </c>
      <c r="I386" s="3">
        <v>48</v>
      </c>
      <c r="J386" s="3" t="s">
        <v>8</v>
      </c>
      <c r="K386" s="3" t="s">
        <v>8</v>
      </c>
      <c r="L386" s="3" t="s">
        <v>8</v>
      </c>
      <c r="M386" s="3" t="s">
        <v>8</v>
      </c>
      <c r="N386" s="3" t="s">
        <v>8</v>
      </c>
      <c r="O386" s="1" t="s">
        <v>16</v>
      </c>
      <c r="P386" s="27" t="str">
        <f>edar!$A386&amp;edar!$D386&amp;edar!$E386&amp;edar!$F386&amp;edar!$G386&amp;edar!$H386&amp;edar!$I386&amp;edar!$J386&amp;edar!$K386&amp;edar!$L386&amp;edar!$M386&amp;edar!$N386</f>
        <v>TUN20065960576448-----</v>
      </c>
    </row>
    <row r="387" spans="1:16" x14ac:dyDescent="0.25">
      <c r="A387" s="1" t="s">
        <v>380</v>
      </c>
      <c r="B387" s="1" t="s">
        <v>381</v>
      </c>
      <c r="C387" s="2">
        <v>2000</v>
      </c>
      <c r="D387" s="2" t="str">
        <f>RIGHT(edar!$C387,4)</f>
        <v>2000</v>
      </c>
      <c r="E387" s="3">
        <v>43</v>
      </c>
      <c r="F387" s="3" t="s">
        <v>8</v>
      </c>
      <c r="G387" s="3" t="s">
        <v>8</v>
      </c>
      <c r="H387" s="3" t="s">
        <v>8</v>
      </c>
      <c r="I387" s="3" t="s">
        <v>8</v>
      </c>
      <c r="J387" s="3" t="s">
        <v>8</v>
      </c>
      <c r="K387" s="3" t="s">
        <v>8</v>
      </c>
      <c r="L387" s="3" t="s">
        <v>8</v>
      </c>
      <c r="M387" s="3" t="s">
        <v>8</v>
      </c>
      <c r="N387" s="3" t="s">
        <v>8</v>
      </c>
      <c r="O387" s="1" t="s">
        <v>11</v>
      </c>
      <c r="P387" s="27" t="str">
        <f>edar!$A387&amp;edar!$D387&amp;edar!$E387&amp;edar!$F387&amp;edar!$G387&amp;edar!$H387&amp;edar!$I387&amp;edar!$J387&amp;edar!$K387&amp;edar!$L387&amp;edar!$M387&amp;edar!$N387</f>
        <v>TUN200043---------</v>
      </c>
    </row>
    <row r="388" spans="1:16" x14ac:dyDescent="0.25">
      <c r="A388" s="1" t="s">
        <v>382</v>
      </c>
      <c r="B388" s="1" t="s">
        <v>383</v>
      </c>
      <c r="C388" s="2">
        <v>1993</v>
      </c>
      <c r="D388" s="2" t="str">
        <f>RIGHT(edar!$C388,4)</f>
        <v>1993</v>
      </c>
      <c r="E388" s="3">
        <v>37.299999999999997</v>
      </c>
      <c r="F388" s="3">
        <v>36.1</v>
      </c>
      <c r="G388" s="3">
        <v>38.700000000000003</v>
      </c>
      <c r="H388" s="3">
        <v>44.3</v>
      </c>
      <c r="I388" s="3">
        <v>30.3</v>
      </c>
      <c r="J388" s="3" t="s">
        <v>8</v>
      </c>
      <c r="K388" s="3" t="s">
        <v>8</v>
      </c>
      <c r="L388" s="3" t="s">
        <v>8</v>
      </c>
      <c r="M388" s="3" t="s">
        <v>8</v>
      </c>
      <c r="N388" s="3" t="s">
        <v>8</v>
      </c>
      <c r="O388" s="1" t="s">
        <v>177</v>
      </c>
      <c r="P388" s="27" t="str">
        <f>edar!$A388&amp;edar!$D388&amp;edar!$E388&amp;edar!$F388&amp;edar!$G388&amp;edar!$H388&amp;edar!$I388&amp;edar!$J388&amp;edar!$K388&amp;edar!$L388&amp;edar!$M388&amp;edar!$N388</f>
        <v>TUR199337.336.138.744.330.3-----</v>
      </c>
    </row>
    <row r="389" spans="1:16" x14ac:dyDescent="0.25">
      <c r="A389" s="1" t="s">
        <v>384</v>
      </c>
      <c r="B389" s="1" t="s">
        <v>385</v>
      </c>
      <c r="C389" s="2" t="s">
        <v>20</v>
      </c>
      <c r="D389" s="2" t="str">
        <f>RIGHT(edar!$C389,4)</f>
        <v>2016</v>
      </c>
      <c r="E389" s="3">
        <v>59.3</v>
      </c>
      <c r="F389" s="3">
        <v>61.1</v>
      </c>
      <c r="G389" s="3">
        <v>57</v>
      </c>
      <c r="H389" s="3">
        <v>61.8</v>
      </c>
      <c r="I389" s="3">
        <v>57.5</v>
      </c>
      <c r="J389" s="3" t="s">
        <v>8</v>
      </c>
      <c r="K389" s="3" t="s">
        <v>8</v>
      </c>
      <c r="L389" s="3">
        <v>60.3</v>
      </c>
      <c r="M389" s="3">
        <v>63.8</v>
      </c>
      <c r="N389" s="3">
        <v>70.7</v>
      </c>
      <c r="O389" s="1" t="s">
        <v>369</v>
      </c>
      <c r="P389" s="27" t="str">
        <f>edar!$A389&amp;edar!$D389&amp;edar!$E389&amp;edar!$F389&amp;edar!$G389&amp;edar!$H389&amp;edar!$I389&amp;edar!$J389&amp;edar!$K389&amp;edar!$L389&amp;edar!$M389&amp;edar!$N389</f>
        <v>TKM201659.361.15761.857.5--60.363.870.7</v>
      </c>
    </row>
    <row r="390" spans="1:16" x14ac:dyDescent="0.25">
      <c r="A390" s="1" t="s">
        <v>384</v>
      </c>
      <c r="B390" s="1" t="s">
        <v>385</v>
      </c>
      <c r="C390" s="2">
        <v>2000</v>
      </c>
      <c r="D390" s="2" t="str">
        <f>RIGHT(edar!$C390,4)</f>
        <v>2000</v>
      </c>
      <c r="E390" s="3">
        <v>51</v>
      </c>
      <c r="F390" s="3">
        <v>50</v>
      </c>
      <c r="G390" s="3">
        <v>52</v>
      </c>
      <c r="H390" s="3">
        <v>61</v>
      </c>
      <c r="I390" s="3">
        <v>31</v>
      </c>
      <c r="J390" s="3" t="s">
        <v>8</v>
      </c>
      <c r="K390" s="3" t="s">
        <v>8</v>
      </c>
      <c r="L390" s="3" t="s">
        <v>8</v>
      </c>
      <c r="M390" s="3" t="s">
        <v>8</v>
      </c>
      <c r="N390" s="3" t="s">
        <v>8</v>
      </c>
      <c r="O390" s="1" t="s">
        <v>30</v>
      </c>
      <c r="P390" s="27" t="str">
        <f>edar!$A390&amp;edar!$D390&amp;edar!$E390&amp;edar!$F390&amp;edar!$G390&amp;edar!$H390&amp;edar!$I390&amp;edar!$J390&amp;edar!$K390&amp;edar!$L390&amp;edar!$M390&amp;edar!$N390</f>
        <v>TKM20005150526131-----</v>
      </c>
    </row>
    <row r="391" spans="1:16" x14ac:dyDescent="0.25">
      <c r="A391" s="1" t="s">
        <v>386</v>
      </c>
      <c r="B391" s="1" t="s">
        <v>387</v>
      </c>
      <c r="C391" s="2">
        <v>2016</v>
      </c>
      <c r="D391" s="2" t="str">
        <f>RIGHT(edar!$C391,4)</f>
        <v>2016</v>
      </c>
      <c r="E391" s="3">
        <v>80</v>
      </c>
      <c r="F391" s="3">
        <v>79.599999999999994</v>
      </c>
      <c r="G391" s="3">
        <v>80.5</v>
      </c>
      <c r="H391" s="3">
        <v>81.900000000000006</v>
      </c>
      <c r="I391" s="3">
        <v>79.7</v>
      </c>
      <c r="J391" s="3">
        <v>79.7</v>
      </c>
      <c r="K391" s="3">
        <v>77.2</v>
      </c>
      <c r="L391" s="3">
        <v>78.2</v>
      </c>
      <c r="M391" s="3">
        <v>84.5</v>
      </c>
      <c r="N391" s="3">
        <v>83.5</v>
      </c>
      <c r="O391" s="1" t="s">
        <v>164</v>
      </c>
      <c r="P391" s="27" t="str">
        <f>edar!$A391&amp;edar!$D391&amp;edar!$E391&amp;edar!$F391&amp;edar!$G391&amp;edar!$H391&amp;edar!$I391&amp;edar!$J391&amp;edar!$K391&amp;edar!$L391&amp;edar!$M391&amp;edar!$N391</f>
        <v>UGA20168079.680.581.979.779.777.278.284.583.5</v>
      </c>
    </row>
    <row r="392" spans="1:16" x14ac:dyDescent="0.25">
      <c r="A392" s="1" t="s">
        <v>386</v>
      </c>
      <c r="B392" s="1" t="s">
        <v>387</v>
      </c>
      <c r="C392" s="2">
        <v>2011</v>
      </c>
      <c r="D392" s="2" t="str">
        <f>RIGHT(edar!$C392,4)</f>
        <v>2011</v>
      </c>
      <c r="E392" s="3">
        <v>78.7</v>
      </c>
      <c r="F392" s="3">
        <v>74.900000000000006</v>
      </c>
      <c r="G392" s="3">
        <v>82.8</v>
      </c>
      <c r="H392" s="3">
        <v>80.8</v>
      </c>
      <c r="I392" s="3">
        <v>78.400000000000006</v>
      </c>
      <c r="J392" s="3">
        <v>77.8</v>
      </c>
      <c r="K392" s="3">
        <v>78.900000000000006</v>
      </c>
      <c r="L392" s="3">
        <v>78.099999999999994</v>
      </c>
      <c r="M392" s="3">
        <v>77.2</v>
      </c>
      <c r="N392" s="3">
        <v>82.3</v>
      </c>
      <c r="O392" s="1" t="s">
        <v>36</v>
      </c>
      <c r="P392" s="27" t="str">
        <f>edar!$A392&amp;edar!$D392&amp;edar!$E392&amp;edar!$F392&amp;edar!$G392&amp;edar!$H392&amp;edar!$I392&amp;edar!$J392&amp;edar!$K392&amp;edar!$L392&amp;edar!$M392&amp;edar!$N392</f>
        <v>UGA201178.774.982.880.878.477.878.978.177.282.3</v>
      </c>
    </row>
    <row r="393" spans="1:16" x14ac:dyDescent="0.25">
      <c r="A393" s="1" t="s">
        <v>386</v>
      </c>
      <c r="B393" s="1" t="s">
        <v>387</v>
      </c>
      <c r="C393" s="2">
        <v>2006</v>
      </c>
      <c r="D393" s="2" t="str">
        <f>RIGHT(edar!$C393,4)</f>
        <v>2006</v>
      </c>
      <c r="E393" s="3">
        <v>73</v>
      </c>
      <c r="F393" s="3">
        <v>76</v>
      </c>
      <c r="G393" s="3">
        <v>71</v>
      </c>
      <c r="H393" s="3">
        <v>68</v>
      </c>
      <c r="I393" s="3">
        <v>74</v>
      </c>
      <c r="J393" s="3">
        <v>80</v>
      </c>
      <c r="K393" s="3">
        <v>68</v>
      </c>
      <c r="L393" s="3">
        <v>70</v>
      </c>
      <c r="M393" s="3">
        <v>73</v>
      </c>
      <c r="N393" s="3">
        <v>78</v>
      </c>
      <c r="O393" s="1" t="s">
        <v>57</v>
      </c>
      <c r="P393" s="27" t="str">
        <f>edar!$A393&amp;edar!$D393&amp;edar!$E393&amp;edar!$F393&amp;edar!$G393&amp;edar!$H393&amp;edar!$I393&amp;edar!$J393&amp;edar!$K393&amp;edar!$L393&amp;edar!$M393&amp;edar!$N393</f>
        <v>UGA200673767168748068707378</v>
      </c>
    </row>
    <row r="394" spans="1:16" x14ac:dyDescent="0.25">
      <c r="A394" s="1" t="s">
        <v>386</v>
      </c>
      <c r="B394" s="1" t="s">
        <v>387</v>
      </c>
      <c r="C394" s="2" t="s">
        <v>260</v>
      </c>
      <c r="D394" s="2" t="str">
        <f>RIGHT(edar!$C394,4)</f>
        <v>2001</v>
      </c>
      <c r="E394" s="3">
        <v>67</v>
      </c>
      <c r="F394" s="3">
        <v>68</v>
      </c>
      <c r="G394" s="3">
        <v>65</v>
      </c>
      <c r="H394" s="3">
        <v>80</v>
      </c>
      <c r="I394" s="3">
        <v>65</v>
      </c>
      <c r="J394" s="3" t="s">
        <v>8</v>
      </c>
      <c r="K394" s="3" t="s">
        <v>8</v>
      </c>
      <c r="L394" s="3" t="s">
        <v>8</v>
      </c>
      <c r="M394" s="3" t="s">
        <v>8</v>
      </c>
      <c r="N394" s="3" t="s">
        <v>8</v>
      </c>
      <c r="O394" s="1" t="s">
        <v>261</v>
      </c>
      <c r="P394" s="27" t="str">
        <f>edar!$A394&amp;edar!$D394&amp;edar!$E394&amp;edar!$F394&amp;edar!$G394&amp;edar!$H394&amp;edar!$I394&amp;edar!$J394&amp;edar!$K394&amp;edar!$L394&amp;edar!$M394&amp;edar!$N394</f>
        <v>UGA20016768658065-----</v>
      </c>
    </row>
    <row r="395" spans="1:16" x14ac:dyDescent="0.25">
      <c r="A395" s="1" t="s">
        <v>386</v>
      </c>
      <c r="B395" s="1" t="s">
        <v>387</v>
      </c>
      <c r="C395" s="2">
        <v>1995</v>
      </c>
      <c r="D395" s="2" t="str">
        <f>RIGHT(edar!$C395,4)</f>
        <v>1995</v>
      </c>
      <c r="E395" s="3">
        <v>61</v>
      </c>
      <c r="F395" s="3" t="s">
        <v>8</v>
      </c>
      <c r="G395" s="3" t="s">
        <v>8</v>
      </c>
      <c r="H395" s="3" t="s">
        <v>8</v>
      </c>
      <c r="I395" s="3" t="s">
        <v>8</v>
      </c>
      <c r="J395" s="3" t="s">
        <v>8</v>
      </c>
      <c r="K395" s="3" t="s">
        <v>8</v>
      </c>
      <c r="L395" s="3" t="s">
        <v>8</v>
      </c>
      <c r="M395" s="3" t="s">
        <v>8</v>
      </c>
      <c r="N395" s="3" t="s">
        <v>8</v>
      </c>
      <c r="O395" s="1" t="s">
        <v>111</v>
      </c>
      <c r="P395" s="27" t="str">
        <f>edar!$A395&amp;edar!$D395&amp;edar!$E395&amp;edar!$F395&amp;edar!$G395&amp;edar!$H395&amp;edar!$I395&amp;edar!$J395&amp;edar!$K395&amp;edar!$L395&amp;edar!$M395&amp;edar!$N395</f>
        <v>UGA199561---------</v>
      </c>
    </row>
    <row r="396" spans="1:16" x14ac:dyDescent="0.25">
      <c r="A396" s="1" t="s">
        <v>388</v>
      </c>
      <c r="B396" s="1" t="s">
        <v>389</v>
      </c>
      <c r="C396" s="2">
        <v>2012</v>
      </c>
      <c r="D396" s="2" t="str">
        <f>RIGHT(edar!$C396,4)</f>
        <v>2012</v>
      </c>
      <c r="E396" s="3">
        <v>92.3</v>
      </c>
      <c r="F396" s="3">
        <v>93.2</v>
      </c>
      <c r="G396" s="3">
        <v>91</v>
      </c>
      <c r="H396" s="3">
        <v>93.5</v>
      </c>
      <c r="I396" s="3" t="s">
        <v>8</v>
      </c>
      <c r="J396" s="3" t="s">
        <v>8</v>
      </c>
      <c r="K396" s="3" t="s">
        <v>8</v>
      </c>
      <c r="L396" s="3" t="s">
        <v>8</v>
      </c>
      <c r="M396" s="3" t="s">
        <v>8</v>
      </c>
      <c r="N396" s="3" t="s">
        <v>8</v>
      </c>
      <c r="O396" s="1" t="s">
        <v>47</v>
      </c>
      <c r="P396" s="27" t="str">
        <f>edar!$A396&amp;edar!$D396&amp;edar!$E396&amp;edar!$F396&amp;edar!$G396&amp;edar!$H396&amp;edar!$I396&amp;edar!$J396&amp;edar!$K396&amp;edar!$L396&amp;edar!$M396&amp;edar!$N396</f>
        <v>UKR201292.393.29193.5------</v>
      </c>
    </row>
    <row r="397" spans="1:16" x14ac:dyDescent="0.25">
      <c r="A397" s="1" t="s">
        <v>390</v>
      </c>
      <c r="B397" s="1" t="s">
        <v>391</v>
      </c>
      <c r="C397" s="2" t="s">
        <v>20</v>
      </c>
      <c r="D397" s="2" t="str">
        <f>RIGHT(edar!$C397,4)</f>
        <v>2016</v>
      </c>
      <c r="E397" s="3">
        <v>55.4</v>
      </c>
      <c r="F397" s="3">
        <v>52.4</v>
      </c>
      <c r="G397" s="3">
        <v>58.7</v>
      </c>
      <c r="H397" s="3">
        <v>64.400000000000006</v>
      </c>
      <c r="I397" s="3">
        <v>50.4</v>
      </c>
      <c r="J397" s="3">
        <v>37</v>
      </c>
      <c r="K397" s="3">
        <v>48.7</v>
      </c>
      <c r="L397" s="3">
        <v>47.7</v>
      </c>
      <c r="M397" s="3">
        <v>62</v>
      </c>
      <c r="N397" s="3">
        <v>74.900000000000006</v>
      </c>
      <c r="O397" s="1" t="s">
        <v>392</v>
      </c>
      <c r="P397" s="27" t="str">
        <f>edar!$A397&amp;edar!$D397&amp;edar!$E397&amp;edar!$F397&amp;edar!$G397&amp;edar!$H397&amp;edar!$I397&amp;edar!$J397&amp;edar!$K397&amp;edar!$L397&amp;edar!$M397&amp;edar!$N397</f>
        <v>TZA201655.452.458.764.450.43748.747.76274.9</v>
      </c>
    </row>
    <row r="398" spans="1:16" x14ac:dyDescent="0.25">
      <c r="A398" s="1" t="s">
        <v>390</v>
      </c>
      <c r="B398" s="1" t="s">
        <v>391</v>
      </c>
      <c r="C398" s="2">
        <v>2010</v>
      </c>
      <c r="D398" s="2" t="str">
        <f>RIGHT(edar!$C398,4)</f>
        <v>2010</v>
      </c>
      <c r="E398" s="3">
        <v>70.599999999999994</v>
      </c>
      <c r="F398" s="3">
        <v>73.3</v>
      </c>
      <c r="G398" s="3">
        <v>67.7</v>
      </c>
      <c r="H398" s="3">
        <v>86.1</v>
      </c>
      <c r="I398" s="3">
        <v>65.3</v>
      </c>
      <c r="J398" s="3">
        <v>57</v>
      </c>
      <c r="K398" s="3">
        <v>74.7</v>
      </c>
      <c r="L398" s="3">
        <v>56.3</v>
      </c>
      <c r="M398" s="3">
        <v>77.599999999999994</v>
      </c>
      <c r="N398" s="3">
        <v>93.4</v>
      </c>
      <c r="O398" s="1" t="s">
        <v>84</v>
      </c>
      <c r="P398" s="27" t="str">
        <f>edar!$A398&amp;edar!$D398&amp;edar!$E398&amp;edar!$F398&amp;edar!$G398&amp;edar!$H398&amp;edar!$I398&amp;edar!$J398&amp;edar!$K398&amp;edar!$L398&amp;edar!$M398&amp;edar!$N398</f>
        <v>TZA201070.673.367.786.165.35774.756.377.693.4</v>
      </c>
    </row>
    <row r="399" spans="1:16" x14ac:dyDescent="0.25">
      <c r="A399" s="1" t="s">
        <v>390</v>
      </c>
      <c r="B399" s="1" t="s">
        <v>391</v>
      </c>
      <c r="C399" s="2" t="s">
        <v>393</v>
      </c>
      <c r="D399" s="2" t="str">
        <f>RIGHT(edar!$C399,4)</f>
        <v>2005</v>
      </c>
      <c r="E399" s="3">
        <v>59</v>
      </c>
      <c r="F399" s="3">
        <v>62</v>
      </c>
      <c r="G399" s="3">
        <v>56</v>
      </c>
      <c r="H399" s="3">
        <v>68</v>
      </c>
      <c r="I399" s="3">
        <v>58</v>
      </c>
      <c r="J399" s="3">
        <v>52</v>
      </c>
      <c r="K399" s="3">
        <v>61</v>
      </c>
      <c r="L399" s="3">
        <v>65</v>
      </c>
      <c r="M399" s="3">
        <v>55</v>
      </c>
      <c r="N399" s="3">
        <v>67</v>
      </c>
      <c r="O399" s="1" t="s">
        <v>394</v>
      </c>
      <c r="P399" s="27" t="str">
        <f>edar!$A399&amp;edar!$D399&amp;edar!$E399&amp;edar!$F399&amp;edar!$G399&amp;edar!$H399&amp;edar!$I399&amp;edar!$J399&amp;edar!$K399&amp;edar!$L399&amp;edar!$M399&amp;edar!$N399</f>
        <v>TZA200559625668585261655567</v>
      </c>
    </row>
    <row r="400" spans="1:16" x14ac:dyDescent="0.25">
      <c r="A400" s="1" t="s">
        <v>390</v>
      </c>
      <c r="B400" s="1" t="s">
        <v>391</v>
      </c>
      <c r="C400" s="2">
        <v>1999</v>
      </c>
      <c r="D400" s="2" t="str">
        <f>RIGHT(edar!$C400,4)</f>
        <v>1999</v>
      </c>
      <c r="E400" s="3">
        <v>68</v>
      </c>
      <c r="F400" s="3" t="s">
        <v>8</v>
      </c>
      <c r="G400" s="3" t="s">
        <v>8</v>
      </c>
      <c r="H400" s="3" t="s">
        <v>8</v>
      </c>
      <c r="I400" s="3" t="s">
        <v>8</v>
      </c>
      <c r="J400" s="3" t="s">
        <v>8</v>
      </c>
      <c r="K400" s="3" t="s">
        <v>8</v>
      </c>
      <c r="L400" s="3" t="s">
        <v>8</v>
      </c>
      <c r="M400" s="3" t="s">
        <v>8</v>
      </c>
      <c r="N400" s="3" t="s">
        <v>8</v>
      </c>
      <c r="O400" s="1" t="s">
        <v>147</v>
      </c>
      <c r="P400" s="27" t="str">
        <f>edar!$A400&amp;edar!$D400&amp;edar!$E400&amp;edar!$F400&amp;edar!$G400&amp;edar!$H400&amp;edar!$I400&amp;edar!$J400&amp;edar!$K400&amp;edar!$L400&amp;edar!$M400&amp;edar!$N400</f>
        <v>TZA199968---------</v>
      </c>
    </row>
    <row r="401" spans="1:16" x14ac:dyDescent="0.25">
      <c r="A401" s="1" t="s">
        <v>390</v>
      </c>
      <c r="B401" s="1" t="s">
        <v>391</v>
      </c>
      <c r="C401" s="2">
        <v>1996</v>
      </c>
      <c r="D401" s="2" t="str">
        <f>RIGHT(edar!$C401,4)</f>
        <v>1996</v>
      </c>
      <c r="E401" s="3">
        <v>70</v>
      </c>
      <c r="F401" s="3">
        <v>70</v>
      </c>
      <c r="G401" s="3">
        <v>69</v>
      </c>
      <c r="H401" s="3">
        <v>81</v>
      </c>
      <c r="I401" s="3">
        <v>67</v>
      </c>
      <c r="J401" s="3" t="s">
        <v>8</v>
      </c>
      <c r="K401" s="3" t="s">
        <v>8</v>
      </c>
      <c r="L401" s="3" t="s">
        <v>8</v>
      </c>
      <c r="M401" s="3" t="s">
        <v>8</v>
      </c>
      <c r="N401" s="3" t="s">
        <v>8</v>
      </c>
      <c r="O401" s="1" t="s">
        <v>59</v>
      </c>
      <c r="P401" s="27" t="str">
        <f>edar!$A401&amp;edar!$D401&amp;edar!$E401&amp;edar!$F401&amp;edar!$G401&amp;edar!$H401&amp;edar!$I401&amp;edar!$J401&amp;edar!$K401&amp;edar!$L401&amp;edar!$M401&amp;edar!$N401</f>
        <v>TZA19967070698167-----</v>
      </c>
    </row>
    <row r="402" spans="1:16" x14ac:dyDescent="0.25">
      <c r="A402" s="1" t="s">
        <v>390</v>
      </c>
      <c r="B402" s="1" t="s">
        <v>391</v>
      </c>
      <c r="C402" s="2" t="s">
        <v>315</v>
      </c>
      <c r="D402" s="2" t="str">
        <f>RIGHT(edar!$C402,4)</f>
        <v>1992</v>
      </c>
      <c r="E402" s="3">
        <v>65</v>
      </c>
      <c r="F402" s="3" t="s">
        <v>8</v>
      </c>
      <c r="G402" s="3" t="s">
        <v>8</v>
      </c>
      <c r="H402" s="3" t="s">
        <v>8</v>
      </c>
      <c r="I402" s="3" t="s">
        <v>8</v>
      </c>
      <c r="J402" s="3" t="s">
        <v>8</v>
      </c>
      <c r="K402" s="3" t="s">
        <v>8</v>
      </c>
      <c r="L402" s="3" t="s">
        <v>8</v>
      </c>
      <c r="M402" s="3" t="s">
        <v>8</v>
      </c>
      <c r="N402" s="3" t="s">
        <v>8</v>
      </c>
      <c r="O402" s="1" t="s">
        <v>316</v>
      </c>
      <c r="P402" s="27" t="str">
        <f>edar!$A402&amp;edar!$D402&amp;edar!$E402&amp;edar!$F402&amp;edar!$G402&amp;edar!$H402&amp;edar!$I402&amp;edar!$J402&amp;edar!$K402&amp;edar!$L402&amp;edar!$M402&amp;edar!$N402</f>
        <v>TZA199265---------</v>
      </c>
    </row>
    <row r="403" spans="1:16" x14ac:dyDescent="0.25">
      <c r="A403" s="1" t="s">
        <v>395</v>
      </c>
      <c r="B403" s="1" t="s">
        <v>396</v>
      </c>
      <c r="C403" s="2" t="s">
        <v>14</v>
      </c>
      <c r="D403" s="2" t="str">
        <f>RIGHT(edar!$C403,4)</f>
        <v>2013</v>
      </c>
      <c r="E403" s="3">
        <v>91.1</v>
      </c>
      <c r="F403" s="3">
        <v>98</v>
      </c>
      <c r="G403" s="3">
        <v>80.599999999999994</v>
      </c>
      <c r="H403" s="3">
        <v>91.3</v>
      </c>
      <c r="I403" s="3" t="s">
        <v>8</v>
      </c>
      <c r="J403" s="3" t="s">
        <v>8</v>
      </c>
      <c r="K403" s="3" t="s">
        <v>8</v>
      </c>
      <c r="L403" s="3" t="s">
        <v>8</v>
      </c>
      <c r="M403" s="3" t="s">
        <v>8</v>
      </c>
      <c r="N403" s="3" t="s">
        <v>8</v>
      </c>
      <c r="O403" s="1" t="s">
        <v>15</v>
      </c>
      <c r="P403" s="27" t="str">
        <f>edar!$A403&amp;edar!$D403&amp;edar!$E403&amp;edar!$F403&amp;edar!$G403&amp;edar!$H403&amp;edar!$I403&amp;edar!$J403&amp;edar!$K403&amp;edar!$L403&amp;edar!$M403&amp;edar!$N403</f>
        <v>URY201391.19880.691.3------</v>
      </c>
    </row>
    <row r="404" spans="1:16" x14ac:dyDescent="0.25">
      <c r="A404" s="1" t="s">
        <v>397</v>
      </c>
      <c r="B404" s="1" t="s">
        <v>398</v>
      </c>
      <c r="C404" s="2">
        <v>2006</v>
      </c>
      <c r="D404" s="2" t="str">
        <f>RIGHT(edar!$C404,4)</f>
        <v>2006</v>
      </c>
      <c r="E404" s="3">
        <v>68</v>
      </c>
      <c r="F404" s="3">
        <v>71</v>
      </c>
      <c r="G404" s="3">
        <v>63</v>
      </c>
      <c r="H404" s="3">
        <v>74</v>
      </c>
      <c r="I404" s="3">
        <v>65</v>
      </c>
      <c r="J404" s="3" t="s">
        <v>8</v>
      </c>
      <c r="K404" s="3" t="s">
        <v>8</v>
      </c>
      <c r="L404" s="3" t="s">
        <v>8</v>
      </c>
      <c r="M404" s="3" t="s">
        <v>8</v>
      </c>
      <c r="N404" s="3" t="s">
        <v>8</v>
      </c>
      <c r="O404" s="1" t="s">
        <v>16</v>
      </c>
      <c r="P404" s="27" t="str">
        <f>edar!$A404&amp;edar!$D404&amp;edar!$E404&amp;edar!$F404&amp;edar!$G404&amp;edar!$H404&amp;edar!$I404&amp;edar!$J404&amp;edar!$K404&amp;edar!$L404&amp;edar!$M404&amp;edar!$N404</f>
        <v>UZB20066871637465-----</v>
      </c>
    </row>
    <row r="405" spans="1:16" x14ac:dyDescent="0.25">
      <c r="A405" s="1" t="s">
        <v>397</v>
      </c>
      <c r="B405" s="1" t="s">
        <v>398</v>
      </c>
      <c r="C405" s="2">
        <v>1996</v>
      </c>
      <c r="D405" s="2" t="str">
        <f>RIGHT(edar!$C405,4)</f>
        <v>1996</v>
      </c>
      <c r="E405" s="3">
        <v>87</v>
      </c>
      <c r="F405" s="3">
        <v>85</v>
      </c>
      <c r="G405" s="3">
        <v>92</v>
      </c>
      <c r="H405" s="3">
        <v>96</v>
      </c>
      <c r="I405" s="3">
        <v>69</v>
      </c>
      <c r="J405" s="3" t="s">
        <v>8</v>
      </c>
      <c r="K405" s="3" t="s">
        <v>8</v>
      </c>
      <c r="L405" s="3" t="s">
        <v>8</v>
      </c>
      <c r="M405" s="3" t="s">
        <v>8</v>
      </c>
      <c r="N405" s="3" t="s">
        <v>8</v>
      </c>
      <c r="O405" s="1" t="s">
        <v>59</v>
      </c>
      <c r="P405" s="27" t="str">
        <f>edar!$A405&amp;edar!$D405&amp;edar!$E405&amp;edar!$F405&amp;edar!$G405&amp;edar!$H405&amp;edar!$I405&amp;edar!$J405&amp;edar!$K405&amp;edar!$L405&amp;edar!$M405&amp;edar!$N405</f>
        <v>UZB19968785929669-----</v>
      </c>
    </row>
    <row r="406" spans="1:16" x14ac:dyDescent="0.25">
      <c r="A406" s="1" t="s">
        <v>399</v>
      </c>
      <c r="B406" s="1" t="s">
        <v>400</v>
      </c>
      <c r="C406" s="2">
        <v>2013</v>
      </c>
      <c r="D406" s="2" t="str">
        <f>RIGHT(edar!$C406,4)</f>
        <v>2013</v>
      </c>
      <c r="E406" s="3">
        <v>72.099999999999994</v>
      </c>
      <c r="F406" s="3" t="s">
        <v>8</v>
      </c>
      <c r="G406" s="3" t="s">
        <v>8</v>
      </c>
      <c r="H406" s="3" t="s">
        <v>8</v>
      </c>
      <c r="I406" s="3" t="s">
        <v>8</v>
      </c>
      <c r="J406" s="3" t="s">
        <v>8</v>
      </c>
      <c r="K406" s="3" t="s">
        <v>8</v>
      </c>
      <c r="L406" s="3" t="s">
        <v>8</v>
      </c>
      <c r="M406" s="3" t="s">
        <v>8</v>
      </c>
      <c r="N406" s="3" t="s">
        <v>8</v>
      </c>
      <c r="O406" s="1" t="s">
        <v>143</v>
      </c>
      <c r="P406" s="27" t="str">
        <f>edar!$A406&amp;edar!$D406&amp;edar!$E406&amp;edar!$F406&amp;edar!$G406&amp;edar!$H406&amp;edar!$I406&amp;edar!$J406&amp;edar!$K406&amp;edar!$L406&amp;edar!$M406&amp;edar!$N406</f>
        <v>VUT201372.1---------</v>
      </c>
    </row>
    <row r="407" spans="1:16" x14ac:dyDescent="0.25">
      <c r="A407" s="1" t="s">
        <v>401</v>
      </c>
      <c r="B407" s="1" t="s">
        <v>402</v>
      </c>
      <c r="C407" s="2">
        <v>2000</v>
      </c>
      <c r="D407" s="2" t="str">
        <f>RIGHT(edar!$C407,4)</f>
        <v>2000</v>
      </c>
      <c r="E407" s="3">
        <v>72</v>
      </c>
      <c r="F407" s="3">
        <v>74</v>
      </c>
      <c r="G407" s="3">
        <v>70</v>
      </c>
      <c r="H407" s="3" t="s">
        <v>8</v>
      </c>
      <c r="I407" s="3" t="s">
        <v>8</v>
      </c>
      <c r="J407" s="3">
        <v>76</v>
      </c>
      <c r="K407" s="3">
        <v>68</v>
      </c>
      <c r="L407" s="3">
        <v>59</v>
      </c>
      <c r="M407" s="3">
        <v>91</v>
      </c>
      <c r="N407" s="3">
        <v>77</v>
      </c>
      <c r="O407" s="1" t="s">
        <v>11</v>
      </c>
      <c r="P407" s="27" t="str">
        <f>edar!$A407&amp;edar!$D407&amp;edar!$E407&amp;edar!$F407&amp;edar!$G407&amp;edar!$H407&amp;edar!$I407&amp;edar!$J407&amp;edar!$K407&amp;edar!$L407&amp;edar!$M407&amp;edar!$N407</f>
        <v>VEN2000727470--7668599177</v>
      </c>
    </row>
    <row r="408" spans="1:16" x14ac:dyDescent="0.25">
      <c r="A408" s="1" t="s">
        <v>403</v>
      </c>
      <c r="B408" s="1" t="s">
        <v>404</v>
      </c>
      <c r="C408" s="2">
        <v>2014</v>
      </c>
      <c r="D408" s="2" t="str">
        <f>RIGHT(edar!$C408,4)</f>
        <v>2014</v>
      </c>
      <c r="E408" s="3">
        <v>81.099999999999994</v>
      </c>
      <c r="F408" s="3">
        <v>85.2</v>
      </c>
      <c r="G408" s="3">
        <v>75.8</v>
      </c>
      <c r="H408" s="3" t="s">
        <v>8</v>
      </c>
      <c r="I408" s="3">
        <v>81.099999999999994</v>
      </c>
      <c r="J408" s="3" t="s">
        <v>8</v>
      </c>
      <c r="K408" s="3" t="s">
        <v>8</v>
      </c>
      <c r="L408" s="3" t="s">
        <v>8</v>
      </c>
      <c r="M408" s="3" t="s">
        <v>8</v>
      </c>
      <c r="N408" s="3" t="s">
        <v>8</v>
      </c>
      <c r="O408" s="1" t="s">
        <v>55</v>
      </c>
      <c r="P408" s="27" t="str">
        <f>edar!$A408&amp;edar!$D408&amp;edar!$E408&amp;edar!$F408&amp;edar!$G408&amp;edar!$H408&amp;edar!$I408&amp;edar!$J408&amp;edar!$K408&amp;edar!$L408&amp;edar!$M408&amp;edar!$N408</f>
        <v>VNM201481.185.275.8-81.1-----</v>
      </c>
    </row>
    <row r="409" spans="1:16" x14ac:dyDescent="0.25">
      <c r="A409" s="1" t="s">
        <v>403</v>
      </c>
      <c r="B409" s="1" t="s">
        <v>404</v>
      </c>
      <c r="C409" s="2">
        <v>2011</v>
      </c>
      <c r="D409" s="2" t="str">
        <f>RIGHT(edar!$C409,4)</f>
        <v>2011</v>
      </c>
      <c r="E409" s="3">
        <v>73</v>
      </c>
      <c r="F409" s="3">
        <v>69.599999999999994</v>
      </c>
      <c r="G409" s="3">
        <v>76.900000000000006</v>
      </c>
      <c r="H409" s="3" t="s">
        <v>8</v>
      </c>
      <c r="I409" s="3">
        <v>73.099999999999994</v>
      </c>
      <c r="J409" s="3" t="s">
        <v>8</v>
      </c>
      <c r="K409" s="3" t="s">
        <v>8</v>
      </c>
      <c r="L409" s="3" t="s">
        <v>8</v>
      </c>
      <c r="M409" s="3" t="s">
        <v>8</v>
      </c>
      <c r="N409" s="3" t="s">
        <v>8</v>
      </c>
      <c r="O409" s="1" t="s">
        <v>4</v>
      </c>
      <c r="P409" s="27" t="str">
        <f>edar!$A409&amp;edar!$D409&amp;edar!$E409&amp;edar!$F409&amp;edar!$G409&amp;edar!$H409&amp;edar!$I409&amp;edar!$J409&amp;edar!$K409&amp;edar!$L409&amp;edar!$M409&amp;edar!$N409</f>
        <v>VNM20117369.676.9-73.1-----</v>
      </c>
    </row>
    <row r="410" spans="1:16" x14ac:dyDescent="0.25">
      <c r="A410" s="1" t="s">
        <v>403</v>
      </c>
      <c r="B410" s="1" t="s">
        <v>404</v>
      </c>
      <c r="C410" s="2">
        <v>2006</v>
      </c>
      <c r="D410" s="2" t="str">
        <f>RIGHT(edar!$C410,4)</f>
        <v>2006</v>
      </c>
      <c r="E410" s="3">
        <v>83</v>
      </c>
      <c r="F410" s="3">
        <v>85</v>
      </c>
      <c r="G410" s="3">
        <v>80</v>
      </c>
      <c r="H410" s="3" t="s">
        <v>8</v>
      </c>
      <c r="I410" s="3">
        <v>80</v>
      </c>
      <c r="J410" s="3" t="s">
        <v>8</v>
      </c>
      <c r="K410" s="3" t="s">
        <v>8</v>
      </c>
      <c r="L410" s="3" t="s">
        <v>8</v>
      </c>
      <c r="M410" s="3" t="s">
        <v>8</v>
      </c>
      <c r="N410" s="3" t="s">
        <v>8</v>
      </c>
      <c r="O410" s="1" t="s">
        <v>16</v>
      </c>
      <c r="P410" s="27" t="str">
        <f>edar!$A410&amp;edar!$D410&amp;edar!$E410&amp;edar!$F410&amp;edar!$G410&amp;edar!$H410&amp;edar!$I410&amp;edar!$J410&amp;edar!$K410&amp;edar!$L410&amp;edar!$M410&amp;edar!$N410</f>
        <v>VNM2006838580-80-----</v>
      </c>
    </row>
    <row r="411" spans="1:16" x14ac:dyDescent="0.25">
      <c r="A411" s="1" t="s">
        <v>403</v>
      </c>
      <c r="B411" s="1" t="s">
        <v>404</v>
      </c>
      <c r="C411" s="2">
        <v>2002</v>
      </c>
      <c r="D411" s="2" t="str">
        <f>RIGHT(edar!$C411,4)</f>
        <v>2002</v>
      </c>
      <c r="E411" s="3">
        <v>71</v>
      </c>
      <c r="F411" s="3">
        <v>76</v>
      </c>
      <c r="G411" s="3">
        <v>65</v>
      </c>
      <c r="H411" s="3">
        <v>75</v>
      </c>
      <c r="I411" s="3">
        <v>71</v>
      </c>
      <c r="J411" s="3" t="s">
        <v>8</v>
      </c>
      <c r="K411" s="3" t="s">
        <v>8</v>
      </c>
      <c r="L411" s="3" t="s">
        <v>8</v>
      </c>
      <c r="M411" s="3" t="s">
        <v>8</v>
      </c>
      <c r="N411" s="3" t="s">
        <v>8</v>
      </c>
      <c r="O411" s="1" t="s">
        <v>146</v>
      </c>
      <c r="P411" s="27" t="str">
        <f>edar!$A411&amp;edar!$D411&amp;edar!$E411&amp;edar!$F411&amp;edar!$G411&amp;edar!$H411&amp;edar!$I411&amp;edar!$J411&amp;edar!$K411&amp;edar!$L411&amp;edar!$M411&amp;edar!$N411</f>
        <v>VNM20027176657571-----</v>
      </c>
    </row>
    <row r="412" spans="1:16" x14ac:dyDescent="0.25">
      <c r="A412" s="1" t="s">
        <v>403</v>
      </c>
      <c r="B412" s="1" t="s">
        <v>404</v>
      </c>
      <c r="C412" s="2">
        <v>2000</v>
      </c>
      <c r="D412" s="2" t="str">
        <f>RIGHT(edar!$C412,4)</f>
        <v>2000</v>
      </c>
      <c r="E412" s="3">
        <v>60</v>
      </c>
      <c r="F412" s="3">
        <v>61</v>
      </c>
      <c r="G412" s="3">
        <v>60</v>
      </c>
      <c r="H412" s="3">
        <v>60</v>
      </c>
      <c r="I412" s="3">
        <v>60</v>
      </c>
      <c r="J412" s="3">
        <v>52</v>
      </c>
      <c r="K412" s="3">
        <v>58</v>
      </c>
      <c r="L412" s="3">
        <v>73</v>
      </c>
      <c r="M412" s="3">
        <v>76</v>
      </c>
      <c r="N412" s="3" t="s">
        <v>8</v>
      </c>
      <c r="O412" s="1" t="s">
        <v>11</v>
      </c>
      <c r="P412" s="27" t="str">
        <f>edar!$A412&amp;edar!$D412&amp;edar!$E412&amp;edar!$F412&amp;edar!$G412&amp;edar!$H412&amp;edar!$I412&amp;edar!$J412&amp;edar!$K412&amp;edar!$L412&amp;edar!$M412&amp;edar!$N412</f>
        <v>VNM2000606160606052587376-</v>
      </c>
    </row>
    <row r="413" spans="1:16" x14ac:dyDescent="0.25">
      <c r="A413" s="1" t="s">
        <v>403</v>
      </c>
      <c r="B413" s="1" t="s">
        <v>404</v>
      </c>
      <c r="C413" s="2">
        <v>1997</v>
      </c>
      <c r="D413" s="2" t="str">
        <f>RIGHT(edar!$C413,4)</f>
        <v>1997</v>
      </c>
      <c r="E413" s="3">
        <v>69</v>
      </c>
      <c r="F413" s="3">
        <v>72</v>
      </c>
      <c r="G413" s="3">
        <v>65</v>
      </c>
      <c r="H413" s="3">
        <v>76</v>
      </c>
      <c r="I413" s="3">
        <v>68</v>
      </c>
      <c r="J413" s="3" t="s">
        <v>8</v>
      </c>
      <c r="K413" s="3" t="s">
        <v>8</v>
      </c>
      <c r="L413" s="3" t="s">
        <v>8</v>
      </c>
      <c r="M413" s="3" t="s">
        <v>8</v>
      </c>
      <c r="N413" s="3" t="s">
        <v>8</v>
      </c>
      <c r="O413" s="1" t="s">
        <v>208</v>
      </c>
      <c r="P413" s="27" t="str">
        <f>edar!$A413&amp;edar!$D413&amp;edar!$E413&amp;edar!$F413&amp;edar!$G413&amp;edar!$H413&amp;edar!$I413&amp;edar!$J413&amp;edar!$K413&amp;edar!$L413&amp;edar!$M413&amp;edar!$N413</f>
        <v>VNM19976972657668-----</v>
      </c>
    </row>
    <row r="414" spans="1:16" x14ac:dyDescent="0.25">
      <c r="A414" s="1" t="s">
        <v>405</v>
      </c>
      <c r="B414" s="1" t="s">
        <v>406</v>
      </c>
      <c r="C414" s="2">
        <v>2013</v>
      </c>
      <c r="D414" s="2" t="str">
        <f>RIGHT(edar!$C414,4)</f>
        <v>2013</v>
      </c>
      <c r="E414" s="3">
        <v>34</v>
      </c>
      <c r="F414" s="3">
        <v>40.799999999999997</v>
      </c>
      <c r="G414" s="3">
        <v>26.5</v>
      </c>
      <c r="H414" s="3">
        <v>37.799999999999997</v>
      </c>
      <c r="I414" s="3">
        <v>32.799999999999997</v>
      </c>
      <c r="J414" s="3">
        <v>30.7</v>
      </c>
      <c r="K414" s="3">
        <v>32</v>
      </c>
      <c r="L414" s="3">
        <v>34.5</v>
      </c>
      <c r="M414" s="3">
        <v>34.700000000000003</v>
      </c>
      <c r="N414" s="3">
        <v>42.4</v>
      </c>
      <c r="O414" s="1" t="s">
        <v>143</v>
      </c>
      <c r="P414" s="27" t="str">
        <f>edar!$A414&amp;edar!$D414&amp;edar!$E414&amp;edar!$F414&amp;edar!$G414&amp;edar!$H414&amp;edar!$I414&amp;edar!$J414&amp;edar!$K414&amp;edar!$L414&amp;edar!$M414&amp;edar!$N414</f>
        <v>YEM20133440.826.537.832.830.73234.534.742.4</v>
      </c>
    </row>
    <row r="415" spans="1:16" x14ac:dyDescent="0.25">
      <c r="A415" s="1" t="s">
        <v>405</v>
      </c>
      <c r="B415" s="1" t="s">
        <v>406</v>
      </c>
      <c r="C415" s="2">
        <v>2006</v>
      </c>
      <c r="D415" s="2" t="str">
        <f>RIGHT(edar!$C415,4)</f>
        <v>2006</v>
      </c>
      <c r="E415" s="3">
        <v>43.7</v>
      </c>
      <c r="F415" s="3">
        <v>45</v>
      </c>
      <c r="G415" s="3">
        <v>42.2</v>
      </c>
      <c r="H415" s="3">
        <v>55.8</v>
      </c>
      <c r="I415" s="3">
        <v>39.799999999999997</v>
      </c>
      <c r="J415" s="3">
        <v>40.4</v>
      </c>
      <c r="K415" s="3">
        <v>39.4</v>
      </c>
      <c r="L415" s="3">
        <v>43.1</v>
      </c>
      <c r="M415" s="3">
        <v>53</v>
      </c>
      <c r="N415" s="3">
        <v>49.4</v>
      </c>
      <c r="O415" s="1" t="s">
        <v>16</v>
      </c>
      <c r="P415" s="27" t="str">
        <f>edar!$A415&amp;edar!$D415&amp;edar!$E415&amp;edar!$F415&amp;edar!$G415&amp;edar!$H415&amp;edar!$I415&amp;edar!$J415&amp;edar!$K415&amp;edar!$L415&amp;edar!$M415&amp;edar!$N415</f>
        <v>YEM200643.74542.255.839.840.439.443.15349.4</v>
      </c>
    </row>
    <row r="416" spans="1:16" x14ac:dyDescent="0.25">
      <c r="A416" s="1" t="s">
        <v>405</v>
      </c>
      <c r="B416" s="1" t="s">
        <v>406</v>
      </c>
      <c r="C416" s="2">
        <v>2003</v>
      </c>
      <c r="D416" s="2" t="str">
        <f>RIGHT(edar!$C416,4)</f>
        <v>2003</v>
      </c>
      <c r="E416" s="3">
        <v>47</v>
      </c>
      <c r="F416" s="3" t="s">
        <v>8</v>
      </c>
      <c r="G416" s="3" t="s">
        <v>8</v>
      </c>
      <c r="H416" s="3" t="s">
        <v>8</v>
      </c>
      <c r="I416" s="3" t="s">
        <v>8</v>
      </c>
      <c r="J416" s="3" t="s">
        <v>8</v>
      </c>
      <c r="K416" s="3" t="s">
        <v>8</v>
      </c>
      <c r="L416" s="3" t="s">
        <v>8</v>
      </c>
      <c r="M416" s="3" t="s">
        <v>8</v>
      </c>
      <c r="N416" s="3" t="s">
        <v>8</v>
      </c>
      <c r="O416" s="1" t="s">
        <v>407</v>
      </c>
      <c r="P416" s="27" t="str">
        <f>edar!$A416&amp;edar!$D416&amp;edar!$E416&amp;edar!$F416&amp;edar!$G416&amp;edar!$H416&amp;edar!$I416&amp;edar!$J416&amp;edar!$K416&amp;edar!$L416&amp;edar!$M416&amp;edar!$N416</f>
        <v>YEM200347---------</v>
      </c>
    </row>
    <row r="417" spans="1:16" x14ac:dyDescent="0.25">
      <c r="A417" s="1" t="s">
        <v>405</v>
      </c>
      <c r="B417" s="1" t="s">
        <v>406</v>
      </c>
      <c r="C417" s="2">
        <v>1997</v>
      </c>
      <c r="D417" s="2" t="str">
        <f>RIGHT(edar!$C417,4)</f>
        <v>1997</v>
      </c>
      <c r="E417" s="3">
        <v>32</v>
      </c>
      <c r="F417" s="3">
        <v>33</v>
      </c>
      <c r="G417" s="3">
        <v>31</v>
      </c>
      <c r="H417" s="3">
        <v>43</v>
      </c>
      <c r="I417" s="3">
        <v>29</v>
      </c>
      <c r="J417" s="3" t="s">
        <v>8</v>
      </c>
      <c r="K417" s="3" t="s">
        <v>8</v>
      </c>
      <c r="L417" s="3" t="s">
        <v>8</v>
      </c>
      <c r="M417" s="3" t="s">
        <v>8</v>
      </c>
      <c r="N417" s="3" t="s">
        <v>8</v>
      </c>
      <c r="O417" s="1" t="s">
        <v>408</v>
      </c>
      <c r="P417" s="27" t="str">
        <f>edar!$A417&amp;edar!$D417&amp;edar!$E417&amp;edar!$F417&amp;edar!$G417&amp;edar!$H417&amp;edar!$I417&amp;edar!$J417&amp;edar!$K417&amp;edar!$L417&amp;edar!$M417&amp;edar!$N417</f>
        <v>YEM19973233314329-----</v>
      </c>
    </row>
    <row r="418" spans="1:16" x14ac:dyDescent="0.25">
      <c r="A418" s="1" t="s">
        <v>405</v>
      </c>
      <c r="B418" s="1" t="s">
        <v>406</v>
      </c>
      <c r="C418" s="2" t="s">
        <v>315</v>
      </c>
      <c r="D418" s="2" t="str">
        <f>RIGHT(edar!$C418,4)</f>
        <v>1992</v>
      </c>
      <c r="E418" s="3">
        <v>28</v>
      </c>
      <c r="F418" s="3">
        <v>30</v>
      </c>
      <c r="G418" s="3">
        <v>27</v>
      </c>
      <c r="H418" s="3">
        <v>61</v>
      </c>
      <c r="I418" s="3">
        <v>24</v>
      </c>
      <c r="J418" s="3" t="s">
        <v>8</v>
      </c>
      <c r="K418" s="3" t="s">
        <v>8</v>
      </c>
      <c r="L418" s="3" t="s">
        <v>8</v>
      </c>
      <c r="M418" s="3" t="s">
        <v>8</v>
      </c>
      <c r="N418" s="3" t="s">
        <v>8</v>
      </c>
      <c r="O418" s="1" t="s">
        <v>316</v>
      </c>
      <c r="P418" s="27" t="str">
        <f>edar!$A418&amp;edar!$D418&amp;edar!$E418&amp;edar!$F418&amp;edar!$G418&amp;edar!$H418&amp;edar!$I418&amp;edar!$J418&amp;edar!$K418&amp;edar!$L418&amp;edar!$M418&amp;edar!$N418</f>
        <v>YEM19922830276124-----</v>
      </c>
    </row>
    <row r="419" spans="1:16" x14ac:dyDescent="0.25">
      <c r="A419" s="1" t="s">
        <v>409</v>
      </c>
      <c r="B419" s="1" t="s">
        <v>410</v>
      </c>
      <c r="C419" s="2" t="s">
        <v>133</v>
      </c>
      <c r="D419" s="2" t="str">
        <f>RIGHT(edar!$C419,4)</f>
        <v>2014</v>
      </c>
      <c r="E419" s="3">
        <v>69.7</v>
      </c>
      <c r="F419" s="3">
        <v>73.599999999999994</v>
      </c>
      <c r="G419" s="3">
        <v>65.900000000000006</v>
      </c>
      <c r="H419" s="3">
        <v>79.7</v>
      </c>
      <c r="I419" s="3">
        <v>65.599999999999994</v>
      </c>
      <c r="J419" s="3">
        <v>66.900000000000006</v>
      </c>
      <c r="K419" s="3">
        <v>65.599999999999994</v>
      </c>
      <c r="L419" s="3">
        <v>67.400000000000006</v>
      </c>
      <c r="M419" s="3">
        <v>75.099999999999994</v>
      </c>
      <c r="N419" s="3">
        <v>79.599999999999994</v>
      </c>
      <c r="O419" s="1" t="s">
        <v>411</v>
      </c>
      <c r="P419" s="27" t="str">
        <f>edar!$A419&amp;edar!$D419&amp;edar!$E419&amp;edar!$F419&amp;edar!$G419&amp;edar!$H419&amp;edar!$I419&amp;edar!$J419&amp;edar!$K419&amp;edar!$L419&amp;edar!$M419&amp;edar!$N419</f>
        <v>ZMB201469.773.665.979.765.666.965.667.475.179.6</v>
      </c>
    </row>
    <row r="420" spans="1:16" x14ac:dyDescent="0.25">
      <c r="A420" s="1" t="s">
        <v>409</v>
      </c>
      <c r="B420" s="1" t="s">
        <v>410</v>
      </c>
      <c r="C420" s="2">
        <v>2007</v>
      </c>
      <c r="D420" s="2" t="str">
        <f>RIGHT(edar!$C420,4)</f>
        <v>2007</v>
      </c>
      <c r="E420" s="3">
        <v>68</v>
      </c>
      <c r="F420" s="3">
        <v>68</v>
      </c>
      <c r="G420" s="3">
        <v>69</v>
      </c>
      <c r="H420" s="3">
        <v>67</v>
      </c>
      <c r="I420" s="3">
        <v>69</v>
      </c>
      <c r="J420" s="3">
        <v>78</v>
      </c>
      <c r="K420" s="3">
        <v>64</v>
      </c>
      <c r="L420" s="3">
        <v>64</v>
      </c>
      <c r="M420" s="3">
        <v>78</v>
      </c>
      <c r="N420" s="3" t="s">
        <v>8</v>
      </c>
      <c r="O420" s="1" t="s">
        <v>37</v>
      </c>
      <c r="P420" s="27" t="str">
        <f>edar!$A420&amp;edar!$D420&amp;edar!$E420&amp;edar!$F420&amp;edar!$G420&amp;edar!$H420&amp;edar!$I420&amp;edar!$J420&amp;edar!$K420&amp;edar!$L420&amp;edar!$M420&amp;edar!$N420</f>
        <v>ZMB2007686869676978646478-</v>
      </c>
    </row>
    <row r="421" spans="1:16" x14ac:dyDescent="0.25">
      <c r="A421" s="1" t="s">
        <v>409</v>
      </c>
      <c r="B421" s="1" t="s">
        <v>410</v>
      </c>
      <c r="C421" s="2" t="s">
        <v>412</v>
      </c>
      <c r="D421" s="2" t="str">
        <f>RIGHT(edar!$C421,4)</f>
        <v>2002</v>
      </c>
      <c r="E421" s="3">
        <v>69</v>
      </c>
      <c r="F421" s="3">
        <v>68</v>
      </c>
      <c r="G421" s="3">
        <v>70</v>
      </c>
      <c r="H421" s="3">
        <v>73</v>
      </c>
      <c r="I421" s="3">
        <v>67</v>
      </c>
      <c r="J421" s="3" t="s">
        <v>8</v>
      </c>
      <c r="K421" s="3" t="s">
        <v>8</v>
      </c>
      <c r="L421" s="3" t="s">
        <v>8</v>
      </c>
      <c r="M421" s="3" t="s">
        <v>8</v>
      </c>
      <c r="N421" s="3" t="s">
        <v>8</v>
      </c>
      <c r="O421" s="1" t="s">
        <v>413</v>
      </c>
      <c r="P421" s="27" t="str">
        <f>edar!$A421&amp;edar!$D421&amp;edar!$E421&amp;edar!$F421&amp;edar!$G421&amp;edar!$H421&amp;edar!$I421&amp;edar!$J421&amp;edar!$K421&amp;edar!$L421&amp;edar!$M421&amp;edar!$N421</f>
        <v>ZMB20026968707367-----</v>
      </c>
    </row>
    <row r="422" spans="1:16" x14ac:dyDescent="0.25">
      <c r="A422" s="1" t="s">
        <v>409</v>
      </c>
      <c r="B422" s="1" t="s">
        <v>410</v>
      </c>
      <c r="C422" s="2">
        <v>1996</v>
      </c>
      <c r="D422" s="2" t="str">
        <f>RIGHT(edar!$C422,4)</f>
        <v>1996</v>
      </c>
      <c r="E422" s="3">
        <v>71</v>
      </c>
      <c r="F422" s="3">
        <v>68</v>
      </c>
      <c r="G422" s="3">
        <v>73</v>
      </c>
      <c r="H422" s="3">
        <v>78</v>
      </c>
      <c r="I422" s="3">
        <v>66</v>
      </c>
      <c r="J422" s="3" t="s">
        <v>8</v>
      </c>
      <c r="K422" s="3" t="s">
        <v>8</v>
      </c>
      <c r="L422" s="3" t="s">
        <v>8</v>
      </c>
      <c r="M422" s="3" t="s">
        <v>8</v>
      </c>
      <c r="N422" s="3" t="s">
        <v>8</v>
      </c>
      <c r="O422" s="1" t="s">
        <v>59</v>
      </c>
      <c r="P422" s="27" t="str">
        <f>edar!$A422&amp;edar!$D422&amp;edar!$E422&amp;edar!$F422&amp;edar!$G422&amp;edar!$H422&amp;edar!$I422&amp;edar!$J422&amp;edar!$K422&amp;edar!$L422&amp;edar!$M422&amp;edar!$N422</f>
        <v>ZMB19967168737866-----</v>
      </c>
    </row>
    <row r="423" spans="1:16" x14ac:dyDescent="0.25">
      <c r="A423" s="1" t="s">
        <v>409</v>
      </c>
      <c r="B423" s="1" t="s">
        <v>410</v>
      </c>
      <c r="C423" s="2">
        <v>1992</v>
      </c>
      <c r="D423" s="2" t="str">
        <f>RIGHT(edar!$C423,4)</f>
        <v>1992</v>
      </c>
      <c r="E423" s="3">
        <v>62</v>
      </c>
      <c r="F423" s="3">
        <v>61</v>
      </c>
      <c r="G423" s="3">
        <v>62</v>
      </c>
      <c r="H423" s="3">
        <v>73</v>
      </c>
      <c r="I423" s="3">
        <v>54</v>
      </c>
      <c r="J423" s="3" t="s">
        <v>8</v>
      </c>
      <c r="K423" s="3" t="s">
        <v>8</v>
      </c>
      <c r="L423" s="3" t="s">
        <v>8</v>
      </c>
      <c r="M423" s="3" t="s">
        <v>8</v>
      </c>
      <c r="N423" s="3" t="s">
        <v>8</v>
      </c>
      <c r="O423" s="1" t="s">
        <v>150</v>
      </c>
      <c r="P423" s="27" t="str">
        <f>edar!$A423&amp;edar!$D423&amp;edar!$E423&amp;edar!$F423&amp;edar!$G423&amp;edar!$H423&amp;edar!$I423&amp;edar!$J423&amp;edar!$K423&amp;edar!$L423&amp;edar!$M423&amp;edar!$N423</f>
        <v>ZMB19926261627354-----</v>
      </c>
    </row>
    <row r="424" spans="1:16" x14ac:dyDescent="0.25">
      <c r="A424" s="1" t="s">
        <v>414</v>
      </c>
      <c r="B424" s="1" t="s">
        <v>415</v>
      </c>
      <c r="C424" s="2">
        <v>2015</v>
      </c>
      <c r="D424" s="2" t="str">
        <f>RIGHT(edar!$C424,4)</f>
        <v>2015</v>
      </c>
      <c r="E424" s="3">
        <v>50.9</v>
      </c>
      <c r="F424" s="3">
        <v>47.3</v>
      </c>
      <c r="G424" s="3">
        <v>55.3</v>
      </c>
      <c r="H424" s="3">
        <v>69.099999999999994</v>
      </c>
      <c r="I424" s="3">
        <v>45.2</v>
      </c>
      <c r="J424" s="3" t="s">
        <v>8</v>
      </c>
      <c r="K424" s="3" t="s">
        <v>8</v>
      </c>
      <c r="L424" s="3" t="s">
        <v>8</v>
      </c>
      <c r="M424" s="3" t="s">
        <v>8</v>
      </c>
      <c r="N424" s="3" t="s">
        <v>8</v>
      </c>
      <c r="O424" s="1" t="s">
        <v>312</v>
      </c>
      <c r="P424" s="27" t="str">
        <f>edar!$A424&amp;edar!$D424&amp;edar!$E424&amp;edar!$F424&amp;edar!$G424&amp;edar!$H424&amp;edar!$I424&amp;edar!$J424&amp;edar!$K424&amp;edar!$L424&amp;edar!$M424&amp;edar!$N424</f>
        <v>ZWE201550.947.355.369.145.2-----</v>
      </c>
    </row>
    <row r="425" spans="1:16" x14ac:dyDescent="0.25">
      <c r="A425" s="1" t="s">
        <v>414</v>
      </c>
      <c r="B425" s="1" t="s">
        <v>415</v>
      </c>
      <c r="C425" s="2">
        <v>2014</v>
      </c>
      <c r="D425" s="2" t="str">
        <f>RIGHT(edar!$C425,4)</f>
        <v>2014</v>
      </c>
      <c r="E425" s="3">
        <v>58.6</v>
      </c>
      <c r="F425" s="3">
        <v>58.6</v>
      </c>
      <c r="G425" s="3">
        <v>58.7</v>
      </c>
      <c r="H425" s="3">
        <v>61.2</v>
      </c>
      <c r="I425" s="3">
        <v>58.1</v>
      </c>
      <c r="J425" s="3">
        <v>55.1</v>
      </c>
      <c r="K425" s="3">
        <v>61.4</v>
      </c>
      <c r="L425" s="3">
        <v>55.1</v>
      </c>
      <c r="M425" s="3">
        <v>63.2</v>
      </c>
      <c r="N425" s="3">
        <v>61.2</v>
      </c>
      <c r="O425" s="1" t="s">
        <v>55</v>
      </c>
      <c r="P425" s="27" t="str">
        <f>edar!$A425&amp;edar!$D425&amp;edar!$E425&amp;edar!$F425&amp;edar!$G425&amp;edar!$H425&amp;edar!$I425&amp;edar!$J425&amp;edar!$K425&amp;edar!$L425&amp;edar!$M425&amp;edar!$N425</f>
        <v>ZWE201458.658.658.761.258.155.161.455.163.261.2</v>
      </c>
    </row>
    <row r="426" spans="1:16" x14ac:dyDescent="0.25">
      <c r="A426" s="1" t="s">
        <v>414</v>
      </c>
      <c r="B426" s="1" t="s">
        <v>415</v>
      </c>
      <c r="C426" s="2" t="s">
        <v>3</v>
      </c>
      <c r="D426" s="2" t="str">
        <f>RIGHT(edar!$C426,4)</f>
        <v>2011</v>
      </c>
      <c r="E426" s="3">
        <v>48</v>
      </c>
      <c r="F426" s="3">
        <v>41</v>
      </c>
      <c r="G426" s="3">
        <v>55.2</v>
      </c>
      <c r="H426" s="3" t="s">
        <v>8</v>
      </c>
      <c r="I426" s="3">
        <v>48.9</v>
      </c>
      <c r="J426" s="3">
        <v>52.1</v>
      </c>
      <c r="K426" s="3" t="s">
        <v>8</v>
      </c>
      <c r="L426" s="3" t="s">
        <v>8</v>
      </c>
      <c r="M426" s="3" t="s">
        <v>8</v>
      </c>
      <c r="N426" s="3" t="s">
        <v>8</v>
      </c>
      <c r="O426" s="1" t="s">
        <v>416</v>
      </c>
      <c r="P426" s="27" t="str">
        <f>edar!$A426&amp;edar!$D426&amp;edar!$E426&amp;edar!$F426&amp;edar!$G426&amp;edar!$H426&amp;edar!$I426&amp;edar!$J426&amp;edar!$K426&amp;edar!$L426&amp;edar!$M426&amp;edar!$N426</f>
        <v>ZWE2011484155.2-48.952.1----</v>
      </c>
    </row>
    <row r="427" spans="1:16" x14ac:dyDescent="0.25">
      <c r="A427" s="1" t="s">
        <v>414</v>
      </c>
      <c r="B427" s="1" t="s">
        <v>415</v>
      </c>
      <c r="C427" s="2">
        <v>2009</v>
      </c>
      <c r="D427" s="2" t="str">
        <f>RIGHT(edar!$C427,4)</f>
        <v>2009</v>
      </c>
      <c r="E427" s="3">
        <v>42.6</v>
      </c>
      <c r="F427" s="3">
        <v>41.3</v>
      </c>
      <c r="G427" s="3">
        <v>43.8</v>
      </c>
      <c r="H427" s="3">
        <v>42.8</v>
      </c>
      <c r="I427" s="3">
        <v>42.6</v>
      </c>
      <c r="J427" s="3">
        <v>43.4</v>
      </c>
      <c r="K427" s="3">
        <v>41.6</v>
      </c>
      <c r="L427" s="3">
        <v>43.6</v>
      </c>
      <c r="M427" s="3">
        <v>39.1</v>
      </c>
      <c r="N427" s="3">
        <v>45.7</v>
      </c>
      <c r="O427" s="1" t="s">
        <v>129</v>
      </c>
      <c r="P427" s="27" t="str">
        <f>edar!$A427&amp;edar!$D427&amp;edar!$E427&amp;edar!$F427&amp;edar!$G427&amp;edar!$H427&amp;edar!$I427&amp;edar!$J427&amp;edar!$K427&amp;edar!$L427&amp;edar!$M427&amp;edar!$N427</f>
        <v>ZWE200942.641.343.842.842.643.441.643.639.145.7</v>
      </c>
    </row>
    <row r="428" spans="1:16" x14ac:dyDescent="0.25">
      <c r="A428" s="1" t="s">
        <v>414</v>
      </c>
      <c r="B428" s="1" t="s">
        <v>415</v>
      </c>
      <c r="C428" s="2" t="s">
        <v>73</v>
      </c>
      <c r="D428" s="2" t="str">
        <f>RIGHT(edar!$C428,4)</f>
        <v>2006</v>
      </c>
      <c r="E428" s="3">
        <v>25</v>
      </c>
      <c r="F428" s="3">
        <v>20</v>
      </c>
      <c r="G428" s="3">
        <v>31</v>
      </c>
      <c r="H428" s="3" t="s">
        <v>8</v>
      </c>
      <c r="I428" s="3">
        <v>24</v>
      </c>
      <c r="J428" s="3">
        <v>9</v>
      </c>
      <c r="K428" s="3">
        <v>34</v>
      </c>
      <c r="L428" s="3">
        <v>31</v>
      </c>
      <c r="M428" s="3" t="s">
        <v>8</v>
      </c>
      <c r="N428" s="3" t="s">
        <v>8</v>
      </c>
      <c r="O428" s="1" t="s">
        <v>193</v>
      </c>
      <c r="P428" s="27" t="str">
        <f>edar!$A428&amp;edar!$D428&amp;edar!$E428&amp;edar!$F428&amp;edar!$G428&amp;edar!$H428&amp;edar!$I428&amp;edar!$J428&amp;edar!$K428&amp;edar!$L428&amp;edar!$M428&amp;edar!$N428</f>
        <v>ZWE2006252031-2493431--</v>
      </c>
    </row>
  </sheetData>
  <mergeCells count="3">
    <mergeCell ref="F1:G1"/>
    <mergeCell ref="H1:I1"/>
    <mergeCell ref="J1:N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
  <sheetViews>
    <sheetView topLeftCell="A89" workbookViewId="0">
      <selection activeCell="A116" sqref="A116"/>
    </sheetView>
  </sheetViews>
  <sheetFormatPr defaultRowHeight="15" x14ac:dyDescent="0.25"/>
  <sheetData>
    <row r="1" spans="1:16" ht="15.75" x14ac:dyDescent="0.25">
      <c r="A1" s="21"/>
      <c r="B1" s="21"/>
      <c r="C1" s="21"/>
      <c r="D1" s="29"/>
      <c r="E1" s="22"/>
      <c r="F1" s="59"/>
      <c r="G1" s="60"/>
      <c r="H1" s="59"/>
      <c r="I1" s="60"/>
      <c r="J1" s="59"/>
      <c r="K1" s="60"/>
      <c r="L1" s="60"/>
      <c r="M1" s="60"/>
      <c r="N1" s="60"/>
      <c r="O1" s="21"/>
    </row>
    <row r="2" spans="1:16" x14ac:dyDescent="0.25">
      <c r="A2" s="23" t="s">
        <v>446</v>
      </c>
      <c r="B2" s="23" t="s">
        <v>447</v>
      </c>
      <c r="C2" s="23" t="s">
        <v>432</v>
      </c>
      <c r="D2" s="26" t="s">
        <v>433</v>
      </c>
      <c r="E2" s="26" t="s">
        <v>434</v>
      </c>
      <c r="F2" s="26" t="s">
        <v>436</v>
      </c>
      <c r="G2" s="26" t="s">
        <v>437</v>
      </c>
      <c r="H2" s="26" t="s">
        <v>438</v>
      </c>
      <c r="I2" s="26" t="s">
        <v>435</v>
      </c>
      <c r="J2" s="26" t="s">
        <v>439</v>
      </c>
      <c r="K2" s="26" t="s">
        <v>440</v>
      </c>
      <c r="L2" s="26" t="s">
        <v>448</v>
      </c>
      <c r="M2" s="26" t="s">
        <v>441</v>
      </c>
      <c r="N2" s="26" t="s">
        <v>442</v>
      </c>
      <c r="O2" s="23" t="s">
        <v>443</v>
      </c>
      <c r="P2" s="28" t="s">
        <v>450</v>
      </c>
    </row>
    <row r="3" spans="1:16" x14ac:dyDescent="0.25">
      <c r="A3" s="6" t="s">
        <v>0</v>
      </c>
      <c r="B3" s="7" t="s">
        <v>1</v>
      </c>
      <c r="C3" s="8">
        <v>2015</v>
      </c>
      <c r="D3" s="8" t="str">
        <f>RIGHT(C3,4)</f>
        <v>2015</v>
      </c>
      <c r="E3" s="9">
        <v>61.5</v>
      </c>
      <c r="F3" s="9">
        <v>62.4</v>
      </c>
      <c r="G3" s="9">
        <v>60.4</v>
      </c>
      <c r="H3" s="9">
        <v>65.099999999999994</v>
      </c>
      <c r="I3" s="9">
        <v>60.4</v>
      </c>
      <c r="J3" s="9">
        <v>52.9</v>
      </c>
      <c r="K3" s="9">
        <v>65.599999999999994</v>
      </c>
      <c r="L3" s="9">
        <v>56.3</v>
      </c>
      <c r="M3" s="9">
        <v>67.099999999999994</v>
      </c>
      <c r="N3" s="9">
        <v>70</v>
      </c>
      <c r="O3" s="10" t="s">
        <v>2</v>
      </c>
      <c r="P3" s="4" t="str">
        <f>A3&amp;D3&amp;E3&amp;F3&amp;G3&amp;H3&amp;I3&amp;J3&amp;K3&amp;L3&amp;M3&amp;N3</f>
        <v>AFG201561.562.460.465.160.452.965.656.367.170</v>
      </c>
    </row>
    <row r="4" spans="1:16" x14ac:dyDescent="0.25">
      <c r="A4" s="11" t="s">
        <v>0</v>
      </c>
      <c r="B4" s="12" t="s">
        <v>1</v>
      </c>
      <c r="C4" s="13" t="s">
        <v>3</v>
      </c>
      <c r="D4" s="8" t="str">
        <f t="shared" ref="D4:D67" si="0">RIGHT(C4,4)</f>
        <v>2011</v>
      </c>
      <c r="E4" s="14">
        <v>60.5</v>
      </c>
      <c r="F4" s="14">
        <v>61.9</v>
      </c>
      <c r="G4" s="14">
        <v>59.1</v>
      </c>
      <c r="H4" s="14">
        <v>67.3</v>
      </c>
      <c r="I4" s="14">
        <v>59.2</v>
      </c>
      <c r="J4" s="14">
        <v>46.4</v>
      </c>
      <c r="K4" s="14">
        <v>59.7</v>
      </c>
      <c r="L4" s="14">
        <v>65.599999999999994</v>
      </c>
      <c r="M4" s="14">
        <v>63.5</v>
      </c>
      <c r="N4" s="14">
        <v>65.7</v>
      </c>
      <c r="O4" s="15" t="s">
        <v>4</v>
      </c>
      <c r="P4" s="4" t="str">
        <f t="shared" ref="P4:P67" si="1">A4&amp;D4&amp;E4&amp;F4&amp;G4&amp;H4&amp;I4&amp;J4&amp;K4&amp;L4&amp;M4&amp;N4</f>
        <v>AFG201160.561.959.167.359.246.459.765.663.565.7</v>
      </c>
    </row>
    <row r="5" spans="1:16" x14ac:dyDescent="0.25">
      <c r="A5" s="6" t="s">
        <v>5</v>
      </c>
      <c r="B5" s="7" t="s">
        <v>6</v>
      </c>
      <c r="C5" s="8" t="s">
        <v>7</v>
      </c>
      <c r="D5" s="8" t="str">
        <f t="shared" si="0"/>
        <v>2009</v>
      </c>
      <c r="E5" s="9">
        <v>69.599999999999994</v>
      </c>
      <c r="F5" s="9" t="s">
        <v>8</v>
      </c>
      <c r="G5" s="9" t="s">
        <v>8</v>
      </c>
      <c r="H5" s="9" t="s">
        <v>8</v>
      </c>
      <c r="I5" s="9" t="s">
        <v>8</v>
      </c>
      <c r="J5" s="9" t="s">
        <v>8</v>
      </c>
      <c r="K5" s="9" t="s">
        <v>8</v>
      </c>
      <c r="L5" s="9" t="s">
        <v>8</v>
      </c>
      <c r="M5" s="9" t="s">
        <v>8</v>
      </c>
      <c r="N5" s="9" t="s">
        <v>8</v>
      </c>
      <c r="O5" s="10" t="s">
        <v>9</v>
      </c>
      <c r="P5" s="4" t="str">
        <f t="shared" si="1"/>
        <v>ALB200969.6---------</v>
      </c>
    </row>
    <row r="6" spans="1:16" x14ac:dyDescent="0.25">
      <c r="A6" s="11" t="s">
        <v>5</v>
      </c>
      <c r="B6" s="12" t="s">
        <v>6</v>
      </c>
      <c r="C6" s="13">
        <v>2005</v>
      </c>
      <c r="D6" s="8" t="str">
        <f t="shared" si="0"/>
        <v>2005</v>
      </c>
      <c r="E6" s="14">
        <v>45</v>
      </c>
      <c r="F6" s="14">
        <v>32</v>
      </c>
      <c r="G6" s="14">
        <v>61</v>
      </c>
      <c r="H6" s="14">
        <v>28</v>
      </c>
      <c r="I6" s="14">
        <v>53</v>
      </c>
      <c r="J6" s="14">
        <v>56</v>
      </c>
      <c r="K6" s="14">
        <v>56</v>
      </c>
      <c r="L6" s="14">
        <v>25</v>
      </c>
      <c r="M6" s="14">
        <v>36</v>
      </c>
      <c r="N6" s="14">
        <v>30</v>
      </c>
      <c r="O6" s="15" t="s">
        <v>10</v>
      </c>
      <c r="P6" s="4" t="str">
        <f t="shared" si="1"/>
        <v>ALB200545326128535656253630</v>
      </c>
    </row>
    <row r="7" spans="1:16" x14ac:dyDescent="0.25">
      <c r="A7" s="6" t="s">
        <v>5</v>
      </c>
      <c r="B7" s="7" t="s">
        <v>6</v>
      </c>
      <c r="C7" s="8">
        <v>2000</v>
      </c>
      <c r="D7" s="8" t="str">
        <f t="shared" si="0"/>
        <v>2000</v>
      </c>
      <c r="E7" s="9">
        <v>83</v>
      </c>
      <c r="F7" s="9" t="s">
        <v>8</v>
      </c>
      <c r="G7" s="9" t="s">
        <v>8</v>
      </c>
      <c r="H7" s="9" t="s">
        <v>8</v>
      </c>
      <c r="I7" s="9" t="s">
        <v>8</v>
      </c>
      <c r="J7" s="9" t="s">
        <v>8</v>
      </c>
      <c r="K7" s="9" t="s">
        <v>8</v>
      </c>
      <c r="L7" s="9" t="s">
        <v>8</v>
      </c>
      <c r="M7" s="9" t="s">
        <v>8</v>
      </c>
      <c r="N7" s="9" t="s">
        <v>8</v>
      </c>
      <c r="O7" s="10" t="s">
        <v>11</v>
      </c>
      <c r="P7" s="4" t="str">
        <f t="shared" si="1"/>
        <v>ALB200083---------</v>
      </c>
    </row>
    <row r="8" spans="1:16" x14ac:dyDescent="0.25">
      <c r="A8" s="11" t="s">
        <v>12</v>
      </c>
      <c r="B8" s="12" t="s">
        <v>13</v>
      </c>
      <c r="C8" s="13" t="s">
        <v>14</v>
      </c>
      <c r="D8" s="8" t="str">
        <f t="shared" si="0"/>
        <v>2013</v>
      </c>
      <c r="E8" s="14">
        <v>66.400000000000006</v>
      </c>
      <c r="F8" s="14">
        <v>67.099999999999994</v>
      </c>
      <c r="G8" s="14">
        <v>65.599999999999994</v>
      </c>
      <c r="H8" s="14">
        <v>69.099999999999994</v>
      </c>
      <c r="I8" s="14">
        <v>62.6</v>
      </c>
      <c r="J8" s="14">
        <v>60.1</v>
      </c>
      <c r="K8" s="14">
        <v>64.599999999999994</v>
      </c>
      <c r="L8" s="14">
        <v>67.599999999999994</v>
      </c>
      <c r="M8" s="14">
        <v>73.099999999999994</v>
      </c>
      <c r="N8" s="14">
        <v>72.900000000000006</v>
      </c>
      <c r="O8" s="15" t="s">
        <v>15</v>
      </c>
      <c r="P8" s="4" t="str">
        <f t="shared" si="1"/>
        <v>DZA201366.467.165.669.162.660.164.667.673.172.9</v>
      </c>
    </row>
    <row r="9" spans="1:16" x14ac:dyDescent="0.25">
      <c r="A9" s="6" t="s">
        <v>12</v>
      </c>
      <c r="B9" s="7" t="s">
        <v>13</v>
      </c>
      <c r="C9" s="8">
        <v>2006</v>
      </c>
      <c r="D9" s="8" t="str">
        <f t="shared" si="0"/>
        <v>2006</v>
      </c>
      <c r="E9" s="9">
        <v>53</v>
      </c>
      <c r="F9" s="9">
        <v>54</v>
      </c>
      <c r="G9" s="9">
        <v>51</v>
      </c>
      <c r="H9" s="9">
        <v>56</v>
      </c>
      <c r="I9" s="9">
        <v>49</v>
      </c>
      <c r="J9" s="9">
        <v>38</v>
      </c>
      <c r="K9" s="9">
        <v>57</v>
      </c>
      <c r="L9" s="9">
        <v>58</v>
      </c>
      <c r="M9" s="9">
        <v>51</v>
      </c>
      <c r="N9" s="9">
        <v>68</v>
      </c>
      <c r="O9" s="10" t="s">
        <v>16</v>
      </c>
      <c r="P9" s="4" t="str">
        <f t="shared" si="1"/>
        <v>DZA200653545156493857585168</v>
      </c>
    </row>
    <row r="10" spans="1:16" x14ac:dyDescent="0.25">
      <c r="A10" s="11" t="s">
        <v>12</v>
      </c>
      <c r="B10" s="12" t="s">
        <v>13</v>
      </c>
      <c r="C10" s="13">
        <v>2002</v>
      </c>
      <c r="D10" s="8" t="str">
        <f t="shared" si="0"/>
        <v>2002</v>
      </c>
      <c r="E10" s="14">
        <v>52</v>
      </c>
      <c r="F10" s="14" t="s">
        <v>8</v>
      </c>
      <c r="G10" s="14" t="s">
        <v>8</v>
      </c>
      <c r="H10" s="14" t="s">
        <v>8</v>
      </c>
      <c r="I10" s="14" t="s">
        <v>8</v>
      </c>
      <c r="J10" s="14" t="s">
        <v>8</v>
      </c>
      <c r="K10" s="14" t="s">
        <v>8</v>
      </c>
      <c r="L10" s="14" t="s">
        <v>8</v>
      </c>
      <c r="M10" s="14" t="s">
        <v>8</v>
      </c>
      <c r="N10" s="14" t="s">
        <v>8</v>
      </c>
      <c r="O10" s="15" t="s">
        <v>17</v>
      </c>
      <c r="P10" s="4" t="str">
        <f t="shared" si="1"/>
        <v>DZA200252---------</v>
      </c>
    </row>
    <row r="11" spans="1:16" x14ac:dyDescent="0.25">
      <c r="A11" s="6" t="s">
        <v>18</v>
      </c>
      <c r="B11" s="7" t="s">
        <v>19</v>
      </c>
      <c r="C11" s="8" t="s">
        <v>20</v>
      </c>
      <c r="D11" s="8" t="str">
        <f t="shared" si="0"/>
        <v>2016</v>
      </c>
      <c r="E11" s="9">
        <v>49</v>
      </c>
      <c r="F11" s="9">
        <v>50.6</v>
      </c>
      <c r="G11" s="9">
        <v>47.2</v>
      </c>
      <c r="H11" s="9">
        <v>59.8</v>
      </c>
      <c r="I11" s="9">
        <v>32.4</v>
      </c>
      <c r="J11" s="9">
        <v>25.2</v>
      </c>
      <c r="K11" s="9">
        <v>45.4</v>
      </c>
      <c r="L11" s="9">
        <v>46.8</v>
      </c>
      <c r="M11" s="9" t="s">
        <v>8</v>
      </c>
      <c r="N11" s="9" t="s">
        <v>8</v>
      </c>
      <c r="O11" s="10" t="s">
        <v>21</v>
      </c>
      <c r="P11" s="4" t="str">
        <f t="shared" si="1"/>
        <v>AGO20164950.647.259.832.425.245.446.8--</v>
      </c>
    </row>
    <row r="12" spans="1:16" x14ac:dyDescent="0.25">
      <c r="A12" s="11" t="s">
        <v>22</v>
      </c>
      <c r="B12" s="12" t="s">
        <v>23</v>
      </c>
      <c r="C12" s="13" t="s">
        <v>24</v>
      </c>
      <c r="D12" s="8" t="str">
        <f t="shared" si="0"/>
        <v>2012</v>
      </c>
      <c r="E12" s="14">
        <v>94.3</v>
      </c>
      <c r="F12" s="14">
        <v>95.2</v>
      </c>
      <c r="G12" s="14">
        <v>93</v>
      </c>
      <c r="H12" s="14" t="s">
        <v>8</v>
      </c>
      <c r="I12" s="14" t="s">
        <v>8</v>
      </c>
      <c r="J12" s="14">
        <v>91.5</v>
      </c>
      <c r="K12" s="14">
        <v>97.2</v>
      </c>
      <c r="L12" s="14">
        <v>93.4</v>
      </c>
      <c r="M12" s="14">
        <v>95.7</v>
      </c>
      <c r="N12" s="14">
        <v>96</v>
      </c>
      <c r="O12" s="15" t="s">
        <v>25</v>
      </c>
      <c r="P12" s="4" t="str">
        <f t="shared" si="1"/>
        <v>ARG201294.395.293--91.597.293.495.796</v>
      </c>
    </row>
    <row r="13" spans="1:16" x14ac:dyDescent="0.25">
      <c r="A13" s="6" t="s">
        <v>26</v>
      </c>
      <c r="B13" s="7" t="s">
        <v>27</v>
      </c>
      <c r="C13" s="8">
        <v>2010</v>
      </c>
      <c r="D13" s="8" t="str">
        <f t="shared" si="0"/>
        <v>2010</v>
      </c>
      <c r="E13" s="9">
        <v>57</v>
      </c>
      <c r="F13" s="9" t="s">
        <v>8</v>
      </c>
      <c r="G13" s="9" t="s">
        <v>8</v>
      </c>
      <c r="H13" s="9" t="s">
        <v>8</v>
      </c>
      <c r="I13" s="9" t="s">
        <v>8</v>
      </c>
      <c r="J13" s="9" t="s">
        <v>8</v>
      </c>
      <c r="K13" s="9" t="s">
        <v>8</v>
      </c>
      <c r="L13" s="9" t="s">
        <v>8</v>
      </c>
      <c r="M13" s="9" t="s">
        <v>8</v>
      </c>
      <c r="N13" s="9" t="s">
        <v>8</v>
      </c>
      <c r="O13" s="10" t="s">
        <v>28</v>
      </c>
      <c r="P13" s="4" t="str">
        <f t="shared" si="1"/>
        <v>ARM201057---------</v>
      </c>
    </row>
    <row r="14" spans="1:16" x14ac:dyDescent="0.25">
      <c r="A14" s="11" t="s">
        <v>26</v>
      </c>
      <c r="B14" s="12" t="s">
        <v>27</v>
      </c>
      <c r="C14" s="13">
        <v>2005</v>
      </c>
      <c r="D14" s="8" t="str">
        <f t="shared" si="0"/>
        <v>2005</v>
      </c>
      <c r="E14" s="14">
        <v>36</v>
      </c>
      <c r="F14" s="14">
        <v>52</v>
      </c>
      <c r="G14" s="14">
        <v>24</v>
      </c>
      <c r="H14" s="14">
        <v>30</v>
      </c>
      <c r="I14" s="14">
        <v>46</v>
      </c>
      <c r="J14" s="14" t="s">
        <v>8</v>
      </c>
      <c r="K14" s="14" t="s">
        <v>8</v>
      </c>
      <c r="L14" s="14" t="s">
        <v>8</v>
      </c>
      <c r="M14" s="14" t="s">
        <v>8</v>
      </c>
      <c r="N14" s="14" t="s">
        <v>8</v>
      </c>
      <c r="O14" s="15" t="s">
        <v>29</v>
      </c>
      <c r="P14" s="4" t="str">
        <f t="shared" si="1"/>
        <v>ARM20053652243046-----</v>
      </c>
    </row>
    <row r="15" spans="1:16" x14ac:dyDescent="0.25">
      <c r="A15" s="6" t="s">
        <v>26</v>
      </c>
      <c r="B15" s="7" t="s">
        <v>27</v>
      </c>
      <c r="C15" s="8">
        <v>2000</v>
      </c>
      <c r="D15" s="8" t="str">
        <f t="shared" si="0"/>
        <v>2000</v>
      </c>
      <c r="E15" s="9">
        <v>26</v>
      </c>
      <c r="F15" s="9">
        <v>24</v>
      </c>
      <c r="G15" s="9">
        <v>29</v>
      </c>
      <c r="H15" s="9">
        <v>28</v>
      </c>
      <c r="I15" s="9">
        <v>24</v>
      </c>
      <c r="J15" s="9" t="s">
        <v>8</v>
      </c>
      <c r="K15" s="9" t="s">
        <v>8</v>
      </c>
      <c r="L15" s="9" t="s">
        <v>8</v>
      </c>
      <c r="M15" s="9" t="s">
        <v>8</v>
      </c>
      <c r="N15" s="9" t="s">
        <v>8</v>
      </c>
      <c r="O15" s="10" t="s">
        <v>30</v>
      </c>
      <c r="P15" s="4" t="str">
        <f t="shared" si="1"/>
        <v>ARM20002624292824-----</v>
      </c>
    </row>
    <row r="16" spans="1:16" x14ac:dyDescent="0.25">
      <c r="A16" s="11" t="s">
        <v>31</v>
      </c>
      <c r="B16" s="12" t="s">
        <v>32</v>
      </c>
      <c r="C16" s="13">
        <v>2000</v>
      </c>
      <c r="D16" s="8" t="str">
        <f t="shared" si="0"/>
        <v>2000</v>
      </c>
      <c r="E16" s="14">
        <v>36</v>
      </c>
      <c r="F16" s="14">
        <v>30</v>
      </c>
      <c r="G16" s="14">
        <v>42</v>
      </c>
      <c r="H16" s="14">
        <v>29</v>
      </c>
      <c r="I16" s="14">
        <v>38</v>
      </c>
      <c r="J16" s="14">
        <v>35</v>
      </c>
      <c r="K16" s="14" t="s">
        <v>8</v>
      </c>
      <c r="L16" s="14" t="s">
        <v>8</v>
      </c>
      <c r="M16" s="14" t="s">
        <v>8</v>
      </c>
      <c r="N16" s="14" t="s">
        <v>8</v>
      </c>
      <c r="O16" s="15" t="s">
        <v>11</v>
      </c>
      <c r="P16" s="4" t="str">
        <f t="shared" si="1"/>
        <v>AZE2000363042293835----</v>
      </c>
    </row>
    <row r="17" spans="1:16" x14ac:dyDescent="0.25">
      <c r="A17" s="6" t="s">
        <v>33</v>
      </c>
      <c r="B17" s="7" t="s">
        <v>34</v>
      </c>
      <c r="C17" s="8">
        <v>2014</v>
      </c>
      <c r="D17" s="8" t="str">
        <f t="shared" si="0"/>
        <v>2014</v>
      </c>
      <c r="E17" s="9">
        <v>42</v>
      </c>
      <c r="F17" s="9">
        <v>38.799999999999997</v>
      </c>
      <c r="G17" s="9">
        <v>46.7</v>
      </c>
      <c r="H17" s="9">
        <v>52.1</v>
      </c>
      <c r="I17" s="9">
        <v>39.299999999999997</v>
      </c>
      <c r="J17" s="9">
        <v>37.6</v>
      </c>
      <c r="K17" s="9">
        <v>43.5</v>
      </c>
      <c r="L17" s="9">
        <v>37</v>
      </c>
      <c r="M17" s="9">
        <v>39.299999999999997</v>
      </c>
      <c r="N17" s="9">
        <v>57.8</v>
      </c>
      <c r="O17" s="10" t="s">
        <v>35</v>
      </c>
      <c r="P17" s="4" t="str">
        <f t="shared" si="1"/>
        <v>BGD20144238.846.752.139.337.643.53739.357.8</v>
      </c>
    </row>
    <row r="18" spans="1:16" x14ac:dyDescent="0.25">
      <c r="A18" s="11" t="s">
        <v>33</v>
      </c>
      <c r="B18" s="12" t="s">
        <v>34</v>
      </c>
      <c r="C18" s="13" t="s">
        <v>14</v>
      </c>
      <c r="D18" s="8" t="str">
        <f t="shared" si="0"/>
        <v>2013</v>
      </c>
      <c r="E18" s="14">
        <v>35.799999999999997</v>
      </c>
      <c r="F18" s="14">
        <v>38.799999999999997</v>
      </c>
      <c r="G18" s="14">
        <v>31.9</v>
      </c>
      <c r="H18" s="14">
        <v>44.1</v>
      </c>
      <c r="I18" s="14">
        <v>34.299999999999997</v>
      </c>
      <c r="J18" s="14">
        <v>32.299999999999997</v>
      </c>
      <c r="K18" s="14">
        <v>34</v>
      </c>
      <c r="L18" s="14">
        <v>37.299999999999997</v>
      </c>
      <c r="M18" s="14">
        <v>37.9</v>
      </c>
      <c r="N18" s="14">
        <v>43.6</v>
      </c>
      <c r="O18" s="15" t="s">
        <v>15</v>
      </c>
      <c r="P18" s="4" t="str">
        <f t="shared" si="1"/>
        <v>BGD201335.838.831.944.134.332.33437.337.943.6</v>
      </c>
    </row>
    <row r="19" spans="1:16" x14ac:dyDescent="0.25">
      <c r="A19" s="6" t="s">
        <v>33</v>
      </c>
      <c r="B19" s="7" t="s">
        <v>34</v>
      </c>
      <c r="C19" s="8">
        <v>2011</v>
      </c>
      <c r="D19" s="8" t="str">
        <f t="shared" si="0"/>
        <v>2011</v>
      </c>
      <c r="E19" s="9">
        <v>35.200000000000003</v>
      </c>
      <c r="F19" s="9">
        <v>39.5</v>
      </c>
      <c r="G19" s="9">
        <v>29.3</v>
      </c>
      <c r="H19" s="9">
        <v>54.3</v>
      </c>
      <c r="I19" s="9">
        <v>30.9</v>
      </c>
      <c r="J19" s="9">
        <v>24.7</v>
      </c>
      <c r="K19" s="9">
        <v>30.3</v>
      </c>
      <c r="L19" s="9">
        <v>28.8</v>
      </c>
      <c r="M19" s="9">
        <v>46.2</v>
      </c>
      <c r="N19" s="9">
        <v>57.9</v>
      </c>
      <c r="O19" s="10" t="s">
        <v>36</v>
      </c>
      <c r="P19" s="4" t="str">
        <f t="shared" si="1"/>
        <v>BGD201135.239.529.354.330.924.730.328.846.257.9</v>
      </c>
    </row>
    <row r="20" spans="1:16" x14ac:dyDescent="0.25">
      <c r="A20" s="11" t="s">
        <v>33</v>
      </c>
      <c r="B20" s="12" t="s">
        <v>34</v>
      </c>
      <c r="C20" s="13">
        <v>2007</v>
      </c>
      <c r="D20" s="8" t="str">
        <f t="shared" si="0"/>
        <v>2007</v>
      </c>
      <c r="E20" s="14">
        <v>37</v>
      </c>
      <c r="F20" s="14">
        <v>41</v>
      </c>
      <c r="G20" s="14">
        <v>33</v>
      </c>
      <c r="H20" s="14">
        <v>57</v>
      </c>
      <c r="I20" s="14">
        <v>34</v>
      </c>
      <c r="J20" s="14">
        <v>24</v>
      </c>
      <c r="K20" s="14">
        <v>28</v>
      </c>
      <c r="L20" s="14">
        <v>43</v>
      </c>
      <c r="M20" s="14">
        <v>47</v>
      </c>
      <c r="N20" s="14">
        <v>73</v>
      </c>
      <c r="O20" s="15" t="s">
        <v>37</v>
      </c>
      <c r="P20" s="4" t="str">
        <f t="shared" si="1"/>
        <v>BGD200737413357342428434773</v>
      </c>
    </row>
    <row r="21" spans="1:16" x14ac:dyDescent="0.25">
      <c r="A21" s="6" t="s">
        <v>33</v>
      </c>
      <c r="B21" s="7" t="s">
        <v>34</v>
      </c>
      <c r="C21" s="8">
        <v>2006</v>
      </c>
      <c r="D21" s="8" t="str">
        <f t="shared" si="0"/>
        <v>2006</v>
      </c>
      <c r="E21" s="9">
        <v>30</v>
      </c>
      <c r="F21" s="9">
        <v>30</v>
      </c>
      <c r="G21" s="9">
        <v>30</v>
      </c>
      <c r="H21" s="9">
        <v>44</v>
      </c>
      <c r="I21" s="9">
        <v>26</v>
      </c>
      <c r="J21" s="9">
        <v>17</v>
      </c>
      <c r="K21" s="9">
        <v>26</v>
      </c>
      <c r="L21" s="9">
        <v>28</v>
      </c>
      <c r="M21" s="9">
        <v>42</v>
      </c>
      <c r="N21" s="9">
        <v>56</v>
      </c>
      <c r="O21" s="10" t="s">
        <v>16</v>
      </c>
      <c r="P21" s="4" t="str">
        <f t="shared" si="1"/>
        <v>BGD200630303044261726284256</v>
      </c>
    </row>
    <row r="22" spans="1:16" x14ac:dyDescent="0.25">
      <c r="A22" s="11" t="s">
        <v>33</v>
      </c>
      <c r="B22" s="12" t="s">
        <v>34</v>
      </c>
      <c r="C22" s="13">
        <v>2004</v>
      </c>
      <c r="D22" s="8" t="str">
        <f t="shared" si="0"/>
        <v>2004</v>
      </c>
      <c r="E22" s="14">
        <v>20</v>
      </c>
      <c r="F22" s="14">
        <v>23</v>
      </c>
      <c r="G22" s="14">
        <v>17</v>
      </c>
      <c r="H22" s="14">
        <v>35</v>
      </c>
      <c r="I22" s="14">
        <v>17</v>
      </c>
      <c r="J22" s="14">
        <v>11</v>
      </c>
      <c r="K22" s="14">
        <v>16</v>
      </c>
      <c r="L22" s="14">
        <v>19</v>
      </c>
      <c r="M22" s="14">
        <v>27</v>
      </c>
      <c r="N22" s="14">
        <v>45</v>
      </c>
      <c r="O22" s="15" t="s">
        <v>38</v>
      </c>
      <c r="P22" s="4" t="str">
        <f t="shared" si="1"/>
        <v>BGD200420231735171116192745</v>
      </c>
    </row>
    <row r="23" spans="1:16" x14ac:dyDescent="0.25">
      <c r="A23" s="6" t="s">
        <v>33</v>
      </c>
      <c r="B23" s="7" t="s">
        <v>34</v>
      </c>
      <c r="C23" s="8" t="s">
        <v>39</v>
      </c>
      <c r="D23" s="8" t="str">
        <f t="shared" si="0"/>
        <v>2000</v>
      </c>
      <c r="E23" s="9">
        <v>27</v>
      </c>
      <c r="F23" s="9">
        <v>29</v>
      </c>
      <c r="G23" s="9">
        <v>25</v>
      </c>
      <c r="H23" s="9">
        <v>48</v>
      </c>
      <c r="I23" s="9">
        <v>24</v>
      </c>
      <c r="J23" s="9">
        <v>23</v>
      </c>
      <c r="K23" s="9">
        <v>21</v>
      </c>
      <c r="L23" s="9">
        <v>23</v>
      </c>
      <c r="M23" s="9">
        <v>29</v>
      </c>
      <c r="N23" s="9">
        <v>55</v>
      </c>
      <c r="O23" s="10" t="s">
        <v>40</v>
      </c>
      <c r="P23" s="4" t="str">
        <f t="shared" si="1"/>
        <v>BGD200027292548242321232955</v>
      </c>
    </row>
    <row r="24" spans="1:16" x14ac:dyDescent="0.25">
      <c r="A24" s="11" t="s">
        <v>33</v>
      </c>
      <c r="B24" s="12" t="s">
        <v>34</v>
      </c>
      <c r="C24" s="13" t="s">
        <v>41</v>
      </c>
      <c r="D24" s="8" t="str">
        <f t="shared" si="0"/>
        <v>1997</v>
      </c>
      <c r="E24" s="14">
        <v>33</v>
      </c>
      <c r="F24" s="14" t="s">
        <v>8</v>
      </c>
      <c r="G24" s="14" t="s">
        <v>8</v>
      </c>
      <c r="H24" s="14" t="s">
        <v>8</v>
      </c>
      <c r="I24" s="14" t="s">
        <v>8</v>
      </c>
      <c r="J24" s="14" t="s">
        <v>8</v>
      </c>
      <c r="K24" s="14" t="s">
        <v>8</v>
      </c>
      <c r="L24" s="14" t="s">
        <v>8</v>
      </c>
      <c r="M24" s="14" t="s">
        <v>8</v>
      </c>
      <c r="N24" s="14" t="s">
        <v>8</v>
      </c>
      <c r="O24" s="15" t="s">
        <v>42</v>
      </c>
      <c r="P24" s="4" t="str">
        <f t="shared" si="1"/>
        <v>BGD199733---------</v>
      </c>
    </row>
    <row r="25" spans="1:16" x14ac:dyDescent="0.25">
      <c r="A25" s="6" t="s">
        <v>33</v>
      </c>
      <c r="B25" s="7" t="s">
        <v>34</v>
      </c>
      <c r="C25" s="8" t="s">
        <v>43</v>
      </c>
      <c r="D25" s="8" t="str">
        <f t="shared" si="0"/>
        <v>1994</v>
      </c>
      <c r="E25" s="9">
        <v>28</v>
      </c>
      <c r="F25" s="9" t="s">
        <v>8</v>
      </c>
      <c r="G25" s="9" t="s">
        <v>8</v>
      </c>
      <c r="H25" s="9" t="s">
        <v>8</v>
      </c>
      <c r="I25" s="9" t="s">
        <v>8</v>
      </c>
      <c r="J25" s="9" t="s">
        <v>8</v>
      </c>
      <c r="K25" s="9" t="s">
        <v>8</v>
      </c>
      <c r="L25" s="9" t="s">
        <v>8</v>
      </c>
      <c r="M25" s="9" t="s">
        <v>8</v>
      </c>
      <c r="N25" s="9" t="s">
        <v>8</v>
      </c>
      <c r="O25" s="10" t="s">
        <v>44</v>
      </c>
      <c r="P25" s="4" t="str">
        <f t="shared" si="1"/>
        <v>BGD199428---------</v>
      </c>
    </row>
    <row r="26" spans="1:16" x14ac:dyDescent="0.25">
      <c r="A26" s="11" t="s">
        <v>45</v>
      </c>
      <c r="B26" s="12" t="s">
        <v>46</v>
      </c>
      <c r="C26" s="13">
        <v>2012</v>
      </c>
      <c r="D26" s="8" t="str">
        <f t="shared" si="0"/>
        <v>2012</v>
      </c>
      <c r="E26" s="14">
        <v>93.4</v>
      </c>
      <c r="F26" s="14">
        <v>92.4</v>
      </c>
      <c r="G26" s="14">
        <v>94.7</v>
      </c>
      <c r="H26" s="14">
        <v>96.1</v>
      </c>
      <c r="I26" s="14" t="s">
        <v>8</v>
      </c>
      <c r="J26" s="14" t="s">
        <v>8</v>
      </c>
      <c r="K26" s="14" t="s">
        <v>8</v>
      </c>
      <c r="L26" s="14" t="s">
        <v>8</v>
      </c>
      <c r="M26" s="14" t="s">
        <v>8</v>
      </c>
      <c r="N26" s="14" t="s">
        <v>8</v>
      </c>
      <c r="O26" s="15" t="s">
        <v>47</v>
      </c>
      <c r="P26" s="4" t="str">
        <f t="shared" si="1"/>
        <v>BLR201293.492.494.796.1------</v>
      </c>
    </row>
    <row r="27" spans="1:16" x14ac:dyDescent="0.25">
      <c r="A27" s="6" t="s">
        <v>45</v>
      </c>
      <c r="B27" s="7" t="s">
        <v>46</v>
      </c>
      <c r="C27" s="8">
        <v>2005</v>
      </c>
      <c r="D27" s="8" t="str">
        <f t="shared" si="0"/>
        <v>2005</v>
      </c>
      <c r="E27" s="9">
        <v>90</v>
      </c>
      <c r="F27" s="9">
        <v>90</v>
      </c>
      <c r="G27" s="9">
        <v>89</v>
      </c>
      <c r="H27" s="9">
        <v>94</v>
      </c>
      <c r="I27" s="9">
        <v>78</v>
      </c>
      <c r="J27" s="9">
        <v>79</v>
      </c>
      <c r="K27" s="9">
        <v>81</v>
      </c>
      <c r="L27" s="9">
        <v>95</v>
      </c>
      <c r="M27" s="9">
        <v>93</v>
      </c>
      <c r="N27" s="9">
        <v>93</v>
      </c>
      <c r="O27" s="10" t="s">
        <v>10</v>
      </c>
      <c r="P27" s="4" t="str">
        <f t="shared" si="1"/>
        <v>BLR200590908994787981959393</v>
      </c>
    </row>
    <row r="28" spans="1:16" x14ac:dyDescent="0.25">
      <c r="A28" s="11" t="s">
        <v>48</v>
      </c>
      <c r="B28" s="12" t="s">
        <v>49</v>
      </c>
      <c r="C28" s="13" t="s">
        <v>20</v>
      </c>
      <c r="D28" s="8" t="str">
        <f t="shared" si="0"/>
        <v>2016</v>
      </c>
      <c r="E28" s="14">
        <v>67.400000000000006</v>
      </c>
      <c r="F28" s="14" t="s">
        <v>8</v>
      </c>
      <c r="G28" s="14" t="s">
        <v>8</v>
      </c>
      <c r="H28" s="14" t="s">
        <v>8</v>
      </c>
      <c r="I28" s="14">
        <v>75.599999999999994</v>
      </c>
      <c r="J28" s="14" t="s">
        <v>8</v>
      </c>
      <c r="K28" s="14" t="s">
        <v>8</v>
      </c>
      <c r="L28" s="14" t="s">
        <v>8</v>
      </c>
      <c r="M28" s="14" t="s">
        <v>8</v>
      </c>
      <c r="N28" s="14" t="s">
        <v>8</v>
      </c>
      <c r="O28" s="15" t="s">
        <v>50</v>
      </c>
      <c r="P28" s="4" t="str">
        <f t="shared" si="1"/>
        <v>BLZ201667.4---75.6-----</v>
      </c>
    </row>
    <row r="29" spans="1:16" x14ac:dyDescent="0.25">
      <c r="A29" s="6" t="s">
        <v>48</v>
      </c>
      <c r="B29" s="7" t="s">
        <v>49</v>
      </c>
      <c r="C29" s="8">
        <v>2011</v>
      </c>
      <c r="D29" s="8" t="str">
        <f t="shared" si="0"/>
        <v>2011</v>
      </c>
      <c r="E29" s="9">
        <v>82.2</v>
      </c>
      <c r="F29" s="9" t="s">
        <v>8</v>
      </c>
      <c r="G29" s="9" t="s">
        <v>8</v>
      </c>
      <c r="H29" s="9" t="s">
        <v>8</v>
      </c>
      <c r="I29" s="9">
        <v>78.2</v>
      </c>
      <c r="J29" s="9" t="s">
        <v>8</v>
      </c>
      <c r="K29" s="9" t="s">
        <v>8</v>
      </c>
      <c r="L29" s="9" t="s">
        <v>8</v>
      </c>
      <c r="M29" s="9" t="s">
        <v>8</v>
      </c>
      <c r="N29" s="9" t="s">
        <v>8</v>
      </c>
      <c r="O29" s="10" t="s">
        <v>51</v>
      </c>
      <c r="P29" s="4" t="str">
        <f t="shared" si="1"/>
        <v>BLZ201182.2---78.2-----</v>
      </c>
    </row>
    <row r="30" spans="1:16" x14ac:dyDescent="0.25">
      <c r="A30" s="11" t="s">
        <v>48</v>
      </c>
      <c r="B30" s="12" t="s">
        <v>49</v>
      </c>
      <c r="C30" s="13">
        <v>2006</v>
      </c>
      <c r="D30" s="8" t="str">
        <f t="shared" si="0"/>
        <v>2006</v>
      </c>
      <c r="E30" s="14">
        <v>71</v>
      </c>
      <c r="F30" s="14">
        <v>70</v>
      </c>
      <c r="G30" s="14">
        <v>72</v>
      </c>
      <c r="H30" s="14">
        <v>69</v>
      </c>
      <c r="I30" s="14">
        <v>73</v>
      </c>
      <c r="J30" s="14" t="s">
        <v>8</v>
      </c>
      <c r="K30" s="14" t="s">
        <v>8</v>
      </c>
      <c r="L30" s="14" t="s">
        <v>8</v>
      </c>
      <c r="M30" s="14" t="s">
        <v>8</v>
      </c>
      <c r="N30" s="14" t="s">
        <v>8</v>
      </c>
      <c r="O30" s="15" t="s">
        <v>16</v>
      </c>
      <c r="P30" s="4" t="str">
        <f t="shared" si="1"/>
        <v>BLZ20067170726973-----</v>
      </c>
    </row>
    <row r="31" spans="1:16" x14ac:dyDescent="0.25">
      <c r="A31" s="6" t="s">
        <v>48</v>
      </c>
      <c r="B31" s="7" t="s">
        <v>49</v>
      </c>
      <c r="C31" s="8">
        <v>1999</v>
      </c>
      <c r="D31" s="8" t="str">
        <f t="shared" si="0"/>
        <v>1999</v>
      </c>
      <c r="E31" s="9">
        <v>66</v>
      </c>
      <c r="F31" s="9" t="s">
        <v>8</v>
      </c>
      <c r="G31" s="9" t="s">
        <v>8</v>
      </c>
      <c r="H31" s="9" t="s">
        <v>8</v>
      </c>
      <c r="I31" s="9" t="s">
        <v>8</v>
      </c>
      <c r="J31" s="9" t="s">
        <v>8</v>
      </c>
      <c r="K31" s="9" t="s">
        <v>8</v>
      </c>
      <c r="L31" s="9" t="s">
        <v>8</v>
      </c>
      <c r="M31" s="9" t="s">
        <v>8</v>
      </c>
      <c r="N31" s="9" t="s">
        <v>8</v>
      </c>
      <c r="O31" s="10" t="s">
        <v>52</v>
      </c>
      <c r="P31" s="4" t="str">
        <f t="shared" si="1"/>
        <v>BLZ199966---------</v>
      </c>
    </row>
    <row r="32" spans="1:16" x14ac:dyDescent="0.25">
      <c r="A32" s="11" t="s">
        <v>53</v>
      </c>
      <c r="B32" s="12" t="s">
        <v>54</v>
      </c>
      <c r="C32" s="13">
        <v>2014</v>
      </c>
      <c r="D32" s="8" t="str">
        <f t="shared" si="0"/>
        <v>2014</v>
      </c>
      <c r="E32" s="14">
        <v>23.3</v>
      </c>
      <c r="F32" s="14">
        <v>21</v>
      </c>
      <c r="G32" s="14">
        <v>25.3</v>
      </c>
      <c r="H32" s="14">
        <v>18.899999999999999</v>
      </c>
      <c r="I32" s="14">
        <v>25.9</v>
      </c>
      <c r="J32" s="14">
        <v>18.899999999999999</v>
      </c>
      <c r="K32" s="14">
        <v>30.8</v>
      </c>
      <c r="L32" s="14">
        <v>29.2</v>
      </c>
      <c r="M32" s="14">
        <v>21.9</v>
      </c>
      <c r="N32" s="14">
        <v>13.3</v>
      </c>
      <c r="O32" s="15" t="s">
        <v>55</v>
      </c>
      <c r="P32" s="4" t="str">
        <f t="shared" si="1"/>
        <v>BEN201423.32125.318.925.918.930.829.221.913.3</v>
      </c>
    </row>
    <row r="33" spans="1:16" x14ac:dyDescent="0.25">
      <c r="A33" s="6" t="s">
        <v>53</v>
      </c>
      <c r="B33" s="7" t="s">
        <v>54</v>
      </c>
      <c r="C33" s="8" t="s">
        <v>24</v>
      </c>
      <c r="D33" s="8" t="str">
        <f t="shared" si="0"/>
        <v>2012</v>
      </c>
      <c r="E33" s="9">
        <v>31</v>
      </c>
      <c r="F33" s="9">
        <v>24.3</v>
      </c>
      <c r="G33" s="9">
        <v>38.5</v>
      </c>
      <c r="H33" s="9">
        <v>28.6</v>
      </c>
      <c r="I33" s="9">
        <v>33.299999999999997</v>
      </c>
      <c r="J33" s="9" t="s">
        <v>8</v>
      </c>
      <c r="K33" s="9" t="s">
        <v>8</v>
      </c>
      <c r="L33" s="9" t="s">
        <v>8</v>
      </c>
      <c r="M33" s="9" t="s">
        <v>8</v>
      </c>
      <c r="N33" s="9" t="s">
        <v>8</v>
      </c>
      <c r="O33" s="10" t="s">
        <v>56</v>
      </c>
      <c r="P33" s="4" t="str">
        <f t="shared" si="1"/>
        <v>BEN20123124.338.528.633.3-----</v>
      </c>
    </row>
    <row r="34" spans="1:16" x14ac:dyDescent="0.25">
      <c r="A34" s="11" t="s">
        <v>53</v>
      </c>
      <c r="B34" s="12" t="s">
        <v>54</v>
      </c>
      <c r="C34" s="13">
        <v>2006</v>
      </c>
      <c r="D34" s="8" t="str">
        <f t="shared" si="0"/>
        <v>2006</v>
      </c>
      <c r="E34" s="14">
        <v>36</v>
      </c>
      <c r="F34" s="14">
        <v>34</v>
      </c>
      <c r="G34" s="14">
        <v>38</v>
      </c>
      <c r="H34" s="14">
        <v>36</v>
      </c>
      <c r="I34" s="14">
        <v>36</v>
      </c>
      <c r="J34" s="14" t="s">
        <v>8</v>
      </c>
      <c r="K34" s="14" t="s">
        <v>8</v>
      </c>
      <c r="L34" s="14" t="s">
        <v>8</v>
      </c>
      <c r="M34" s="14" t="s">
        <v>8</v>
      </c>
      <c r="N34" s="14" t="s">
        <v>8</v>
      </c>
      <c r="O34" s="15" t="s">
        <v>57</v>
      </c>
      <c r="P34" s="4" t="str">
        <f t="shared" si="1"/>
        <v>BEN20063634383636-----</v>
      </c>
    </row>
    <row r="35" spans="1:16" x14ac:dyDescent="0.25">
      <c r="A35" s="6" t="s">
        <v>53</v>
      </c>
      <c r="B35" s="7" t="s">
        <v>54</v>
      </c>
      <c r="C35" s="8">
        <v>2001</v>
      </c>
      <c r="D35" s="8" t="str">
        <f t="shared" si="0"/>
        <v>2001</v>
      </c>
      <c r="E35" s="9">
        <v>35</v>
      </c>
      <c r="F35" s="9">
        <v>36</v>
      </c>
      <c r="G35" s="9">
        <v>34</v>
      </c>
      <c r="H35" s="9">
        <v>39</v>
      </c>
      <c r="I35" s="9">
        <v>33</v>
      </c>
      <c r="J35" s="9" t="s">
        <v>8</v>
      </c>
      <c r="K35" s="9" t="s">
        <v>8</v>
      </c>
      <c r="L35" s="9" t="s">
        <v>8</v>
      </c>
      <c r="M35" s="9" t="s">
        <v>8</v>
      </c>
      <c r="N35" s="9" t="s">
        <v>8</v>
      </c>
      <c r="O35" s="10" t="s">
        <v>58</v>
      </c>
      <c r="P35" s="4" t="str">
        <f t="shared" si="1"/>
        <v>BEN20013536343933-----</v>
      </c>
    </row>
    <row r="36" spans="1:16" x14ac:dyDescent="0.25">
      <c r="A36" s="11" t="s">
        <v>53</v>
      </c>
      <c r="B36" s="12" t="s">
        <v>54</v>
      </c>
      <c r="C36" s="13">
        <v>1996</v>
      </c>
      <c r="D36" s="8" t="str">
        <f t="shared" si="0"/>
        <v>1996</v>
      </c>
      <c r="E36" s="14">
        <v>32</v>
      </c>
      <c r="F36" s="14" t="s">
        <v>8</v>
      </c>
      <c r="G36" s="14" t="s">
        <v>8</v>
      </c>
      <c r="H36" s="14" t="s">
        <v>8</v>
      </c>
      <c r="I36" s="14" t="s">
        <v>8</v>
      </c>
      <c r="J36" s="14" t="s">
        <v>8</v>
      </c>
      <c r="K36" s="14" t="s">
        <v>8</v>
      </c>
      <c r="L36" s="14" t="s">
        <v>8</v>
      </c>
      <c r="M36" s="14" t="s">
        <v>8</v>
      </c>
      <c r="N36" s="14" t="s">
        <v>8</v>
      </c>
      <c r="O36" s="15" t="s">
        <v>59</v>
      </c>
      <c r="P36" s="4" t="str">
        <f t="shared" si="1"/>
        <v>BEN199632---------</v>
      </c>
    </row>
    <row r="37" spans="1:16" x14ac:dyDescent="0.25">
      <c r="A37" s="6" t="s">
        <v>60</v>
      </c>
      <c r="B37" s="7" t="s">
        <v>61</v>
      </c>
      <c r="C37" s="8">
        <v>2010</v>
      </c>
      <c r="D37" s="8" t="str">
        <f t="shared" si="0"/>
        <v>2010</v>
      </c>
      <c r="E37" s="9">
        <v>74.2</v>
      </c>
      <c r="F37" s="9">
        <v>76.099999999999994</v>
      </c>
      <c r="G37" s="9">
        <v>71.5</v>
      </c>
      <c r="H37" s="9">
        <v>74.099999999999994</v>
      </c>
      <c r="I37" s="9">
        <v>74.2</v>
      </c>
      <c r="J37" s="9">
        <v>63.6</v>
      </c>
      <c r="K37" s="9">
        <v>80.599999999999994</v>
      </c>
      <c r="L37" s="9">
        <v>77.599999999999994</v>
      </c>
      <c r="M37" s="9">
        <v>76.5</v>
      </c>
      <c r="N37" s="9">
        <v>81.8</v>
      </c>
      <c r="O37" s="10" t="s">
        <v>62</v>
      </c>
      <c r="P37" s="4" t="str">
        <f t="shared" si="1"/>
        <v>BTN201074.276.171.574.174.263.680.677.676.581.8</v>
      </c>
    </row>
    <row r="38" spans="1:16" x14ac:dyDescent="0.25">
      <c r="A38" s="11" t="s">
        <v>63</v>
      </c>
      <c r="B38" s="12" t="s">
        <v>64</v>
      </c>
      <c r="C38" s="13">
        <v>2011</v>
      </c>
      <c r="D38" s="8" t="str">
        <f t="shared" si="0"/>
        <v>2011</v>
      </c>
      <c r="E38" s="14">
        <v>61.6</v>
      </c>
      <c r="F38" s="14" t="s">
        <v>8</v>
      </c>
      <c r="G38" s="14" t="s">
        <v>8</v>
      </c>
      <c r="H38" s="14">
        <v>64.3</v>
      </c>
      <c r="I38" s="14">
        <v>57.4</v>
      </c>
      <c r="J38" s="14" t="s">
        <v>8</v>
      </c>
      <c r="K38" s="14" t="s">
        <v>8</v>
      </c>
      <c r="L38" s="14" t="s">
        <v>8</v>
      </c>
      <c r="M38" s="14" t="s">
        <v>8</v>
      </c>
      <c r="N38" s="14" t="s">
        <v>8</v>
      </c>
      <c r="O38" s="15" t="s">
        <v>65</v>
      </c>
      <c r="P38" s="4" t="str">
        <f t="shared" si="1"/>
        <v>BOL201161.6--64.357.4-----</v>
      </c>
    </row>
    <row r="39" spans="1:16" x14ac:dyDescent="0.25">
      <c r="A39" s="6" t="s">
        <v>63</v>
      </c>
      <c r="B39" s="7" t="s">
        <v>64</v>
      </c>
      <c r="C39" s="8">
        <v>2009</v>
      </c>
      <c r="D39" s="8" t="str">
        <f t="shared" si="0"/>
        <v>2009</v>
      </c>
      <c r="E39" s="9">
        <v>66.3</v>
      </c>
      <c r="F39" s="9" t="s">
        <v>8</v>
      </c>
      <c r="G39" s="9" t="s">
        <v>8</v>
      </c>
      <c r="H39" s="9">
        <v>69.900000000000006</v>
      </c>
      <c r="I39" s="9">
        <v>60.5</v>
      </c>
      <c r="J39" s="9" t="s">
        <v>8</v>
      </c>
      <c r="K39" s="9" t="s">
        <v>8</v>
      </c>
      <c r="L39" s="9" t="s">
        <v>8</v>
      </c>
      <c r="M39" s="9" t="s">
        <v>8</v>
      </c>
      <c r="N39" s="9" t="s">
        <v>8</v>
      </c>
      <c r="O39" s="10" t="s">
        <v>65</v>
      </c>
      <c r="P39" s="4" t="str">
        <f t="shared" si="1"/>
        <v>BOL200966.3--69.960.5-----</v>
      </c>
    </row>
    <row r="40" spans="1:16" x14ac:dyDescent="0.25">
      <c r="A40" s="11" t="s">
        <v>63</v>
      </c>
      <c r="B40" s="12" t="s">
        <v>64</v>
      </c>
      <c r="C40" s="13">
        <v>2008</v>
      </c>
      <c r="D40" s="8" t="str">
        <f t="shared" si="0"/>
        <v>2008</v>
      </c>
      <c r="E40" s="14">
        <v>50.9</v>
      </c>
      <c r="F40" s="14">
        <v>50.1</v>
      </c>
      <c r="G40" s="14">
        <v>51.7</v>
      </c>
      <c r="H40" s="14">
        <v>59.6</v>
      </c>
      <c r="I40" s="14">
        <v>42.7</v>
      </c>
      <c r="J40" s="14">
        <v>40.4</v>
      </c>
      <c r="K40" s="14">
        <v>49</v>
      </c>
      <c r="L40" s="14">
        <v>53.9</v>
      </c>
      <c r="M40" s="14">
        <v>54.5</v>
      </c>
      <c r="N40" s="14">
        <v>70.3</v>
      </c>
      <c r="O40" s="15" t="s">
        <v>66</v>
      </c>
      <c r="P40" s="4" t="str">
        <f t="shared" si="1"/>
        <v>BOL200850.950.151.759.642.740.44953.954.570.3</v>
      </c>
    </row>
    <row r="41" spans="1:16" x14ac:dyDescent="0.25">
      <c r="A41" s="6" t="s">
        <v>63</v>
      </c>
      <c r="B41" s="7" t="s">
        <v>64</v>
      </c>
      <c r="C41" s="8">
        <v>2003</v>
      </c>
      <c r="D41" s="8" t="str">
        <f t="shared" si="0"/>
        <v>2003</v>
      </c>
      <c r="E41" s="9">
        <v>52</v>
      </c>
      <c r="F41" s="9">
        <v>54</v>
      </c>
      <c r="G41" s="9">
        <v>49</v>
      </c>
      <c r="H41" s="9">
        <v>56</v>
      </c>
      <c r="I41" s="9">
        <v>45</v>
      </c>
      <c r="J41" s="9">
        <v>41</v>
      </c>
      <c r="K41" s="9">
        <v>54</v>
      </c>
      <c r="L41" s="9">
        <v>52</v>
      </c>
      <c r="M41" s="9">
        <v>51</v>
      </c>
      <c r="N41" s="9">
        <v>67</v>
      </c>
      <c r="O41" s="10" t="s">
        <v>67</v>
      </c>
      <c r="P41" s="4" t="str">
        <f t="shared" si="1"/>
        <v>BOL200352544956454154525167</v>
      </c>
    </row>
    <row r="42" spans="1:16" x14ac:dyDescent="0.25">
      <c r="A42" s="11" t="s">
        <v>63</v>
      </c>
      <c r="B42" s="12" t="s">
        <v>64</v>
      </c>
      <c r="C42" s="13">
        <v>2000</v>
      </c>
      <c r="D42" s="8" t="str">
        <f t="shared" si="0"/>
        <v>2000</v>
      </c>
      <c r="E42" s="14">
        <v>54</v>
      </c>
      <c r="F42" s="14">
        <v>54</v>
      </c>
      <c r="G42" s="14">
        <v>53</v>
      </c>
      <c r="H42" s="14">
        <v>61</v>
      </c>
      <c r="I42" s="14">
        <v>42</v>
      </c>
      <c r="J42" s="14" t="s">
        <v>8</v>
      </c>
      <c r="K42" s="14" t="s">
        <v>8</v>
      </c>
      <c r="L42" s="14" t="s">
        <v>8</v>
      </c>
      <c r="M42" s="14" t="s">
        <v>8</v>
      </c>
      <c r="N42" s="14" t="s">
        <v>8</v>
      </c>
      <c r="O42" s="15" t="s">
        <v>11</v>
      </c>
      <c r="P42" s="4" t="str">
        <f t="shared" si="1"/>
        <v>BOL20005454536142-----</v>
      </c>
    </row>
    <row r="43" spans="1:16" x14ac:dyDescent="0.25">
      <c r="A43" s="6" t="s">
        <v>63</v>
      </c>
      <c r="B43" s="7" t="s">
        <v>64</v>
      </c>
      <c r="C43" s="8">
        <v>1998</v>
      </c>
      <c r="D43" s="8" t="str">
        <f t="shared" si="0"/>
        <v>1998</v>
      </c>
      <c r="E43" s="9">
        <v>43</v>
      </c>
      <c r="F43" s="9" t="s">
        <v>8</v>
      </c>
      <c r="G43" s="9" t="s">
        <v>8</v>
      </c>
      <c r="H43" s="9" t="s">
        <v>8</v>
      </c>
      <c r="I43" s="9" t="s">
        <v>8</v>
      </c>
      <c r="J43" s="9" t="s">
        <v>8</v>
      </c>
      <c r="K43" s="9" t="s">
        <v>8</v>
      </c>
      <c r="L43" s="9" t="s">
        <v>8</v>
      </c>
      <c r="M43" s="9" t="s">
        <v>8</v>
      </c>
      <c r="N43" s="9" t="s">
        <v>8</v>
      </c>
      <c r="O43" s="10" t="s">
        <v>68</v>
      </c>
      <c r="P43" s="4" t="str">
        <f t="shared" si="1"/>
        <v>BOL199843---------</v>
      </c>
    </row>
    <row r="44" spans="1:16" x14ac:dyDescent="0.25">
      <c r="A44" s="11" t="s">
        <v>63</v>
      </c>
      <c r="B44" s="12" t="s">
        <v>64</v>
      </c>
      <c r="C44" s="13">
        <v>1994</v>
      </c>
      <c r="D44" s="8" t="str">
        <f t="shared" si="0"/>
        <v>1994</v>
      </c>
      <c r="E44" s="14">
        <v>40</v>
      </c>
      <c r="F44" s="14" t="s">
        <v>8</v>
      </c>
      <c r="G44" s="14" t="s">
        <v>8</v>
      </c>
      <c r="H44" s="14" t="s">
        <v>8</v>
      </c>
      <c r="I44" s="14" t="s">
        <v>8</v>
      </c>
      <c r="J44" s="14" t="s">
        <v>8</v>
      </c>
      <c r="K44" s="14" t="s">
        <v>8</v>
      </c>
      <c r="L44" s="14" t="s">
        <v>8</v>
      </c>
      <c r="M44" s="14" t="s">
        <v>8</v>
      </c>
      <c r="N44" s="14" t="s">
        <v>8</v>
      </c>
      <c r="O44" s="15" t="s">
        <v>69</v>
      </c>
      <c r="P44" s="4" t="str">
        <f t="shared" si="1"/>
        <v>BOL199440---------</v>
      </c>
    </row>
    <row r="45" spans="1:16" x14ac:dyDescent="0.25">
      <c r="A45" s="6" t="s">
        <v>70</v>
      </c>
      <c r="B45" s="7" t="s">
        <v>71</v>
      </c>
      <c r="C45" s="8" t="s">
        <v>24</v>
      </c>
      <c r="D45" s="8" t="str">
        <f t="shared" si="0"/>
        <v>2012</v>
      </c>
      <c r="E45" s="9">
        <v>87</v>
      </c>
      <c r="F45" s="9" t="s">
        <v>8</v>
      </c>
      <c r="G45" s="9" t="s">
        <v>8</v>
      </c>
      <c r="H45" s="9" t="s">
        <v>8</v>
      </c>
      <c r="I45" s="9" t="s">
        <v>8</v>
      </c>
      <c r="J45" s="9" t="s">
        <v>8</v>
      </c>
      <c r="K45" s="9" t="s">
        <v>8</v>
      </c>
      <c r="L45" s="9" t="s">
        <v>8</v>
      </c>
      <c r="M45" s="9" t="s">
        <v>8</v>
      </c>
      <c r="N45" s="9" t="s">
        <v>8</v>
      </c>
      <c r="O45" s="10" t="s">
        <v>72</v>
      </c>
      <c r="P45" s="4" t="str">
        <f t="shared" si="1"/>
        <v>BIH201287---------</v>
      </c>
    </row>
    <row r="46" spans="1:16" x14ac:dyDescent="0.25">
      <c r="A46" s="11" t="s">
        <v>70</v>
      </c>
      <c r="B46" s="12" t="s">
        <v>71</v>
      </c>
      <c r="C46" s="13" t="s">
        <v>73</v>
      </c>
      <c r="D46" s="8" t="str">
        <f t="shared" si="0"/>
        <v>2006</v>
      </c>
      <c r="E46" s="14">
        <v>91</v>
      </c>
      <c r="F46" s="14">
        <v>92</v>
      </c>
      <c r="G46" s="14">
        <v>91</v>
      </c>
      <c r="H46" s="14">
        <v>95</v>
      </c>
      <c r="I46" s="14">
        <v>90</v>
      </c>
      <c r="J46" s="14">
        <v>97</v>
      </c>
      <c r="K46" s="14">
        <v>83</v>
      </c>
      <c r="L46" s="14">
        <v>86</v>
      </c>
      <c r="M46" s="14">
        <v>97</v>
      </c>
      <c r="N46" s="14">
        <v>96</v>
      </c>
      <c r="O46" s="15" t="s">
        <v>74</v>
      </c>
      <c r="P46" s="4" t="str">
        <f t="shared" si="1"/>
        <v>BIH200691929195909783869796</v>
      </c>
    </row>
    <row r="47" spans="1:16" x14ac:dyDescent="0.25">
      <c r="A47" s="6" t="s">
        <v>70</v>
      </c>
      <c r="B47" s="7" t="s">
        <v>71</v>
      </c>
      <c r="C47" s="8">
        <v>2000</v>
      </c>
      <c r="D47" s="8" t="str">
        <f t="shared" si="0"/>
        <v>2000</v>
      </c>
      <c r="E47" s="9">
        <v>80</v>
      </c>
      <c r="F47" s="9" t="s">
        <v>8</v>
      </c>
      <c r="G47" s="9" t="s">
        <v>8</v>
      </c>
      <c r="H47" s="9" t="s">
        <v>8</v>
      </c>
      <c r="I47" s="9" t="s">
        <v>8</v>
      </c>
      <c r="J47" s="9" t="s">
        <v>8</v>
      </c>
      <c r="K47" s="9" t="s">
        <v>8</v>
      </c>
      <c r="L47" s="9" t="s">
        <v>8</v>
      </c>
      <c r="M47" s="9" t="s">
        <v>8</v>
      </c>
      <c r="N47" s="9" t="s">
        <v>8</v>
      </c>
      <c r="O47" s="10" t="s">
        <v>75</v>
      </c>
      <c r="P47" s="4" t="str">
        <f t="shared" si="1"/>
        <v>BIH200080---------</v>
      </c>
    </row>
    <row r="48" spans="1:16" x14ac:dyDescent="0.25">
      <c r="A48" s="11" t="s">
        <v>76</v>
      </c>
      <c r="B48" s="12" t="s">
        <v>77</v>
      </c>
      <c r="C48" s="13">
        <v>2000</v>
      </c>
      <c r="D48" s="8" t="str">
        <f t="shared" si="0"/>
        <v>2000</v>
      </c>
      <c r="E48" s="14">
        <v>14</v>
      </c>
      <c r="F48" s="14">
        <v>16</v>
      </c>
      <c r="G48" s="14">
        <v>13</v>
      </c>
      <c r="H48" s="14">
        <v>15</v>
      </c>
      <c r="I48" s="14">
        <v>13</v>
      </c>
      <c r="J48" s="14">
        <v>11</v>
      </c>
      <c r="K48" s="14">
        <v>16</v>
      </c>
      <c r="L48" s="14">
        <v>15</v>
      </c>
      <c r="M48" s="14">
        <v>13</v>
      </c>
      <c r="N48" s="14">
        <v>18</v>
      </c>
      <c r="O48" s="15" t="s">
        <v>11</v>
      </c>
      <c r="P48" s="4" t="str">
        <f t="shared" si="1"/>
        <v>BWA200014161315131116151318</v>
      </c>
    </row>
    <row r="49" spans="1:16" x14ac:dyDescent="0.25">
      <c r="A49" s="6" t="s">
        <v>78</v>
      </c>
      <c r="B49" s="7" t="s">
        <v>79</v>
      </c>
      <c r="C49" s="8">
        <v>2006</v>
      </c>
      <c r="D49" s="8" t="str">
        <f t="shared" si="0"/>
        <v>2006</v>
      </c>
      <c r="E49" s="9">
        <v>49.7</v>
      </c>
      <c r="F49" s="9">
        <v>46.2</v>
      </c>
      <c r="G49" s="9">
        <v>53.3</v>
      </c>
      <c r="H49" s="9">
        <v>49.6</v>
      </c>
      <c r="I49" s="9">
        <v>49.8</v>
      </c>
      <c r="J49" s="9" t="s">
        <v>8</v>
      </c>
      <c r="K49" s="9" t="s">
        <v>8</v>
      </c>
      <c r="L49" s="9" t="s">
        <v>8</v>
      </c>
      <c r="M49" s="9" t="s">
        <v>8</v>
      </c>
      <c r="N49" s="9" t="s">
        <v>8</v>
      </c>
      <c r="O49" s="10" t="s">
        <v>80</v>
      </c>
      <c r="P49" s="4" t="str">
        <f t="shared" si="1"/>
        <v>BRA200649.746.253.349.649.8-----</v>
      </c>
    </row>
    <row r="50" spans="1:16" x14ac:dyDescent="0.25">
      <c r="A50" s="11" t="s">
        <v>78</v>
      </c>
      <c r="B50" s="12" t="s">
        <v>79</v>
      </c>
      <c r="C50" s="13">
        <v>1996</v>
      </c>
      <c r="D50" s="8" t="str">
        <f t="shared" si="0"/>
        <v>1996</v>
      </c>
      <c r="E50" s="14">
        <v>46</v>
      </c>
      <c r="F50" s="14">
        <v>47</v>
      </c>
      <c r="G50" s="14">
        <v>45</v>
      </c>
      <c r="H50" s="14">
        <v>50</v>
      </c>
      <c r="I50" s="14">
        <v>34</v>
      </c>
      <c r="J50" s="14" t="s">
        <v>8</v>
      </c>
      <c r="K50" s="14" t="s">
        <v>8</v>
      </c>
      <c r="L50" s="14" t="s">
        <v>8</v>
      </c>
      <c r="M50" s="14" t="s">
        <v>8</v>
      </c>
      <c r="N50" s="14" t="s">
        <v>8</v>
      </c>
      <c r="O50" s="15" t="s">
        <v>59</v>
      </c>
      <c r="P50" s="4" t="str">
        <f t="shared" si="1"/>
        <v>BRA19964647455034-----</v>
      </c>
    </row>
    <row r="51" spans="1:16" x14ac:dyDescent="0.25">
      <c r="A51" s="6" t="s">
        <v>81</v>
      </c>
      <c r="B51" s="7" t="s">
        <v>82</v>
      </c>
      <c r="C51" s="8">
        <v>2015</v>
      </c>
      <c r="D51" s="8" t="str">
        <f t="shared" si="0"/>
        <v>2015</v>
      </c>
      <c r="E51" s="9">
        <v>51.8</v>
      </c>
      <c r="F51" s="9" t="s">
        <v>8</v>
      </c>
      <c r="G51" s="9" t="s">
        <v>8</v>
      </c>
      <c r="H51" s="9">
        <v>65.2</v>
      </c>
      <c r="I51" s="9">
        <v>47.1</v>
      </c>
      <c r="J51" s="9">
        <v>44.1</v>
      </c>
      <c r="K51" s="9">
        <v>47.6</v>
      </c>
      <c r="L51" s="9">
        <v>45.3</v>
      </c>
      <c r="M51" s="9">
        <v>64.3</v>
      </c>
      <c r="N51" s="9">
        <v>62.8</v>
      </c>
      <c r="O51" s="10" t="s">
        <v>83</v>
      </c>
      <c r="P51" s="4" t="str">
        <f t="shared" si="1"/>
        <v>BFA201551.8--65.247.144.147.645.364.362.8</v>
      </c>
    </row>
    <row r="52" spans="1:16" x14ac:dyDescent="0.25">
      <c r="A52" s="11" t="s">
        <v>81</v>
      </c>
      <c r="B52" s="12" t="s">
        <v>82</v>
      </c>
      <c r="C52" s="13">
        <v>2010</v>
      </c>
      <c r="D52" s="8" t="str">
        <f t="shared" si="0"/>
        <v>2010</v>
      </c>
      <c r="E52" s="14">
        <v>56</v>
      </c>
      <c r="F52" s="14">
        <v>51.7</v>
      </c>
      <c r="G52" s="14">
        <v>61.6</v>
      </c>
      <c r="H52" s="14">
        <v>65.2</v>
      </c>
      <c r="I52" s="14">
        <v>52.7</v>
      </c>
      <c r="J52" s="14" t="s">
        <v>8</v>
      </c>
      <c r="K52" s="14">
        <v>43.4</v>
      </c>
      <c r="L52" s="14">
        <v>65.900000000000006</v>
      </c>
      <c r="M52" s="14">
        <v>56</v>
      </c>
      <c r="N52" s="14">
        <v>70</v>
      </c>
      <c r="O52" s="15" t="s">
        <v>84</v>
      </c>
      <c r="P52" s="4" t="str">
        <f t="shared" si="1"/>
        <v>BFA20105651.761.665.252.7-43.465.95670</v>
      </c>
    </row>
    <row r="53" spans="1:16" x14ac:dyDescent="0.25">
      <c r="A53" s="6" t="s">
        <v>81</v>
      </c>
      <c r="B53" s="7" t="s">
        <v>82</v>
      </c>
      <c r="C53" s="8">
        <v>2006</v>
      </c>
      <c r="D53" s="8" t="str">
        <f t="shared" si="0"/>
        <v>2006</v>
      </c>
      <c r="E53" s="9">
        <v>39</v>
      </c>
      <c r="F53" s="9">
        <v>42</v>
      </c>
      <c r="G53" s="9">
        <v>34</v>
      </c>
      <c r="H53" s="9">
        <v>27</v>
      </c>
      <c r="I53" s="9">
        <v>40</v>
      </c>
      <c r="J53" s="9">
        <v>45</v>
      </c>
      <c r="K53" s="9">
        <v>35</v>
      </c>
      <c r="L53" s="9">
        <v>33</v>
      </c>
      <c r="M53" s="9">
        <v>42</v>
      </c>
      <c r="N53" s="9">
        <v>29</v>
      </c>
      <c r="O53" s="10" t="s">
        <v>16</v>
      </c>
      <c r="P53" s="4" t="str">
        <f t="shared" si="1"/>
        <v>BFA200639423427404535334229</v>
      </c>
    </row>
    <row r="54" spans="1:16" x14ac:dyDescent="0.25">
      <c r="A54" s="11" t="s">
        <v>81</v>
      </c>
      <c r="B54" s="12" t="s">
        <v>82</v>
      </c>
      <c r="C54" s="13">
        <v>2003</v>
      </c>
      <c r="D54" s="8" t="str">
        <f t="shared" si="0"/>
        <v>2003</v>
      </c>
      <c r="E54" s="14">
        <v>36</v>
      </c>
      <c r="F54" s="14">
        <v>36</v>
      </c>
      <c r="G54" s="14">
        <v>36</v>
      </c>
      <c r="H54" s="14">
        <v>65</v>
      </c>
      <c r="I54" s="14">
        <v>32</v>
      </c>
      <c r="J54" s="14" t="s">
        <v>8</v>
      </c>
      <c r="K54" s="14" t="s">
        <v>8</v>
      </c>
      <c r="L54" s="14" t="s">
        <v>8</v>
      </c>
      <c r="M54" s="14" t="s">
        <v>8</v>
      </c>
      <c r="N54" s="14" t="s">
        <v>8</v>
      </c>
      <c r="O54" s="15" t="s">
        <v>67</v>
      </c>
      <c r="P54" s="4" t="str">
        <f t="shared" si="1"/>
        <v>BFA20033636366532-----</v>
      </c>
    </row>
    <row r="55" spans="1:16" x14ac:dyDescent="0.25">
      <c r="A55" s="6" t="s">
        <v>81</v>
      </c>
      <c r="B55" s="7" t="s">
        <v>82</v>
      </c>
      <c r="C55" s="8" t="s">
        <v>85</v>
      </c>
      <c r="D55" s="8" t="str">
        <f t="shared" si="0"/>
        <v>1999</v>
      </c>
      <c r="E55" s="9">
        <v>22</v>
      </c>
      <c r="F55" s="9" t="s">
        <v>8</v>
      </c>
      <c r="G55" s="9" t="s">
        <v>8</v>
      </c>
      <c r="H55" s="9" t="s">
        <v>8</v>
      </c>
      <c r="I55" s="9" t="s">
        <v>8</v>
      </c>
      <c r="J55" s="9" t="s">
        <v>8</v>
      </c>
      <c r="K55" s="9" t="s">
        <v>8</v>
      </c>
      <c r="L55" s="9" t="s">
        <v>8</v>
      </c>
      <c r="M55" s="9" t="s">
        <v>8</v>
      </c>
      <c r="N55" s="9" t="s">
        <v>8</v>
      </c>
      <c r="O55" s="10" t="s">
        <v>86</v>
      </c>
      <c r="P55" s="4" t="str">
        <f t="shared" si="1"/>
        <v>BFA199922---------</v>
      </c>
    </row>
    <row r="56" spans="1:16" x14ac:dyDescent="0.25">
      <c r="A56" s="11" t="s">
        <v>81</v>
      </c>
      <c r="B56" s="12" t="s">
        <v>82</v>
      </c>
      <c r="C56" s="13" t="s">
        <v>87</v>
      </c>
      <c r="D56" s="8" t="str">
        <f t="shared" si="0"/>
        <v>1993</v>
      </c>
      <c r="E56" s="14">
        <v>19</v>
      </c>
      <c r="F56" s="14" t="s">
        <v>8</v>
      </c>
      <c r="G56" s="14" t="s">
        <v>8</v>
      </c>
      <c r="H56" s="14" t="s">
        <v>8</v>
      </c>
      <c r="I56" s="14" t="s">
        <v>8</v>
      </c>
      <c r="J56" s="14" t="s">
        <v>8</v>
      </c>
      <c r="K56" s="14" t="s">
        <v>8</v>
      </c>
      <c r="L56" s="14" t="s">
        <v>8</v>
      </c>
      <c r="M56" s="14" t="s">
        <v>8</v>
      </c>
      <c r="N56" s="14" t="s">
        <v>8</v>
      </c>
      <c r="O56" s="15" t="s">
        <v>88</v>
      </c>
      <c r="P56" s="4" t="str">
        <f t="shared" si="1"/>
        <v>BFA199319---------</v>
      </c>
    </row>
    <row r="57" spans="1:16" x14ac:dyDescent="0.25">
      <c r="A57" s="6" t="s">
        <v>89</v>
      </c>
      <c r="B57" s="7" t="s">
        <v>90</v>
      </c>
      <c r="C57" s="8" t="s">
        <v>91</v>
      </c>
      <c r="D57" s="8" t="str">
        <f t="shared" si="0"/>
        <v>2017</v>
      </c>
      <c r="E57" s="9">
        <v>62.5</v>
      </c>
      <c r="F57" s="9">
        <v>65.5</v>
      </c>
      <c r="G57" s="9">
        <v>59.3</v>
      </c>
      <c r="H57" s="9">
        <v>67.7</v>
      </c>
      <c r="I57" s="9">
        <v>62.2</v>
      </c>
      <c r="J57" s="9">
        <v>61.5</v>
      </c>
      <c r="K57" s="9">
        <v>59.7</v>
      </c>
      <c r="L57" s="9">
        <v>56.4</v>
      </c>
      <c r="M57" s="9">
        <v>71.5</v>
      </c>
      <c r="N57" s="9">
        <v>67.3</v>
      </c>
      <c r="O57" s="10" t="s">
        <v>92</v>
      </c>
      <c r="P57" s="4" t="str">
        <f t="shared" si="1"/>
        <v>BDI201762.565.559.367.762.261.559.756.471.567.3</v>
      </c>
    </row>
    <row r="58" spans="1:16" x14ac:dyDescent="0.25">
      <c r="A58" s="11" t="s">
        <v>89</v>
      </c>
      <c r="B58" s="12" t="s">
        <v>90</v>
      </c>
      <c r="C58" s="13">
        <v>2012</v>
      </c>
      <c r="D58" s="8" t="str">
        <f t="shared" si="0"/>
        <v>2012</v>
      </c>
      <c r="E58" s="14">
        <v>54.1</v>
      </c>
      <c r="F58" s="14">
        <v>58.8</v>
      </c>
      <c r="G58" s="14">
        <v>49.7</v>
      </c>
      <c r="H58" s="14">
        <v>46.8</v>
      </c>
      <c r="I58" s="14">
        <v>54.7</v>
      </c>
      <c r="J58" s="14" t="s">
        <v>8</v>
      </c>
      <c r="K58" s="14" t="s">
        <v>8</v>
      </c>
      <c r="L58" s="14" t="s">
        <v>8</v>
      </c>
      <c r="M58" s="14" t="s">
        <v>8</v>
      </c>
      <c r="N58" s="14" t="s">
        <v>8</v>
      </c>
      <c r="O58" s="15" t="s">
        <v>93</v>
      </c>
      <c r="P58" s="4" t="str">
        <f t="shared" si="1"/>
        <v>BDI201254.158.849.746.854.7-----</v>
      </c>
    </row>
    <row r="59" spans="1:16" x14ac:dyDescent="0.25">
      <c r="A59" s="6" t="s">
        <v>89</v>
      </c>
      <c r="B59" s="7" t="s">
        <v>90</v>
      </c>
      <c r="C59" s="8">
        <v>2010</v>
      </c>
      <c r="D59" s="8" t="str">
        <f t="shared" si="0"/>
        <v>2010</v>
      </c>
      <c r="E59" s="9">
        <v>54.7</v>
      </c>
      <c r="F59" s="9">
        <v>55.9</v>
      </c>
      <c r="G59" s="9">
        <v>53.6</v>
      </c>
      <c r="H59" s="9">
        <v>60</v>
      </c>
      <c r="I59" s="9">
        <v>54.3</v>
      </c>
      <c r="J59" s="9">
        <v>51.7</v>
      </c>
      <c r="K59" s="9">
        <v>53</v>
      </c>
      <c r="L59" s="9">
        <v>58.9</v>
      </c>
      <c r="M59" s="9">
        <v>52.9</v>
      </c>
      <c r="N59" s="9">
        <v>57.8</v>
      </c>
      <c r="O59" s="10" t="s">
        <v>84</v>
      </c>
      <c r="P59" s="4" t="str">
        <f t="shared" si="1"/>
        <v>BDI201054.755.953.66054.351.75358.952.957.8</v>
      </c>
    </row>
    <row r="60" spans="1:16" x14ac:dyDescent="0.25">
      <c r="A60" s="11" t="s">
        <v>89</v>
      </c>
      <c r="B60" s="12" t="s">
        <v>90</v>
      </c>
      <c r="C60" s="13">
        <v>2005</v>
      </c>
      <c r="D60" s="8" t="str">
        <f t="shared" si="0"/>
        <v>2005</v>
      </c>
      <c r="E60" s="14">
        <v>38</v>
      </c>
      <c r="F60" s="14">
        <v>36</v>
      </c>
      <c r="G60" s="14">
        <v>39</v>
      </c>
      <c r="H60" s="14">
        <v>47</v>
      </c>
      <c r="I60" s="14">
        <v>38</v>
      </c>
      <c r="J60" s="14">
        <v>41</v>
      </c>
      <c r="K60" s="14">
        <v>36</v>
      </c>
      <c r="L60" s="14">
        <v>31</v>
      </c>
      <c r="M60" s="14">
        <v>39</v>
      </c>
      <c r="N60" s="14">
        <v>45</v>
      </c>
      <c r="O60" s="15" t="s">
        <v>10</v>
      </c>
      <c r="P60" s="4" t="str">
        <f t="shared" si="1"/>
        <v>BDI200538363947384136313945</v>
      </c>
    </row>
    <row r="61" spans="1:16" x14ac:dyDescent="0.25">
      <c r="A61" s="6" t="s">
        <v>89</v>
      </c>
      <c r="B61" s="7" t="s">
        <v>90</v>
      </c>
      <c r="C61" s="8">
        <v>2000</v>
      </c>
      <c r="D61" s="8" t="str">
        <f t="shared" si="0"/>
        <v>2000</v>
      </c>
      <c r="E61" s="9">
        <v>40</v>
      </c>
      <c r="F61" s="9">
        <v>40</v>
      </c>
      <c r="G61" s="9">
        <v>39</v>
      </c>
      <c r="H61" s="9">
        <v>69</v>
      </c>
      <c r="I61" s="9">
        <v>39</v>
      </c>
      <c r="J61" s="9" t="s">
        <v>8</v>
      </c>
      <c r="K61" s="9" t="s">
        <v>8</v>
      </c>
      <c r="L61" s="9" t="s">
        <v>8</v>
      </c>
      <c r="M61" s="9" t="s">
        <v>8</v>
      </c>
      <c r="N61" s="9" t="s">
        <v>8</v>
      </c>
      <c r="O61" s="10" t="s">
        <v>11</v>
      </c>
      <c r="P61" s="4" t="str">
        <f t="shared" si="1"/>
        <v>BDI20004040396939-----</v>
      </c>
    </row>
    <row r="62" spans="1:16" x14ac:dyDescent="0.25">
      <c r="A62" s="11" t="s">
        <v>94</v>
      </c>
      <c r="B62" s="12" t="s">
        <v>95</v>
      </c>
      <c r="C62" s="13">
        <v>2014</v>
      </c>
      <c r="D62" s="8" t="str">
        <f t="shared" si="0"/>
        <v>2014</v>
      </c>
      <c r="E62" s="14">
        <v>68.8</v>
      </c>
      <c r="F62" s="14">
        <v>62.2</v>
      </c>
      <c r="G62" s="14">
        <v>75.900000000000006</v>
      </c>
      <c r="H62" s="14">
        <v>69.599999999999994</v>
      </c>
      <c r="I62" s="14">
        <v>68.599999999999994</v>
      </c>
      <c r="J62" s="14">
        <v>67.900000000000006</v>
      </c>
      <c r="K62" s="14">
        <v>64.900000000000006</v>
      </c>
      <c r="L62" s="14">
        <v>78.099999999999994</v>
      </c>
      <c r="M62" s="14">
        <v>67.3</v>
      </c>
      <c r="N62" s="14">
        <v>66.5</v>
      </c>
      <c r="O62" s="15" t="s">
        <v>35</v>
      </c>
      <c r="P62" s="4" t="str">
        <f t="shared" si="1"/>
        <v>KHM201468.862.275.969.668.667.964.978.167.366.5</v>
      </c>
    </row>
    <row r="63" spans="1:16" x14ac:dyDescent="0.25">
      <c r="A63" s="6" t="s">
        <v>94</v>
      </c>
      <c r="B63" s="7" t="s">
        <v>95</v>
      </c>
      <c r="C63" s="8">
        <v>2010</v>
      </c>
      <c r="D63" s="8" t="str">
        <f t="shared" si="0"/>
        <v>2010</v>
      </c>
      <c r="E63" s="9">
        <v>64.2</v>
      </c>
      <c r="F63" s="9">
        <v>62.7</v>
      </c>
      <c r="G63" s="9">
        <v>66</v>
      </c>
      <c r="H63" s="9">
        <v>67.7</v>
      </c>
      <c r="I63" s="9">
        <v>63.8</v>
      </c>
      <c r="J63" s="9">
        <v>60.7</v>
      </c>
      <c r="K63" s="9">
        <v>64.099999999999994</v>
      </c>
      <c r="L63" s="9">
        <v>74.7</v>
      </c>
      <c r="M63" s="9">
        <v>56.1</v>
      </c>
      <c r="N63" s="9">
        <v>65.2</v>
      </c>
      <c r="O63" s="10" t="s">
        <v>84</v>
      </c>
      <c r="P63" s="4" t="str">
        <f t="shared" si="1"/>
        <v>KHM201064.262.76667.763.860.764.174.756.165.2</v>
      </c>
    </row>
    <row r="64" spans="1:16" x14ac:dyDescent="0.25">
      <c r="A64" s="11" t="s">
        <v>94</v>
      </c>
      <c r="B64" s="12" t="s">
        <v>95</v>
      </c>
      <c r="C64" s="13">
        <v>2005</v>
      </c>
      <c r="D64" s="8" t="str">
        <f t="shared" si="0"/>
        <v>2005</v>
      </c>
      <c r="E64" s="14">
        <v>48</v>
      </c>
      <c r="F64" s="14">
        <v>48</v>
      </c>
      <c r="G64" s="14">
        <v>49</v>
      </c>
      <c r="H64" s="14">
        <v>49</v>
      </c>
      <c r="I64" s="14">
        <v>48</v>
      </c>
      <c r="J64" s="14">
        <v>41</v>
      </c>
      <c r="K64" s="14">
        <v>42</v>
      </c>
      <c r="L64" s="14">
        <v>60</v>
      </c>
      <c r="M64" s="14">
        <v>62</v>
      </c>
      <c r="N64" s="14" t="s">
        <v>8</v>
      </c>
      <c r="O64" s="15" t="s">
        <v>29</v>
      </c>
      <c r="P64" s="4" t="str">
        <f t="shared" si="1"/>
        <v>KHM2005484849494841426062-</v>
      </c>
    </row>
    <row r="65" spans="1:16" x14ac:dyDescent="0.25">
      <c r="A65" s="6" t="s">
        <v>94</v>
      </c>
      <c r="B65" s="7" t="s">
        <v>95</v>
      </c>
      <c r="C65" s="8">
        <v>2000</v>
      </c>
      <c r="D65" s="8" t="str">
        <f t="shared" si="0"/>
        <v>2000</v>
      </c>
      <c r="E65" s="9">
        <v>37</v>
      </c>
      <c r="F65" s="9">
        <v>40</v>
      </c>
      <c r="G65" s="9">
        <v>33</v>
      </c>
      <c r="H65" s="9">
        <v>47</v>
      </c>
      <c r="I65" s="9">
        <v>35</v>
      </c>
      <c r="J65" s="9" t="s">
        <v>8</v>
      </c>
      <c r="K65" s="9" t="s">
        <v>8</v>
      </c>
      <c r="L65" s="9" t="s">
        <v>8</v>
      </c>
      <c r="M65" s="9" t="s">
        <v>8</v>
      </c>
      <c r="N65" s="9" t="s">
        <v>8</v>
      </c>
      <c r="O65" s="10" t="s">
        <v>30</v>
      </c>
      <c r="P65" s="4" t="str">
        <f t="shared" si="1"/>
        <v>KHM20003740334735-----</v>
      </c>
    </row>
    <row r="66" spans="1:16" x14ac:dyDescent="0.25">
      <c r="A66" s="11" t="s">
        <v>96</v>
      </c>
      <c r="B66" s="12" t="s">
        <v>97</v>
      </c>
      <c r="C66" s="13">
        <v>2014</v>
      </c>
      <c r="D66" s="8" t="str">
        <f t="shared" si="0"/>
        <v>2014</v>
      </c>
      <c r="E66" s="14">
        <v>28.1</v>
      </c>
      <c r="F66" s="14">
        <v>27.5</v>
      </c>
      <c r="G66" s="14">
        <v>28.8</v>
      </c>
      <c r="H66" s="14">
        <v>25.2</v>
      </c>
      <c r="I66" s="14">
        <v>29.6</v>
      </c>
      <c r="J66" s="14">
        <v>30.8</v>
      </c>
      <c r="K66" s="14">
        <v>24.3</v>
      </c>
      <c r="L66" s="14">
        <v>28.3</v>
      </c>
      <c r="M66" s="14">
        <v>34</v>
      </c>
      <c r="N66" s="14" t="s">
        <v>8</v>
      </c>
      <c r="O66" s="15" t="s">
        <v>98</v>
      </c>
      <c r="P66" s="4" t="str">
        <f t="shared" si="1"/>
        <v>CMR201428.127.528.825.229.630.824.328.334-</v>
      </c>
    </row>
    <row r="67" spans="1:16" x14ac:dyDescent="0.25">
      <c r="A67" s="6" t="s">
        <v>96</v>
      </c>
      <c r="B67" s="7" t="s">
        <v>97</v>
      </c>
      <c r="C67" s="8">
        <v>2011</v>
      </c>
      <c r="D67" s="8" t="str">
        <f t="shared" si="0"/>
        <v>2011</v>
      </c>
      <c r="E67" s="9">
        <v>29.9</v>
      </c>
      <c r="F67" s="9">
        <v>31.6</v>
      </c>
      <c r="G67" s="9">
        <v>28.3</v>
      </c>
      <c r="H67" s="9">
        <v>35.6</v>
      </c>
      <c r="I67" s="9">
        <v>26.1</v>
      </c>
      <c r="J67" s="9">
        <v>9.3000000000000007</v>
      </c>
      <c r="K67" s="9">
        <v>37.9</v>
      </c>
      <c r="L67" s="9">
        <v>41</v>
      </c>
      <c r="M67" s="9">
        <v>34.6</v>
      </c>
      <c r="N67" s="9">
        <v>39.1</v>
      </c>
      <c r="O67" s="10" t="s">
        <v>36</v>
      </c>
      <c r="P67" s="4" t="str">
        <f t="shared" si="1"/>
        <v>CMR201129.931.628.335.626.19.337.94134.639.1</v>
      </c>
    </row>
    <row r="68" spans="1:16" x14ac:dyDescent="0.25">
      <c r="A68" s="11" t="s">
        <v>96</v>
      </c>
      <c r="B68" s="12" t="s">
        <v>97</v>
      </c>
      <c r="C68" s="13">
        <v>2006</v>
      </c>
      <c r="D68" s="8" t="str">
        <f t="shared" ref="D68:D131" si="2">RIGHT(C68,4)</f>
        <v>2006</v>
      </c>
      <c r="E68" s="14">
        <v>35</v>
      </c>
      <c r="F68" s="14">
        <v>37</v>
      </c>
      <c r="G68" s="14">
        <v>32</v>
      </c>
      <c r="H68" s="14">
        <v>40</v>
      </c>
      <c r="I68" s="14">
        <v>32</v>
      </c>
      <c r="J68" s="14">
        <v>20</v>
      </c>
      <c r="K68" s="14">
        <v>38</v>
      </c>
      <c r="L68" s="14">
        <v>43</v>
      </c>
      <c r="M68" s="14">
        <v>40</v>
      </c>
      <c r="N68" s="14">
        <v>50</v>
      </c>
      <c r="O68" s="15" t="s">
        <v>16</v>
      </c>
      <c r="P68" s="4" t="str">
        <f t="shared" ref="P68:P131" si="3">A68&amp;D68&amp;E68&amp;F68&amp;G68&amp;H68&amp;I68&amp;J68&amp;K68&amp;L68&amp;M68&amp;N68</f>
        <v>CMR200635373240322038434050</v>
      </c>
    </row>
    <row r="69" spans="1:16" x14ac:dyDescent="0.25">
      <c r="A69" s="6" t="s">
        <v>96</v>
      </c>
      <c r="B69" s="7" t="s">
        <v>97</v>
      </c>
      <c r="C69" s="8">
        <v>2004</v>
      </c>
      <c r="D69" s="8" t="str">
        <f t="shared" si="2"/>
        <v>2004</v>
      </c>
      <c r="E69" s="9">
        <v>40</v>
      </c>
      <c r="F69" s="9">
        <v>41</v>
      </c>
      <c r="G69" s="9">
        <v>39</v>
      </c>
      <c r="H69" s="9">
        <v>46</v>
      </c>
      <c r="I69" s="9">
        <v>35</v>
      </c>
      <c r="J69" s="9">
        <v>29</v>
      </c>
      <c r="K69" s="9">
        <v>34</v>
      </c>
      <c r="L69" s="9">
        <v>42</v>
      </c>
      <c r="M69" s="9">
        <v>45</v>
      </c>
      <c r="N69" s="9">
        <v>52</v>
      </c>
      <c r="O69" s="10" t="s">
        <v>38</v>
      </c>
      <c r="P69" s="4" t="str">
        <f t="shared" si="3"/>
        <v>CMR200440413946352934424552</v>
      </c>
    </row>
    <row r="70" spans="1:16" x14ac:dyDescent="0.25">
      <c r="A70" s="11" t="s">
        <v>96</v>
      </c>
      <c r="B70" s="12" t="s">
        <v>97</v>
      </c>
      <c r="C70" s="13">
        <v>2000</v>
      </c>
      <c r="D70" s="8" t="str">
        <f t="shared" si="2"/>
        <v>2000</v>
      </c>
      <c r="E70" s="14">
        <v>25</v>
      </c>
      <c r="F70" s="14">
        <v>27</v>
      </c>
      <c r="G70" s="14">
        <v>22</v>
      </c>
      <c r="H70" s="14">
        <v>48</v>
      </c>
      <c r="I70" s="14">
        <v>19</v>
      </c>
      <c r="J70" s="14" t="s">
        <v>8</v>
      </c>
      <c r="K70" s="14" t="s">
        <v>8</v>
      </c>
      <c r="L70" s="14" t="s">
        <v>8</v>
      </c>
      <c r="M70" s="14" t="s">
        <v>8</v>
      </c>
      <c r="N70" s="14" t="s">
        <v>8</v>
      </c>
      <c r="O70" s="15" t="s">
        <v>11</v>
      </c>
      <c r="P70" s="4" t="str">
        <f t="shared" si="3"/>
        <v>CMR20002527224819-----</v>
      </c>
    </row>
    <row r="71" spans="1:16" x14ac:dyDescent="0.25">
      <c r="A71" s="6" t="s">
        <v>96</v>
      </c>
      <c r="B71" s="7" t="s">
        <v>97</v>
      </c>
      <c r="C71" s="8">
        <v>1998</v>
      </c>
      <c r="D71" s="8" t="str">
        <f t="shared" si="2"/>
        <v>1998</v>
      </c>
      <c r="E71" s="9">
        <v>34</v>
      </c>
      <c r="F71" s="9" t="s">
        <v>8</v>
      </c>
      <c r="G71" s="9" t="s">
        <v>8</v>
      </c>
      <c r="H71" s="9" t="s">
        <v>8</v>
      </c>
      <c r="I71" s="9" t="s">
        <v>8</v>
      </c>
      <c r="J71" s="9" t="s">
        <v>8</v>
      </c>
      <c r="K71" s="9" t="s">
        <v>8</v>
      </c>
      <c r="L71" s="9" t="s">
        <v>8</v>
      </c>
      <c r="M71" s="9" t="s">
        <v>8</v>
      </c>
      <c r="N71" s="9" t="s">
        <v>8</v>
      </c>
      <c r="O71" s="10" t="s">
        <v>68</v>
      </c>
      <c r="P71" s="4" t="str">
        <f t="shared" si="3"/>
        <v>CMR199834---------</v>
      </c>
    </row>
    <row r="72" spans="1:16" x14ac:dyDescent="0.25">
      <c r="A72" s="11" t="s">
        <v>96</v>
      </c>
      <c r="B72" s="12" t="s">
        <v>97</v>
      </c>
      <c r="C72" s="13">
        <v>1991</v>
      </c>
      <c r="D72" s="8" t="str">
        <f t="shared" si="2"/>
        <v>1991</v>
      </c>
      <c r="E72" s="14">
        <v>44</v>
      </c>
      <c r="F72" s="14" t="s">
        <v>8</v>
      </c>
      <c r="G72" s="14" t="s">
        <v>8</v>
      </c>
      <c r="H72" s="14" t="s">
        <v>8</v>
      </c>
      <c r="I72" s="14" t="s">
        <v>8</v>
      </c>
      <c r="J72" s="14" t="s">
        <v>8</v>
      </c>
      <c r="K72" s="14" t="s">
        <v>8</v>
      </c>
      <c r="L72" s="14" t="s">
        <v>8</v>
      </c>
      <c r="M72" s="14" t="s">
        <v>8</v>
      </c>
      <c r="N72" s="14" t="s">
        <v>8</v>
      </c>
      <c r="O72" s="15" t="s">
        <v>99</v>
      </c>
      <c r="P72" s="4" t="str">
        <f t="shared" si="3"/>
        <v>CMR199144---------</v>
      </c>
    </row>
    <row r="73" spans="1:16" x14ac:dyDescent="0.25">
      <c r="A73" s="6" t="s">
        <v>100</v>
      </c>
      <c r="B73" s="7" t="s">
        <v>101</v>
      </c>
      <c r="C73" s="8">
        <v>2010</v>
      </c>
      <c r="D73" s="8" t="str">
        <f t="shared" si="2"/>
        <v>2010</v>
      </c>
      <c r="E73" s="9">
        <v>29.8</v>
      </c>
      <c r="F73" s="9">
        <v>27.9</v>
      </c>
      <c r="G73" s="9">
        <v>31.8</v>
      </c>
      <c r="H73" s="9">
        <v>42</v>
      </c>
      <c r="I73" s="9">
        <v>23.5</v>
      </c>
      <c r="J73" s="9">
        <v>19.899999999999999</v>
      </c>
      <c r="K73" s="9">
        <v>19.600000000000001</v>
      </c>
      <c r="L73" s="9">
        <v>24.9</v>
      </c>
      <c r="M73" s="9">
        <v>39.700000000000003</v>
      </c>
      <c r="N73" s="9">
        <v>56.4</v>
      </c>
      <c r="O73" s="10" t="s">
        <v>102</v>
      </c>
      <c r="P73" s="4" t="str">
        <f t="shared" si="3"/>
        <v>CAF201029.827.931.84223.519.919.624.939.756.4</v>
      </c>
    </row>
    <row r="74" spans="1:16" x14ac:dyDescent="0.25">
      <c r="A74" s="11" t="s">
        <v>100</v>
      </c>
      <c r="B74" s="12" t="s">
        <v>101</v>
      </c>
      <c r="C74" s="13">
        <v>2006</v>
      </c>
      <c r="D74" s="8" t="str">
        <f t="shared" si="2"/>
        <v>2006</v>
      </c>
      <c r="E74" s="14">
        <v>31.8</v>
      </c>
      <c r="F74" s="14">
        <v>29.9</v>
      </c>
      <c r="G74" s="14">
        <v>34</v>
      </c>
      <c r="H74" s="14">
        <v>36.5</v>
      </c>
      <c r="I74" s="14">
        <v>28.4</v>
      </c>
      <c r="J74" s="14">
        <v>24.8</v>
      </c>
      <c r="K74" s="14">
        <v>23</v>
      </c>
      <c r="L74" s="14">
        <v>31.3</v>
      </c>
      <c r="M74" s="14">
        <v>40.1</v>
      </c>
      <c r="N74" s="14">
        <v>42.1</v>
      </c>
      <c r="O74" s="15" t="s">
        <v>16</v>
      </c>
      <c r="P74" s="4" t="str">
        <f t="shared" si="3"/>
        <v>CAF200631.829.93436.528.424.82331.340.142.1</v>
      </c>
    </row>
    <row r="75" spans="1:16" x14ac:dyDescent="0.25">
      <c r="A75" s="6" t="s">
        <v>100</v>
      </c>
      <c r="B75" s="7" t="s">
        <v>101</v>
      </c>
      <c r="C75" s="8">
        <v>2000</v>
      </c>
      <c r="D75" s="8" t="str">
        <f t="shared" si="2"/>
        <v>2000</v>
      </c>
      <c r="E75" s="9">
        <v>32</v>
      </c>
      <c r="F75" s="9">
        <v>32</v>
      </c>
      <c r="G75" s="9">
        <v>32</v>
      </c>
      <c r="H75" s="9">
        <v>42</v>
      </c>
      <c r="I75" s="9">
        <v>27</v>
      </c>
      <c r="J75" s="9" t="s">
        <v>8</v>
      </c>
      <c r="K75" s="9" t="s">
        <v>8</v>
      </c>
      <c r="L75" s="9" t="s">
        <v>8</v>
      </c>
      <c r="M75" s="9" t="s">
        <v>8</v>
      </c>
      <c r="N75" s="9" t="s">
        <v>8</v>
      </c>
      <c r="O75" s="10" t="s">
        <v>11</v>
      </c>
      <c r="P75" s="4" t="str">
        <f t="shared" si="3"/>
        <v>CAF20003232324227-----</v>
      </c>
    </row>
    <row r="76" spans="1:16" x14ac:dyDescent="0.25">
      <c r="A76" s="11" t="s">
        <v>100</v>
      </c>
      <c r="B76" s="12" t="s">
        <v>101</v>
      </c>
      <c r="C76" s="13" t="s">
        <v>103</v>
      </c>
      <c r="D76" s="8" t="str">
        <f t="shared" si="2"/>
        <v>1995</v>
      </c>
      <c r="E76" s="14">
        <v>41</v>
      </c>
      <c r="F76" s="14" t="s">
        <v>8</v>
      </c>
      <c r="G76" s="14" t="s">
        <v>8</v>
      </c>
      <c r="H76" s="14" t="s">
        <v>8</v>
      </c>
      <c r="I76" s="14" t="s">
        <v>8</v>
      </c>
      <c r="J76" s="14" t="s">
        <v>8</v>
      </c>
      <c r="K76" s="14" t="s">
        <v>8</v>
      </c>
      <c r="L76" s="14" t="s">
        <v>8</v>
      </c>
      <c r="M76" s="14" t="s">
        <v>8</v>
      </c>
      <c r="N76" s="14" t="s">
        <v>8</v>
      </c>
      <c r="O76" s="15" t="s">
        <v>104</v>
      </c>
      <c r="P76" s="4" t="str">
        <f t="shared" si="3"/>
        <v>CAF199541---------</v>
      </c>
    </row>
    <row r="77" spans="1:16" x14ac:dyDescent="0.25">
      <c r="A77" s="6" t="s">
        <v>105</v>
      </c>
      <c r="B77" s="7" t="s">
        <v>106</v>
      </c>
      <c r="C77" s="8" t="s">
        <v>107</v>
      </c>
      <c r="D77" s="8" t="str">
        <f t="shared" si="2"/>
        <v>2015</v>
      </c>
      <c r="E77" s="9">
        <v>25.8</v>
      </c>
      <c r="F77" s="9">
        <v>27.1</v>
      </c>
      <c r="G77" s="9">
        <v>24.5</v>
      </c>
      <c r="H77" s="9">
        <v>39.6</v>
      </c>
      <c r="I77" s="9">
        <v>22.4</v>
      </c>
      <c r="J77" s="9">
        <v>15.7</v>
      </c>
      <c r="K77" s="9">
        <v>20.9</v>
      </c>
      <c r="L77" s="9">
        <v>23.5</v>
      </c>
      <c r="M77" s="9">
        <v>30.7</v>
      </c>
      <c r="N77" s="9">
        <v>44.3</v>
      </c>
      <c r="O77" s="10" t="s">
        <v>108</v>
      </c>
      <c r="P77" s="4" t="str">
        <f t="shared" si="3"/>
        <v>TCD201525.827.124.539.622.415.720.923.530.744.3</v>
      </c>
    </row>
    <row r="78" spans="1:16" x14ac:dyDescent="0.25">
      <c r="A78" s="11" t="s">
        <v>105</v>
      </c>
      <c r="B78" s="12" t="s">
        <v>106</v>
      </c>
      <c r="C78" s="13">
        <v>2010</v>
      </c>
      <c r="D78" s="8" t="str">
        <f t="shared" si="2"/>
        <v>2010</v>
      </c>
      <c r="E78" s="14">
        <v>26.1</v>
      </c>
      <c r="F78" s="14">
        <v>25</v>
      </c>
      <c r="G78" s="14">
        <v>27.4</v>
      </c>
      <c r="H78" s="14">
        <v>50.6</v>
      </c>
      <c r="I78" s="14">
        <v>19.600000000000001</v>
      </c>
      <c r="J78" s="14">
        <v>14.1</v>
      </c>
      <c r="K78" s="14">
        <v>16.600000000000001</v>
      </c>
      <c r="L78" s="14">
        <v>20.7</v>
      </c>
      <c r="M78" s="14">
        <v>31.4</v>
      </c>
      <c r="N78" s="14">
        <v>49.8</v>
      </c>
      <c r="O78" s="15" t="s">
        <v>102</v>
      </c>
      <c r="P78" s="4" t="str">
        <f t="shared" si="3"/>
        <v>TCD201026.12527.450.619.614.116.620.731.449.8</v>
      </c>
    </row>
    <row r="79" spans="1:16" x14ac:dyDescent="0.25">
      <c r="A79" s="6" t="s">
        <v>105</v>
      </c>
      <c r="B79" s="7" t="s">
        <v>106</v>
      </c>
      <c r="C79" s="8">
        <v>2004</v>
      </c>
      <c r="D79" s="8" t="str">
        <f t="shared" si="2"/>
        <v>2004</v>
      </c>
      <c r="E79" s="9">
        <v>12</v>
      </c>
      <c r="F79" s="9">
        <v>13</v>
      </c>
      <c r="G79" s="9">
        <v>11</v>
      </c>
      <c r="H79" s="9">
        <v>41</v>
      </c>
      <c r="I79" s="9">
        <v>4</v>
      </c>
      <c r="J79" s="9">
        <v>4</v>
      </c>
      <c r="K79" s="9">
        <v>3</v>
      </c>
      <c r="L79" s="9" t="s">
        <v>8</v>
      </c>
      <c r="M79" s="9">
        <v>8</v>
      </c>
      <c r="N79" s="9">
        <v>34</v>
      </c>
      <c r="O79" s="10" t="s">
        <v>38</v>
      </c>
      <c r="P79" s="4" t="str">
        <f t="shared" si="3"/>
        <v>TCD200412131141443-834</v>
      </c>
    </row>
    <row r="80" spans="1:16" x14ac:dyDescent="0.25">
      <c r="A80" s="11" t="s">
        <v>105</v>
      </c>
      <c r="B80" s="12" t="s">
        <v>106</v>
      </c>
      <c r="C80" s="13">
        <v>2000</v>
      </c>
      <c r="D80" s="8" t="str">
        <f t="shared" si="2"/>
        <v>2000</v>
      </c>
      <c r="E80" s="14">
        <v>22</v>
      </c>
      <c r="F80" s="14">
        <v>22</v>
      </c>
      <c r="G80" s="14">
        <v>21</v>
      </c>
      <c r="H80" s="14" t="s">
        <v>8</v>
      </c>
      <c r="I80" s="14" t="s">
        <v>8</v>
      </c>
      <c r="J80" s="14" t="s">
        <v>8</v>
      </c>
      <c r="K80" s="14" t="s">
        <v>8</v>
      </c>
      <c r="L80" s="14" t="s">
        <v>8</v>
      </c>
      <c r="M80" s="14" t="s">
        <v>8</v>
      </c>
      <c r="N80" s="14" t="s">
        <v>8</v>
      </c>
      <c r="O80" s="15" t="s">
        <v>11</v>
      </c>
      <c r="P80" s="4" t="str">
        <f t="shared" si="3"/>
        <v>TCD2000222221-------</v>
      </c>
    </row>
    <row r="81" spans="1:16" x14ac:dyDescent="0.25">
      <c r="A81" s="6" t="s">
        <v>105</v>
      </c>
      <c r="B81" s="7" t="s">
        <v>106</v>
      </c>
      <c r="C81" s="8" t="s">
        <v>41</v>
      </c>
      <c r="D81" s="8" t="str">
        <f t="shared" si="2"/>
        <v>1997</v>
      </c>
      <c r="E81" s="9">
        <v>19</v>
      </c>
      <c r="F81" s="9" t="s">
        <v>8</v>
      </c>
      <c r="G81" s="9" t="s">
        <v>8</v>
      </c>
      <c r="H81" s="9" t="s">
        <v>8</v>
      </c>
      <c r="I81" s="9" t="s">
        <v>8</v>
      </c>
      <c r="J81" s="9" t="s">
        <v>8</v>
      </c>
      <c r="K81" s="9" t="s">
        <v>8</v>
      </c>
      <c r="L81" s="9" t="s">
        <v>8</v>
      </c>
      <c r="M81" s="9" t="s">
        <v>8</v>
      </c>
      <c r="N81" s="9" t="s">
        <v>8</v>
      </c>
      <c r="O81" s="10" t="s">
        <v>42</v>
      </c>
      <c r="P81" s="4" t="str">
        <f t="shared" si="3"/>
        <v>TCD199719---------</v>
      </c>
    </row>
    <row r="82" spans="1:16" x14ac:dyDescent="0.25">
      <c r="A82" s="11" t="s">
        <v>109</v>
      </c>
      <c r="B82" s="12" t="s">
        <v>110</v>
      </c>
      <c r="C82" s="13">
        <v>2010</v>
      </c>
      <c r="D82" s="8" t="str">
        <f t="shared" si="2"/>
        <v>2010</v>
      </c>
      <c r="E82" s="14">
        <v>64.2</v>
      </c>
      <c r="F82" s="14">
        <v>65</v>
      </c>
      <c r="G82" s="14">
        <v>63.1</v>
      </c>
      <c r="H82" s="14">
        <v>66.5</v>
      </c>
      <c r="I82" s="14">
        <v>57.4</v>
      </c>
      <c r="J82" s="14">
        <v>53.6</v>
      </c>
      <c r="K82" s="14">
        <v>67.599999999999994</v>
      </c>
      <c r="L82" s="14">
        <v>67.099999999999994</v>
      </c>
      <c r="M82" s="14">
        <v>72.900000000000006</v>
      </c>
      <c r="N82" s="14">
        <v>63.6</v>
      </c>
      <c r="O82" s="15" t="s">
        <v>28</v>
      </c>
      <c r="P82" s="4" t="str">
        <f t="shared" si="3"/>
        <v>COL201064.26563.166.557.453.667.667.172.963.6</v>
      </c>
    </row>
    <row r="83" spans="1:16" x14ac:dyDescent="0.25">
      <c r="A83" s="6" t="s">
        <v>109</v>
      </c>
      <c r="B83" s="7" t="s">
        <v>110</v>
      </c>
      <c r="C83" s="8">
        <v>2005</v>
      </c>
      <c r="D83" s="8" t="str">
        <f t="shared" si="2"/>
        <v>2005</v>
      </c>
      <c r="E83" s="9">
        <v>62</v>
      </c>
      <c r="F83" s="9">
        <v>59</v>
      </c>
      <c r="G83" s="9">
        <v>64</v>
      </c>
      <c r="H83" s="9">
        <v>66</v>
      </c>
      <c r="I83" s="9">
        <v>52</v>
      </c>
      <c r="J83" s="9">
        <v>49</v>
      </c>
      <c r="K83" s="9">
        <v>63</v>
      </c>
      <c r="L83" s="9">
        <v>63</v>
      </c>
      <c r="M83" s="9">
        <v>70</v>
      </c>
      <c r="N83" s="9">
        <v>72</v>
      </c>
      <c r="O83" s="10" t="s">
        <v>29</v>
      </c>
      <c r="P83" s="4" t="str">
        <f t="shared" si="3"/>
        <v>COL200562596466524963637072</v>
      </c>
    </row>
    <row r="84" spans="1:16" x14ac:dyDescent="0.25">
      <c r="A84" s="11" t="s">
        <v>109</v>
      </c>
      <c r="B84" s="12" t="s">
        <v>110</v>
      </c>
      <c r="C84" s="13">
        <v>2000</v>
      </c>
      <c r="D84" s="8" t="str">
        <f t="shared" si="2"/>
        <v>2000</v>
      </c>
      <c r="E84" s="14">
        <v>51</v>
      </c>
      <c r="F84" s="14" t="s">
        <v>8</v>
      </c>
      <c r="G84" s="14" t="s">
        <v>8</v>
      </c>
      <c r="H84" s="14">
        <v>58</v>
      </c>
      <c r="I84" s="14">
        <v>36</v>
      </c>
      <c r="J84" s="14" t="s">
        <v>8</v>
      </c>
      <c r="K84" s="14" t="s">
        <v>8</v>
      </c>
      <c r="L84" s="14" t="s">
        <v>8</v>
      </c>
      <c r="M84" s="14" t="s">
        <v>8</v>
      </c>
      <c r="N84" s="14" t="s">
        <v>8</v>
      </c>
      <c r="O84" s="15" t="s">
        <v>30</v>
      </c>
      <c r="P84" s="4" t="str">
        <f t="shared" si="3"/>
        <v>COL200051--5836-----</v>
      </c>
    </row>
    <row r="85" spans="1:16" x14ac:dyDescent="0.25">
      <c r="A85" s="6" t="s">
        <v>109</v>
      </c>
      <c r="B85" s="7" t="s">
        <v>110</v>
      </c>
      <c r="C85" s="8">
        <v>1995</v>
      </c>
      <c r="D85" s="8" t="str">
        <f t="shared" si="2"/>
        <v>1995</v>
      </c>
      <c r="E85" s="9">
        <v>49</v>
      </c>
      <c r="F85" s="9" t="s">
        <v>8</v>
      </c>
      <c r="G85" s="9" t="s">
        <v>8</v>
      </c>
      <c r="H85" s="9" t="s">
        <v>8</v>
      </c>
      <c r="I85" s="9" t="s">
        <v>8</v>
      </c>
      <c r="J85" s="9" t="s">
        <v>8</v>
      </c>
      <c r="K85" s="9" t="s">
        <v>8</v>
      </c>
      <c r="L85" s="9" t="s">
        <v>8</v>
      </c>
      <c r="M85" s="9" t="s">
        <v>8</v>
      </c>
      <c r="N85" s="9" t="s">
        <v>8</v>
      </c>
      <c r="O85" s="10" t="s">
        <v>111</v>
      </c>
      <c r="P85" s="4" t="str">
        <f t="shared" si="3"/>
        <v>COL199549---------</v>
      </c>
    </row>
    <row r="86" spans="1:16" x14ac:dyDescent="0.25">
      <c r="A86" s="11" t="s">
        <v>109</v>
      </c>
      <c r="B86" s="12" t="s">
        <v>110</v>
      </c>
      <c r="C86" s="13">
        <v>1990</v>
      </c>
      <c r="D86" s="8" t="str">
        <f t="shared" si="2"/>
        <v>1990</v>
      </c>
      <c r="E86" s="14">
        <v>45</v>
      </c>
      <c r="F86" s="14" t="s">
        <v>8</v>
      </c>
      <c r="G86" s="14" t="s">
        <v>8</v>
      </c>
      <c r="H86" s="14" t="s">
        <v>8</v>
      </c>
      <c r="I86" s="14" t="s">
        <v>8</v>
      </c>
      <c r="J86" s="14" t="s">
        <v>8</v>
      </c>
      <c r="K86" s="14" t="s">
        <v>8</v>
      </c>
      <c r="L86" s="14" t="s">
        <v>8</v>
      </c>
      <c r="M86" s="14" t="s">
        <v>8</v>
      </c>
      <c r="N86" s="14" t="s">
        <v>8</v>
      </c>
      <c r="O86" s="15" t="s">
        <v>112</v>
      </c>
      <c r="P86" s="4" t="str">
        <f t="shared" si="3"/>
        <v>COL199045---------</v>
      </c>
    </row>
    <row r="87" spans="1:16" x14ac:dyDescent="0.25">
      <c r="A87" s="6" t="s">
        <v>113</v>
      </c>
      <c r="B87" s="7" t="s">
        <v>114</v>
      </c>
      <c r="C87" s="8">
        <v>2012</v>
      </c>
      <c r="D87" s="8" t="str">
        <f t="shared" si="2"/>
        <v>2012</v>
      </c>
      <c r="E87" s="9">
        <v>38.1</v>
      </c>
      <c r="F87" s="9">
        <v>43.3</v>
      </c>
      <c r="G87" s="9">
        <v>32.4</v>
      </c>
      <c r="H87" s="9">
        <v>46.7</v>
      </c>
      <c r="I87" s="9">
        <v>34.200000000000003</v>
      </c>
      <c r="J87" s="9" t="s">
        <v>8</v>
      </c>
      <c r="K87" s="9" t="s">
        <v>8</v>
      </c>
      <c r="L87" s="9" t="s">
        <v>8</v>
      </c>
      <c r="M87" s="9" t="s">
        <v>8</v>
      </c>
      <c r="N87" s="9" t="s">
        <v>8</v>
      </c>
      <c r="O87" s="10" t="s">
        <v>115</v>
      </c>
      <c r="P87" s="4" t="str">
        <f t="shared" si="3"/>
        <v>COM201238.143.332.446.734.2-----</v>
      </c>
    </row>
    <row r="88" spans="1:16" x14ac:dyDescent="0.25">
      <c r="A88" s="11" t="s">
        <v>113</v>
      </c>
      <c r="B88" s="12" t="s">
        <v>114</v>
      </c>
      <c r="C88" s="13">
        <v>2000</v>
      </c>
      <c r="D88" s="8" t="str">
        <f t="shared" si="2"/>
        <v>2000</v>
      </c>
      <c r="E88" s="14">
        <v>56</v>
      </c>
      <c r="F88" s="14">
        <v>56</v>
      </c>
      <c r="G88" s="14">
        <v>57</v>
      </c>
      <c r="H88" s="14">
        <v>71</v>
      </c>
      <c r="I88" s="14">
        <v>53</v>
      </c>
      <c r="J88" s="14" t="s">
        <v>8</v>
      </c>
      <c r="K88" s="14" t="s">
        <v>8</v>
      </c>
      <c r="L88" s="14" t="s">
        <v>8</v>
      </c>
      <c r="M88" s="14" t="s">
        <v>8</v>
      </c>
      <c r="N88" s="14" t="s">
        <v>8</v>
      </c>
      <c r="O88" s="15" t="s">
        <v>11</v>
      </c>
      <c r="P88" s="4" t="str">
        <f t="shared" si="3"/>
        <v>COM20005656577153-----</v>
      </c>
    </row>
    <row r="89" spans="1:16" x14ac:dyDescent="0.25">
      <c r="A89" s="6" t="s">
        <v>113</v>
      </c>
      <c r="B89" s="7" t="s">
        <v>114</v>
      </c>
      <c r="C89" s="8">
        <v>1996</v>
      </c>
      <c r="D89" s="8" t="str">
        <f t="shared" si="2"/>
        <v>1996</v>
      </c>
      <c r="E89" s="9">
        <v>53</v>
      </c>
      <c r="F89" s="9" t="s">
        <v>8</v>
      </c>
      <c r="G89" s="9" t="s">
        <v>8</v>
      </c>
      <c r="H89" s="9" t="s">
        <v>8</v>
      </c>
      <c r="I89" s="9" t="s">
        <v>8</v>
      </c>
      <c r="J89" s="9" t="s">
        <v>8</v>
      </c>
      <c r="K89" s="9" t="s">
        <v>8</v>
      </c>
      <c r="L89" s="9" t="s">
        <v>8</v>
      </c>
      <c r="M89" s="9" t="s">
        <v>8</v>
      </c>
      <c r="N89" s="9" t="s">
        <v>8</v>
      </c>
      <c r="O89" s="10" t="s">
        <v>59</v>
      </c>
      <c r="P89" s="4" t="str">
        <f t="shared" si="3"/>
        <v>COM199653---------</v>
      </c>
    </row>
    <row r="90" spans="1:16" x14ac:dyDescent="0.25">
      <c r="A90" s="11" t="s">
        <v>116</v>
      </c>
      <c r="B90" s="12" t="s">
        <v>117</v>
      </c>
      <c r="C90" s="13" t="s">
        <v>107</v>
      </c>
      <c r="D90" s="8" t="str">
        <f t="shared" si="2"/>
        <v>2015</v>
      </c>
      <c r="E90" s="14">
        <v>28.2</v>
      </c>
      <c r="F90" s="14" t="s">
        <v>8</v>
      </c>
      <c r="G90" s="14" t="s">
        <v>8</v>
      </c>
      <c r="H90" s="14" t="s">
        <v>8</v>
      </c>
      <c r="I90" s="14" t="s">
        <v>8</v>
      </c>
      <c r="J90" s="14" t="s">
        <v>8</v>
      </c>
      <c r="K90" s="14" t="s">
        <v>8</v>
      </c>
      <c r="L90" s="14" t="s">
        <v>8</v>
      </c>
      <c r="M90" s="14" t="s">
        <v>8</v>
      </c>
      <c r="N90" s="14" t="s">
        <v>8</v>
      </c>
      <c r="O90" s="15" t="s">
        <v>118</v>
      </c>
      <c r="P90" s="4" t="str">
        <f t="shared" si="3"/>
        <v>COG201528.2---------</v>
      </c>
    </row>
    <row r="91" spans="1:16" x14ac:dyDescent="0.25">
      <c r="A91" s="6" t="s">
        <v>116</v>
      </c>
      <c r="B91" s="7" t="s">
        <v>117</v>
      </c>
      <c r="C91" s="8" t="s">
        <v>24</v>
      </c>
      <c r="D91" s="8" t="str">
        <f t="shared" si="2"/>
        <v>2012</v>
      </c>
      <c r="E91" s="9">
        <v>52.1</v>
      </c>
      <c r="F91" s="9">
        <v>46.7</v>
      </c>
      <c r="G91" s="9">
        <v>56.6</v>
      </c>
      <c r="H91" s="9">
        <v>57.3</v>
      </c>
      <c r="I91" s="9">
        <v>44</v>
      </c>
      <c r="J91" s="9">
        <v>40.5</v>
      </c>
      <c r="K91" s="9">
        <v>48.9</v>
      </c>
      <c r="L91" s="9">
        <v>41.1</v>
      </c>
      <c r="M91" s="9">
        <v>65.5</v>
      </c>
      <c r="N91" s="9">
        <v>70.5</v>
      </c>
      <c r="O91" s="10" t="s">
        <v>56</v>
      </c>
      <c r="P91" s="4" t="str">
        <f t="shared" si="3"/>
        <v>COG201252.146.756.657.34440.548.941.165.570.5</v>
      </c>
    </row>
    <row r="92" spans="1:16" x14ac:dyDescent="0.25">
      <c r="A92" s="11" t="s">
        <v>116</v>
      </c>
      <c r="B92" s="12" t="s">
        <v>117</v>
      </c>
      <c r="C92" s="13">
        <v>2005</v>
      </c>
      <c r="D92" s="8" t="str">
        <f t="shared" si="2"/>
        <v>2005</v>
      </c>
      <c r="E92" s="14">
        <v>48</v>
      </c>
      <c r="F92" s="14">
        <v>47</v>
      </c>
      <c r="G92" s="14">
        <v>48</v>
      </c>
      <c r="H92" s="14">
        <v>57</v>
      </c>
      <c r="I92" s="14">
        <v>37</v>
      </c>
      <c r="J92" s="14">
        <v>35</v>
      </c>
      <c r="K92" s="14">
        <v>47</v>
      </c>
      <c r="L92" s="14">
        <v>50</v>
      </c>
      <c r="M92" s="14">
        <v>51</v>
      </c>
      <c r="N92" s="14">
        <v>57</v>
      </c>
      <c r="O92" s="15" t="s">
        <v>119</v>
      </c>
      <c r="P92" s="4" t="str">
        <f t="shared" si="3"/>
        <v>COG200548474857373547505157</v>
      </c>
    </row>
    <row r="93" spans="1:16" x14ac:dyDescent="0.25">
      <c r="A93" s="6" t="s">
        <v>120</v>
      </c>
      <c r="B93" s="7" t="s">
        <v>121</v>
      </c>
      <c r="C93" s="8">
        <v>2011</v>
      </c>
      <c r="D93" s="8" t="str">
        <f t="shared" si="2"/>
        <v>2011</v>
      </c>
      <c r="E93" s="9">
        <v>77.2</v>
      </c>
      <c r="F93" s="9">
        <v>71.7</v>
      </c>
      <c r="G93" s="9">
        <v>83.6</v>
      </c>
      <c r="H93" s="9">
        <v>69.8</v>
      </c>
      <c r="I93" s="9">
        <v>84</v>
      </c>
      <c r="J93" s="9">
        <v>79.5</v>
      </c>
      <c r="K93" s="9" t="s">
        <v>8</v>
      </c>
      <c r="L93" s="9" t="s">
        <v>8</v>
      </c>
      <c r="M93" s="9" t="s">
        <v>8</v>
      </c>
      <c r="N93" s="9" t="s">
        <v>8</v>
      </c>
      <c r="O93" s="10" t="s">
        <v>51</v>
      </c>
      <c r="P93" s="4" t="str">
        <f t="shared" si="3"/>
        <v>CRI201177.271.783.669.88479.5----</v>
      </c>
    </row>
    <row r="94" spans="1:16" x14ac:dyDescent="0.25">
      <c r="A94" s="16" t="s">
        <v>122</v>
      </c>
      <c r="B94" s="17" t="s">
        <v>123</v>
      </c>
      <c r="C94" s="18">
        <v>2016</v>
      </c>
      <c r="D94" s="8" t="str">
        <f t="shared" si="2"/>
        <v>2016</v>
      </c>
      <c r="E94" s="19">
        <v>44</v>
      </c>
      <c r="F94" s="19">
        <v>47.3</v>
      </c>
      <c r="G94" s="19">
        <v>39.4</v>
      </c>
      <c r="H94" s="19" t="s">
        <v>8</v>
      </c>
      <c r="I94" s="19">
        <v>40.799999999999997</v>
      </c>
      <c r="J94" s="19" t="s">
        <v>8</v>
      </c>
      <c r="K94" s="19" t="s">
        <v>8</v>
      </c>
      <c r="L94" s="19" t="s">
        <v>8</v>
      </c>
      <c r="M94" s="19" t="s">
        <v>8</v>
      </c>
      <c r="N94" s="19" t="s">
        <v>8</v>
      </c>
      <c r="O94" s="20" t="s">
        <v>417</v>
      </c>
      <c r="P94" s="4" t="str">
        <f t="shared" si="3"/>
        <v>CIV20164447.339.4-40.8-----</v>
      </c>
    </row>
    <row r="95" spans="1:16" x14ac:dyDescent="0.25">
      <c r="A95" s="6" t="s">
        <v>122</v>
      </c>
      <c r="B95" s="7" t="s">
        <v>123</v>
      </c>
      <c r="C95" s="8" t="s">
        <v>24</v>
      </c>
      <c r="D95" s="8" t="str">
        <f t="shared" si="2"/>
        <v>2012</v>
      </c>
      <c r="E95" s="9">
        <v>38.200000000000003</v>
      </c>
      <c r="F95" s="9">
        <v>35</v>
      </c>
      <c r="G95" s="9">
        <v>40.9</v>
      </c>
      <c r="H95" s="9">
        <v>49.3</v>
      </c>
      <c r="I95" s="9">
        <v>31</v>
      </c>
      <c r="J95" s="9" t="s">
        <v>8</v>
      </c>
      <c r="K95" s="9">
        <v>29.6</v>
      </c>
      <c r="L95" s="9">
        <v>49.9</v>
      </c>
      <c r="M95" s="9">
        <v>47.8</v>
      </c>
      <c r="N95" s="9" t="s">
        <v>8</v>
      </c>
      <c r="O95" s="10" t="s">
        <v>56</v>
      </c>
      <c r="P95" s="4" t="str">
        <f t="shared" si="3"/>
        <v>CIV201238.23540.949.331-29.649.947.8-</v>
      </c>
    </row>
    <row r="96" spans="1:16" x14ac:dyDescent="0.25">
      <c r="A96" s="11" t="s">
        <v>122</v>
      </c>
      <c r="B96" s="12" t="s">
        <v>123</v>
      </c>
      <c r="C96" s="13">
        <v>2006</v>
      </c>
      <c r="D96" s="8" t="str">
        <f t="shared" si="2"/>
        <v>2006</v>
      </c>
      <c r="E96" s="14">
        <v>35</v>
      </c>
      <c r="F96" s="14">
        <v>30</v>
      </c>
      <c r="G96" s="14">
        <v>41</v>
      </c>
      <c r="H96" s="14">
        <v>57</v>
      </c>
      <c r="I96" s="14">
        <v>27</v>
      </c>
      <c r="J96" s="14">
        <v>21</v>
      </c>
      <c r="K96" s="14">
        <v>32</v>
      </c>
      <c r="L96" s="14">
        <v>41</v>
      </c>
      <c r="M96" s="14">
        <v>49</v>
      </c>
      <c r="N96" s="14">
        <v>71</v>
      </c>
      <c r="O96" s="15" t="s">
        <v>16</v>
      </c>
      <c r="P96" s="4" t="str">
        <f t="shared" si="3"/>
        <v>CIV200635304157272132414971</v>
      </c>
    </row>
    <row r="97" spans="1:16" x14ac:dyDescent="0.25">
      <c r="A97" s="6" t="s">
        <v>122</v>
      </c>
      <c r="B97" s="7" t="s">
        <v>123</v>
      </c>
      <c r="C97" s="8">
        <v>2000</v>
      </c>
      <c r="D97" s="8" t="str">
        <f t="shared" si="2"/>
        <v>2000</v>
      </c>
      <c r="E97" s="9">
        <v>38</v>
      </c>
      <c r="F97" s="9">
        <v>37</v>
      </c>
      <c r="G97" s="9">
        <v>38</v>
      </c>
      <c r="H97" s="9">
        <v>46</v>
      </c>
      <c r="I97" s="9">
        <v>34</v>
      </c>
      <c r="J97" s="9">
        <v>35</v>
      </c>
      <c r="K97" s="9">
        <v>27</v>
      </c>
      <c r="L97" s="9">
        <v>34</v>
      </c>
      <c r="M97" s="9">
        <v>57</v>
      </c>
      <c r="N97" s="9">
        <v>58</v>
      </c>
      <c r="O97" s="10" t="s">
        <v>11</v>
      </c>
      <c r="P97" s="4" t="str">
        <f t="shared" si="3"/>
        <v>CIV200038373846343527345758</v>
      </c>
    </row>
    <row r="98" spans="1:16" x14ac:dyDescent="0.25">
      <c r="A98" s="11" t="s">
        <v>122</v>
      </c>
      <c r="B98" s="12" t="s">
        <v>123</v>
      </c>
      <c r="C98" s="13" t="s">
        <v>85</v>
      </c>
      <c r="D98" s="8" t="str">
        <f t="shared" si="2"/>
        <v>1999</v>
      </c>
      <c r="E98" s="14">
        <v>35</v>
      </c>
      <c r="F98" s="14" t="s">
        <v>8</v>
      </c>
      <c r="G98" s="14" t="s">
        <v>8</v>
      </c>
      <c r="H98" s="14" t="s">
        <v>8</v>
      </c>
      <c r="I98" s="14" t="s">
        <v>8</v>
      </c>
      <c r="J98" s="14" t="s">
        <v>8</v>
      </c>
      <c r="K98" s="14" t="s">
        <v>8</v>
      </c>
      <c r="L98" s="14" t="s">
        <v>8</v>
      </c>
      <c r="M98" s="14" t="s">
        <v>8</v>
      </c>
      <c r="N98" s="14" t="s">
        <v>8</v>
      </c>
      <c r="O98" s="15" t="s">
        <v>86</v>
      </c>
      <c r="P98" s="4" t="str">
        <f t="shared" si="3"/>
        <v>CIV199935---------</v>
      </c>
    </row>
    <row r="99" spans="1:16" x14ac:dyDescent="0.25">
      <c r="A99" s="6" t="s">
        <v>122</v>
      </c>
      <c r="B99" s="7" t="s">
        <v>123</v>
      </c>
      <c r="C99" s="8">
        <v>1994</v>
      </c>
      <c r="D99" s="8" t="str">
        <f t="shared" si="2"/>
        <v>1994</v>
      </c>
      <c r="E99" s="9">
        <v>39</v>
      </c>
      <c r="F99" s="9" t="s">
        <v>8</v>
      </c>
      <c r="G99" s="9" t="s">
        <v>8</v>
      </c>
      <c r="H99" s="9" t="s">
        <v>8</v>
      </c>
      <c r="I99" s="9" t="s">
        <v>8</v>
      </c>
      <c r="J99" s="9" t="s">
        <v>8</v>
      </c>
      <c r="K99" s="9" t="s">
        <v>8</v>
      </c>
      <c r="L99" s="9" t="s">
        <v>8</v>
      </c>
      <c r="M99" s="9" t="s">
        <v>8</v>
      </c>
      <c r="N99" s="9" t="s">
        <v>8</v>
      </c>
      <c r="O99" s="10" t="s">
        <v>69</v>
      </c>
      <c r="P99" s="4" t="str">
        <f t="shared" si="3"/>
        <v>CIV199439---------</v>
      </c>
    </row>
    <row r="100" spans="1:16" x14ac:dyDescent="0.25">
      <c r="A100" s="11" t="s">
        <v>125</v>
      </c>
      <c r="B100" s="12" t="s">
        <v>126</v>
      </c>
      <c r="C100" s="13">
        <v>2014</v>
      </c>
      <c r="D100" s="8" t="str">
        <f t="shared" si="2"/>
        <v>2014</v>
      </c>
      <c r="E100" s="14">
        <v>92.6</v>
      </c>
      <c r="F100" s="14">
        <v>94</v>
      </c>
      <c r="G100" s="14">
        <v>90.4</v>
      </c>
      <c r="H100" s="14">
        <v>92</v>
      </c>
      <c r="I100" s="14">
        <v>94.1</v>
      </c>
      <c r="J100" s="14" t="s">
        <v>8</v>
      </c>
      <c r="K100" s="14" t="s">
        <v>8</v>
      </c>
      <c r="L100" s="14" t="s">
        <v>8</v>
      </c>
      <c r="M100" s="14" t="s">
        <v>8</v>
      </c>
      <c r="N100" s="14" t="s">
        <v>8</v>
      </c>
      <c r="O100" s="15" t="s">
        <v>55</v>
      </c>
      <c r="P100" s="4" t="str">
        <f t="shared" si="3"/>
        <v>CUB201492.69490.49294.1-----</v>
      </c>
    </row>
    <row r="101" spans="1:16" x14ac:dyDescent="0.25">
      <c r="A101" s="6" t="s">
        <v>125</v>
      </c>
      <c r="B101" s="7" t="s">
        <v>126</v>
      </c>
      <c r="C101" s="8" t="s">
        <v>3</v>
      </c>
      <c r="D101" s="8" t="str">
        <f t="shared" si="2"/>
        <v>2011</v>
      </c>
      <c r="E101" s="9">
        <v>96.5</v>
      </c>
      <c r="F101" s="9">
        <v>95.3</v>
      </c>
      <c r="G101" s="9">
        <v>98.3</v>
      </c>
      <c r="H101" s="9">
        <v>95.2</v>
      </c>
      <c r="I101" s="9">
        <v>100</v>
      </c>
      <c r="J101" s="9" t="s">
        <v>8</v>
      </c>
      <c r="K101" s="9" t="s">
        <v>8</v>
      </c>
      <c r="L101" s="9" t="s">
        <v>8</v>
      </c>
      <c r="M101" s="9" t="s">
        <v>8</v>
      </c>
      <c r="N101" s="9" t="s">
        <v>8</v>
      </c>
      <c r="O101" s="10" t="s">
        <v>4</v>
      </c>
      <c r="P101" s="4" t="str">
        <f t="shared" si="3"/>
        <v>CUB201196.595.398.395.2100-----</v>
      </c>
    </row>
    <row r="102" spans="1:16" x14ac:dyDescent="0.25">
      <c r="A102" s="11" t="s">
        <v>127</v>
      </c>
      <c r="B102" s="12" t="s">
        <v>128</v>
      </c>
      <c r="C102" s="13">
        <v>2009</v>
      </c>
      <c r="D102" s="8" t="str">
        <f t="shared" si="2"/>
        <v>2009</v>
      </c>
      <c r="E102" s="14">
        <v>79.8</v>
      </c>
      <c r="F102" s="14">
        <v>77.900000000000006</v>
      </c>
      <c r="G102" s="14">
        <v>81.8</v>
      </c>
      <c r="H102" s="14">
        <v>84.5</v>
      </c>
      <c r="I102" s="14">
        <v>73.900000000000006</v>
      </c>
      <c r="J102" s="14" t="s">
        <v>8</v>
      </c>
      <c r="K102" s="14" t="s">
        <v>8</v>
      </c>
      <c r="L102" s="14" t="s">
        <v>8</v>
      </c>
      <c r="M102" s="14" t="s">
        <v>8</v>
      </c>
      <c r="N102" s="14" t="s">
        <v>8</v>
      </c>
      <c r="O102" s="15" t="s">
        <v>129</v>
      </c>
      <c r="P102" s="4" t="str">
        <f t="shared" si="3"/>
        <v>PRK200979.877.981.884.573.9-----</v>
      </c>
    </row>
    <row r="103" spans="1:16" x14ac:dyDescent="0.25">
      <c r="A103" s="6" t="s">
        <v>127</v>
      </c>
      <c r="B103" s="7" t="s">
        <v>128</v>
      </c>
      <c r="C103" s="8">
        <v>2004</v>
      </c>
      <c r="D103" s="8" t="str">
        <f t="shared" si="2"/>
        <v>2004</v>
      </c>
      <c r="E103" s="9">
        <v>93</v>
      </c>
      <c r="F103" s="9" t="s">
        <v>8</v>
      </c>
      <c r="G103" s="9" t="s">
        <v>8</v>
      </c>
      <c r="H103" s="9" t="s">
        <v>8</v>
      </c>
      <c r="I103" s="9" t="s">
        <v>8</v>
      </c>
      <c r="J103" s="9" t="s">
        <v>8</v>
      </c>
      <c r="K103" s="9" t="s">
        <v>8</v>
      </c>
      <c r="L103" s="9" t="s">
        <v>8</v>
      </c>
      <c r="M103" s="9" t="s">
        <v>8</v>
      </c>
      <c r="N103" s="9" t="s">
        <v>8</v>
      </c>
      <c r="O103" s="10" t="s">
        <v>130</v>
      </c>
      <c r="P103" s="4" t="str">
        <f t="shared" si="3"/>
        <v>PRK200493---------</v>
      </c>
    </row>
    <row r="104" spans="1:16" x14ac:dyDescent="0.25">
      <c r="A104" s="11" t="s">
        <v>131</v>
      </c>
      <c r="B104" s="12" t="s">
        <v>132</v>
      </c>
      <c r="C104" s="13" t="s">
        <v>133</v>
      </c>
      <c r="D104" s="8" t="str">
        <f t="shared" si="2"/>
        <v>2014</v>
      </c>
      <c r="E104" s="14">
        <v>41.6</v>
      </c>
      <c r="F104" s="14">
        <v>44.4</v>
      </c>
      <c r="G104" s="14">
        <v>38.799999999999997</v>
      </c>
      <c r="H104" s="14">
        <v>38.5</v>
      </c>
      <c r="I104" s="14">
        <v>42.9</v>
      </c>
      <c r="J104" s="14">
        <v>37.200000000000003</v>
      </c>
      <c r="K104" s="14">
        <v>39.9</v>
      </c>
      <c r="L104" s="14">
        <v>49</v>
      </c>
      <c r="M104" s="14">
        <v>39.200000000000003</v>
      </c>
      <c r="N104" s="14">
        <v>43.5</v>
      </c>
      <c r="O104" s="15" t="s">
        <v>134</v>
      </c>
      <c r="P104" s="4" t="str">
        <f t="shared" si="3"/>
        <v>COD201441.644.438.838.542.937.239.94939.243.5</v>
      </c>
    </row>
    <row r="105" spans="1:16" x14ac:dyDescent="0.25">
      <c r="A105" s="6" t="s">
        <v>131</v>
      </c>
      <c r="B105" s="7" t="s">
        <v>132</v>
      </c>
      <c r="C105" s="8">
        <v>2010</v>
      </c>
      <c r="D105" s="8" t="str">
        <f t="shared" si="2"/>
        <v>2010</v>
      </c>
      <c r="E105" s="9">
        <v>40.299999999999997</v>
      </c>
      <c r="F105" s="9">
        <v>36.9</v>
      </c>
      <c r="G105" s="9">
        <v>44.6</v>
      </c>
      <c r="H105" s="9">
        <v>41.4</v>
      </c>
      <c r="I105" s="9">
        <v>40</v>
      </c>
      <c r="J105" s="9">
        <v>32.4</v>
      </c>
      <c r="K105" s="9">
        <v>48.1</v>
      </c>
      <c r="L105" s="9">
        <v>38.5</v>
      </c>
      <c r="M105" s="9">
        <v>40</v>
      </c>
      <c r="N105" s="9">
        <v>44.7</v>
      </c>
      <c r="O105" s="10" t="s">
        <v>102</v>
      </c>
      <c r="P105" s="4" t="str">
        <f t="shared" si="3"/>
        <v>COD201040.336.944.641.44032.448.138.54044.7</v>
      </c>
    </row>
    <row r="106" spans="1:16" x14ac:dyDescent="0.25">
      <c r="A106" s="11" t="s">
        <v>131</v>
      </c>
      <c r="B106" s="12" t="s">
        <v>132</v>
      </c>
      <c r="C106" s="13">
        <v>2007</v>
      </c>
      <c r="D106" s="8" t="str">
        <f t="shared" si="2"/>
        <v>2007</v>
      </c>
      <c r="E106" s="14">
        <v>42</v>
      </c>
      <c r="F106" s="14">
        <v>45</v>
      </c>
      <c r="G106" s="14">
        <v>39</v>
      </c>
      <c r="H106" s="14">
        <v>45</v>
      </c>
      <c r="I106" s="14">
        <v>40</v>
      </c>
      <c r="J106" s="14">
        <v>39</v>
      </c>
      <c r="K106" s="14">
        <v>43</v>
      </c>
      <c r="L106" s="14">
        <v>36</v>
      </c>
      <c r="M106" s="14">
        <v>43</v>
      </c>
      <c r="N106" s="14">
        <v>54</v>
      </c>
      <c r="O106" s="15" t="s">
        <v>37</v>
      </c>
      <c r="P106" s="4" t="str">
        <f t="shared" si="3"/>
        <v>COD200742453945403943364354</v>
      </c>
    </row>
    <row r="107" spans="1:16" x14ac:dyDescent="0.25">
      <c r="A107" s="6" t="s">
        <v>131</v>
      </c>
      <c r="B107" s="7" t="s">
        <v>132</v>
      </c>
      <c r="C107" s="8">
        <v>2001</v>
      </c>
      <c r="D107" s="8" t="str">
        <f t="shared" si="2"/>
        <v>2001</v>
      </c>
      <c r="E107" s="9">
        <v>36</v>
      </c>
      <c r="F107" s="9">
        <v>35</v>
      </c>
      <c r="G107" s="9">
        <v>36</v>
      </c>
      <c r="H107" s="9">
        <v>46</v>
      </c>
      <c r="I107" s="9">
        <v>32</v>
      </c>
      <c r="J107" s="9">
        <v>32</v>
      </c>
      <c r="K107" s="9">
        <v>35</v>
      </c>
      <c r="L107" s="9">
        <v>33</v>
      </c>
      <c r="M107" s="9">
        <v>37</v>
      </c>
      <c r="N107" s="9">
        <v>48</v>
      </c>
      <c r="O107" s="10" t="s">
        <v>135</v>
      </c>
      <c r="P107" s="4" t="str">
        <f t="shared" si="3"/>
        <v>COD200136353646323235333748</v>
      </c>
    </row>
    <row r="108" spans="1:16" x14ac:dyDescent="0.25">
      <c r="A108" s="11" t="s">
        <v>136</v>
      </c>
      <c r="B108" s="12" t="s">
        <v>137</v>
      </c>
      <c r="C108" s="13">
        <v>2012</v>
      </c>
      <c r="D108" s="8" t="str">
        <f t="shared" si="2"/>
        <v>2012</v>
      </c>
      <c r="E108" s="14">
        <v>94.4</v>
      </c>
      <c r="F108" s="14" t="s">
        <v>8</v>
      </c>
      <c r="G108" s="14" t="s">
        <v>8</v>
      </c>
      <c r="H108" s="14" t="s">
        <v>8</v>
      </c>
      <c r="I108" s="14" t="s">
        <v>8</v>
      </c>
      <c r="J108" s="14" t="s">
        <v>8</v>
      </c>
      <c r="K108" s="14" t="s">
        <v>8</v>
      </c>
      <c r="L108" s="14" t="s">
        <v>8</v>
      </c>
      <c r="M108" s="14" t="s">
        <v>8</v>
      </c>
      <c r="N108" s="14" t="s">
        <v>8</v>
      </c>
      <c r="O108" s="15" t="s">
        <v>138</v>
      </c>
      <c r="P108" s="4" t="str">
        <f t="shared" si="3"/>
        <v>DJI201294.4---------</v>
      </c>
    </row>
    <row r="109" spans="1:16" x14ac:dyDescent="0.25">
      <c r="A109" s="6" t="s">
        <v>136</v>
      </c>
      <c r="B109" s="7" t="s">
        <v>137</v>
      </c>
      <c r="C109" s="8">
        <v>2006</v>
      </c>
      <c r="D109" s="8" t="str">
        <f t="shared" si="2"/>
        <v>2006</v>
      </c>
      <c r="E109" s="9">
        <v>62</v>
      </c>
      <c r="F109" s="9">
        <v>61</v>
      </c>
      <c r="G109" s="9">
        <v>63</v>
      </c>
      <c r="H109" s="9">
        <v>62</v>
      </c>
      <c r="I109" s="9">
        <v>50</v>
      </c>
      <c r="J109" s="9" t="s">
        <v>8</v>
      </c>
      <c r="K109" s="9" t="s">
        <v>8</v>
      </c>
      <c r="L109" s="9" t="s">
        <v>8</v>
      </c>
      <c r="M109" s="9" t="s">
        <v>8</v>
      </c>
      <c r="N109" s="9" t="s">
        <v>8</v>
      </c>
      <c r="O109" s="10" t="s">
        <v>139</v>
      </c>
      <c r="P109" s="4" t="str">
        <f t="shared" si="3"/>
        <v>DJI20066261636250-----</v>
      </c>
    </row>
    <row r="110" spans="1:16" x14ac:dyDescent="0.25">
      <c r="A110" s="11" t="s">
        <v>136</v>
      </c>
      <c r="B110" s="12" t="s">
        <v>137</v>
      </c>
      <c r="C110" s="13">
        <v>2002</v>
      </c>
      <c r="D110" s="8" t="str">
        <f t="shared" si="2"/>
        <v>2002</v>
      </c>
      <c r="E110" s="14">
        <v>62</v>
      </c>
      <c r="F110" s="14">
        <v>61</v>
      </c>
      <c r="G110" s="14">
        <v>64</v>
      </c>
      <c r="H110" s="14">
        <v>71</v>
      </c>
      <c r="I110" s="14">
        <v>14</v>
      </c>
      <c r="J110" s="14" t="s">
        <v>8</v>
      </c>
      <c r="K110" s="14" t="s">
        <v>8</v>
      </c>
      <c r="L110" s="14" t="s">
        <v>8</v>
      </c>
      <c r="M110" s="14" t="s">
        <v>8</v>
      </c>
      <c r="N110" s="14" t="s">
        <v>8</v>
      </c>
      <c r="O110" s="15" t="s">
        <v>140</v>
      </c>
      <c r="P110" s="4" t="str">
        <f t="shared" si="3"/>
        <v>DJI20026261647114-----</v>
      </c>
    </row>
    <row r="111" spans="1:16" x14ac:dyDescent="0.25">
      <c r="A111" s="6" t="s">
        <v>141</v>
      </c>
      <c r="B111" s="7" t="s">
        <v>142</v>
      </c>
      <c r="C111" s="8">
        <v>2014</v>
      </c>
      <c r="D111" s="8" t="str">
        <f t="shared" si="2"/>
        <v>2014</v>
      </c>
      <c r="E111" s="9">
        <v>73.400000000000006</v>
      </c>
      <c r="F111" s="9">
        <v>75.3</v>
      </c>
      <c r="G111" s="9">
        <v>71.3</v>
      </c>
      <c r="H111" s="9">
        <v>73.3</v>
      </c>
      <c r="I111" s="9">
        <v>73.599999999999994</v>
      </c>
      <c r="J111" s="9">
        <v>72.5</v>
      </c>
      <c r="K111" s="9">
        <v>73.7</v>
      </c>
      <c r="L111" s="9">
        <v>73.099999999999994</v>
      </c>
      <c r="M111" s="9">
        <v>72.7</v>
      </c>
      <c r="N111" s="9">
        <v>76.5</v>
      </c>
      <c r="O111" s="10" t="s">
        <v>55</v>
      </c>
      <c r="P111" s="4" t="str">
        <f t="shared" si="3"/>
        <v>DOM201473.475.371.373.373.672.573.773.172.776.5</v>
      </c>
    </row>
    <row r="112" spans="1:16" x14ac:dyDescent="0.25">
      <c r="A112" s="11" t="s">
        <v>141</v>
      </c>
      <c r="B112" s="12" t="s">
        <v>142</v>
      </c>
      <c r="C112" s="13">
        <v>2013</v>
      </c>
      <c r="D112" s="8" t="str">
        <f t="shared" si="2"/>
        <v>2013</v>
      </c>
      <c r="E112" s="14">
        <v>66</v>
      </c>
      <c r="F112" s="14">
        <v>63.5</v>
      </c>
      <c r="G112" s="14">
        <v>68.8</v>
      </c>
      <c r="H112" s="14">
        <v>64.2</v>
      </c>
      <c r="I112" s="14">
        <v>71.2</v>
      </c>
      <c r="J112" s="14">
        <v>73.599999999999994</v>
      </c>
      <c r="K112" s="14">
        <v>76.3</v>
      </c>
      <c r="L112" s="14">
        <v>57.1</v>
      </c>
      <c r="M112" s="14">
        <v>62.4</v>
      </c>
      <c r="N112" s="14" t="s">
        <v>8</v>
      </c>
      <c r="O112" s="15" t="s">
        <v>143</v>
      </c>
      <c r="P112" s="4" t="str">
        <f t="shared" si="3"/>
        <v>DOM20136663.568.864.271.273.676.357.162.4-</v>
      </c>
    </row>
    <row r="113" spans="1:16" x14ac:dyDescent="0.25">
      <c r="A113" s="6" t="s">
        <v>141</v>
      </c>
      <c r="B113" s="7" t="s">
        <v>142</v>
      </c>
      <c r="C113" s="8" t="s">
        <v>144</v>
      </c>
      <c r="D113" s="8" t="str">
        <f t="shared" si="2"/>
        <v>2010</v>
      </c>
      <c r="E113" s="9">
        <v>68.400000000000006</v>
      </c>
      <c r="F113" s="9">
        <v>68</v>
      </c>
      <c r="G113" s="9">
        <v>69</v>
      </c>
      <c r="H113" s="9">
        <v>68.400000000000006</v>
      </c>
      <c r="I113" s="9">
        <v>68.5</v>
      </c>
      <c r="J113" s="9">
        <v>63.7</v>
      </c>
      <c r="K113" s="9">
        <v>81</v>
      </c>
      <c r="L113" s="9">
        <v>56.7</v>
      </c>
      <c r="M113" s="9">
        <v>80.900000000000006</v>
      </c>
      <c r="N113" s="9">
        <v>55.5</v>
      </c>
      <c r="O113" s="10" t="s">
        <v>145</v>
      </c>
      <c r="P113" s="4" t="str">
        <f t="shared" si="3"/>
        <v>DOM201068.4686968.468.563.78156.780.955.5</v>
      </c>
    </row>
    <row r="114" spans="1:16" x14ac:dyDescent="0.25">
      <c r="A114" s="11" t="s">
        <v>141</v>
      </c>
      <c r="B114" s="12" t="s">
        <v>142</v>
      </c>
      <c r="C114" s="13">
        <v>2007</v>
      </c>
      <c r="D114" s="8" t="str">
        <f t="shared" si="2"/>
        <v>2007</v>
      </c>
      <c r="E114" s="14">
        <v>70</v>
      </c>
      <c r="F114" s="14">
        <v>72</v>
      </c>
      <c r="G114" s="14">
        <v>67</v>
      </c>
      <c r="H114" s="14">
        <v>70</v>
      </c>
      <c r="I114" s="14">
        <v>70</v>
      </c>
      <c r="J114" s="14">
        <v>65</v>
      </c>
      <c r="K114" s="14">
        <v>72</v>
      </c>
      <c r="L114" s="14">
        <v>70</v>
      </c>
      <c r="M114" s="14">
        <v>74</v>
      </c>
      <c r="N114" s="14" t="s">
        <v>8</v>
      </c>
      <c r="O114" s="15" t="s">
        <v>37</v>
      </c>
      <c r="P114" s="4" t="str">
        <f t="shared" si="3"/>
        <v>DOM2007707267707065727074-</v>
      </c>
    </row>
    <row r="115" spans="1:16" x14ac:dyDescent="0.25">
      <c r="A115" s="6" t="s">
        <v>141</v>
      </c>
      <c r="B115" s="7" t="s">
        <v>142</v>
      </c>
      <c r="C115" s="8">
        <v>2002</v>
      </c>
      <c r="D115" s="8" t="str">
        <f t="shared" si="2"/>
        <v>2002</v>
      </c>
      <c r="E115" s="9">
        <v>64</v>
      </c>
      <c r="F115" s="9">
        <v>64</v>
      </c>
      <c r="G115" s="9">
        <v>63</v>
      </c>
      <c r="H115" s="9">
        <v>64</v>
      </c>
      <c r="I115" s="9">
        <v>63</v>
      </c>
      <c r="J115" s="9" t="s">
        <v>8</v>
      </c>
      <c r="K115" s="9" t="s">
        <v>8</v>
      </c>
      <c r="L115" s="9" t="s">
        <v>8</v>
      </c>
      <c r="M115" s="9" t="s">
        <v>8</v>
      </c>
      <c r="N115" s="9" t="s">
        <v>8</v>
      </c>
      <c r="O115" s="10" t="s">
        <v>146</v>
      </c>
      <c r="P115" s="4" t="str">
        <f t="shared" si="3"/>
        <v>DOM20026464636463-----</v>
      </c>
    </row>
    <row r="116" spans="1:16" x14ac:dyDescent="0.25">
      <c r="A116" s="11" t="s">
        <v>141</v>
      </c>
      <c r="B116" s="12" t="s">
        <v>142</v>
      </c>
      <c r="C116" s="13">
        <v>2000</v>
      </c>
      <c r="D116" s="8" t="str">
        <f t="shared" si="2"/>
        <v>2000</v>
      </c>
      <c r="E116" s="14">
        <v>68</v>
      </c>
      <c r="F116" s="14" t="s">
        <v>8</v>
      </c>
      <c r="G116" s="14" t="s">
        <v>8</v>
      </c>
      <c r="H116" s="14" t="s">
        <v>8</v>
      </c>
      <c r="I116" s="14" t="s">
        <v>8</v>
      </c>
      <c r="J116" s="14" t="s">
        <v>8</v>
      </c>
      <c r="K116" s="14" t="s">
        <v>8</v>
      </c>
      <c r="L116" s="14" t="s">
        <v>8</v>
      </c>
      <c r="M116" s="14" t="s">
        <v>8</v>
      </c>
      <c r="N116" s="14" t="s">
        <v>8</v>
      </c>
      <c r="O116" s="15" t="s">
        <v>11</v>
      </c>
      <c r="P116" s="4" t="str">
        <f t="shared" si="3"/>
        <v>DOM200068---------</v>
      </c>
    </row>
    <row r="117" spans="1:16" x14ac:dyDescent="0.25">
      <c r="A117" s="6" t="s">
        <v>141</v>
      </c>
      <c r="B117" s="7" t="s">
        <v>142</v>
      </c>
      <c r="C117" s="8">
        <v>1999</v>
      </c>
      <c r="D117" s="8" t="str">
        <f t="shared" si="2"/>
        <v>1999</v>
      </c>
      <c r="E117" s="9">
        <v>61</v>
      </c>
      <c r="F117" s="9" t="s">
        <v>8</v>
      </c>
      <c r="G117" s="9" t="s">
        <v>8</v>
      </c>
      <c r="H117" s="9" t="s">
        <v>8</v>
      </c>
      <c r="I117" s="9" t="s">
        <v>8</v>
      </c>
      <c r="J117" s="9" t="s">
        <v>8</v>
      </c>
      <c r="K117" s="9" t="s">
        <v>8</v>
      </c>
      <c r="L117" s="9" t="s">
        <v>8</v>
      </c>
      <c r="M117" s="9" t="s">
        <v>8</v>
      </c>
      <c r="N117" s="9" t="s">
        <v>8</v>
      </c>
      <c r="O117" s="10" t="s">
        <v>147</v>
      </c>
      <c r="P117" s="4" t="str">
        <f t="shared" si="3"/>
        <v>DOM199961---------</v>
      </c>
    </row>
    <row r="118" spans="1:16" x14ac:dyDescent="0.25">
      <c r="A118" s="11" t="s">
        <v>141</v>
      </c>
      <c r="B118" s="12" t="s">
        <v>142</v>
      </c>
      <c r="C118" s="13">
        <v>1996</v>
      </c>
      <c r="D118" s="8" t="str">
        <f t="shared" si="2"/>
        <v>1996</v>
      </c>
      <c r="E118" s="14">
        <v>48</v>
      </c>
      <c r="F118" s="14" t="s">
        <v>8</v>
      </c>
      <c r="G118" s="14" t="s">
        <v>8</v>
      </c>
      <c r="H118" s="14" t="s">
        <v>8</v>
      </c>
      <c r="I118" s="14" t="s">
        <v>8</v>
      </c>
      <c r="J118" s="14" t="s">
        <v>8</v>
      </c>
      <c r="K118" s="14" t="s">
        <v>8</v>
      </c>
      <c r="L118" s="14" t="s">
        <v>8</v>
      </c>
      <c r="M118" s="14" t="s">
        <v>8</v>
      </c>
      <c r="N118" s="14" t="s">
        <v>8</v>
      </c>
      <c r="O118" s="15" t="s">
        <v>59</v>
      </c>
      <c r="P118" s="4" t="str">
        <f t="shared" si="3"/>
        <v>DOM199648---------</v>
      </c>
    </row>
    <row r="119" spans="1:16" x14ac:dyDescent="0.25">
      <c r="A119" s="6" t="s">
        <v>141</v>
      </c>
      <c r="B119" s="7" t="s">
        <v>142</v>
      </c>
      <c r="C119" s="8">
        <v>1991</v>
      </c>
      <c r="D119" s="8" t="str">
        <f t="shared" si="2"/>
        <v>1991</v>
      </c>
      <c r="E119" s="9">
        <v>41</v>
      </c>
      <c r="F119" s="9" t="s">
        <v>8</v>
      </c>
      <c r="G119" s="9" t="s">
        <v>8</v>
      </c>
      <c r="H119" s="9" t="s">
        <v>8</v>
      </c>
      <c r="I119" s="9" t="s">
        <v>8</v>
      </c>
      <c r="J119" s="9" t="s">
        <v>8</v>
      </c>
      <c r="K119" s="9" t="s">
        <v>8</v>
      </c>
      <c r="L119" s="9" t="s">
        <v>8</v>
      </c>
      <c r="M119" s="9" t="s">
        <v>8</v>
      </c>
      <c r="N119" s="9" t="s">
        <v>8</v>
      </c>
      <c r="O119" s="10" t="s">
        <v>99</v>
      </c>
      <c r="P119" s="4" t="str">
        <f t="shared" si="3"/>
        <v>DOM199141---------</v>
      </c>
    </row>
    <row r="120" spans="1:16" x14ac:dyDescent="0.25">
      <c r="A120" s="11" t="s">
        <v>148</v>
      </c>
      <c r="B120" s="12" t="s">
        <v>149</v>
      </c>
      <c r="C120" s="13">
        <v>2014</v>
      </c>
      <c r="D120" s="8" t="str">
        <f t="shared" si="2"/>
        <v>2014</v>
      </c>
      <c r="E120" s="14">
        <v>68.099999999999994</v>
      </c>
      <c r="F120" s="14">
        <v>69.599999999999994</v>
      </c>
      <c r="G120" s="14">
        <v>66.099999999999994</v>
      </c>
      <c r="H120" s="14">
        <v>68.900000000000006</v>
      </c>
      <c r="I120" s="14">
        <v>67.8</v>
      </c>
      <c r="J120" s="14">
        <v>63.9</v>
      </c>
      <c r="K120" s="14">
        <v>62.6</v>
      </c>
      <c r="L120" s="14">
        <v>72.8</v>
      </c>
      <c r="M120" s="14">
        <v>72.400000000000006</v>
      </c>
      <c r="N120" s="14">
        <v>67.099999999999994</v>
      </c>
      <c r="O120" s="15" t="s">
        <v>35</v>
      </c>
      <c r="P120" s="4" t="str">
        <f t="shared" si="3"/>
        <v>EGY201468.169.666.168.967.863.962.672.872.467.1</v>
      </c>
    </row>
    <row r="121" spans="1:16" x14ac:dyDescent="0.25">
      <c r="A121" s="6" t="s">
        <v>148</v>
      </c>
      <c r="B121" s="7" t="s">
        <v>149</v>
      </c>
      <c r="C121" s="8">
        <v>2008</v>
      </c>
      <c r="D121" s="8" t="str">
        <f t="shared" si="2"/>
        <v>2008</v>
      </c>
      <c r="E121" s="9">
        <v>73</v>
      </c>
      <c r="F121" s="9">
        <v>77</v>
      </c>
      <c r="G121" s="9">
        <v>68</v>
      </c>
      <c r="H121" s="9">
        <v>78</v>
      </c>
      <c r="I121" s="9">
        <v>69</v>
      </c>
      <c r="J121" s="9">
        <v>70</v>
      </c>
      <c r="K121" s="9">
        <v>71</v>
      </c>
      <c r="L121" s="9">
        <v>66</v>
      </c>
      <c r="M121" s="9">
        <v>79</v>
      </c>
      <c r="N121" s="9">
        <v>81</v>
      </c>
      <c r="O121" s="10" t="s">
        <v>66</v>
      </c>
      <c r="P121" s="4" t="str">
        <f t="shared" si="3"/>
        <v>EGY200873776878697071667981</v>
      </c>
    </row>
    <row r="122" spans="1:16" x14ac:dyDescent="0.25">
      <c r="A122" s="11" t="s">
        <v>148</v>
      </c>
      <c r="B122" s="12" t="s">
        <v>149</v>
      </c>
      <c r="C122" s="13">
        <v>2005</v>
      </c>
      <c r="D122" s="8" t="str">
        <f t="shared" si="2"/>
        <v>2005</v>
      </c>
      <c r="E122" s="14">
        <v>63</v>
      </c>
      <c r="F122" s="14">
        <v>66</v>
      </c>
      <c r="G122" s="14">
        <v>61</v>
      </c>
      <c r="H122" s="14">
        <v>67</v>
      </c>
      <c r="I122" s="14">
        <v>61</v>
      </c>
      <c r="J122" s="14">
        <v>58</v>
      </c>
      <c r="K122" s="14">
        <v>66</v>
      </c>
      <c r="L122" s="14">
        <v>60</v>
      </c>
      <c r="M122" s="14">
        <v>66</v>
      </c>
      <c r="N122" s="14">
        <v>69</v>
      </c>
      <c r="O122" s="15" t="s">
        <v>29</v>
      </c>
      <c r="P122" s="4" t="str">
        <f t="shared" si="3"/>
        <v>EGY200563666167615866606669</v>
      </c>
    </row>
    <row r="123" spans="1:16" x14ac:dyDescent="0.25">
      <c r="A123" s="6" t="s">
        <v>148</v>
      </c>
      <c r="B123" s="7" t="s">
        <v>149</v>
      </c>
      <c r="C123" s="8">
        <v>2003</v>
      </c>
      <c r="D123" s="8" t="str">
        <f t="shared" si="2"/>
        <v>2003</v>
      </c>
      <c r="E123" s="9">
        <v>70</v>
      </c>
      <c r="F123" s="9">
        <v>76</v>
      </c>
      <c r="G123" s="9">
        <v>64</v>
      </c>
      <c r="H123" s="9">
        <v>68</v>
      </c>
      <c r="I123" s="9">
        <v>72</v>
      </c>
      <c r="J123" s="9">
        <v>58</v>
      </c>
      <c r="K123" s="9">
        <v>69</v>
      </c>
      <c r="L123" s="9">
        <v>73</v>
      </c>
      <c r="M123" s="9">
        <v>76</v>
      </c>
      <c r="N123" s="9">
        <v>76</v>
      </c>
      <c r="O123" s="10" t="s">
        <v>67</v>
      </c>
      <c r="P123" s="4" t="str">
        <f t="shared" si="3"/>
        <v>EGY200370766468725869737676</v>
      </c>
    </row>
    <row r="124" spans="1:16" x14ac:dyDescent="0.25">
      <c r="A124" s="11" t="s">
        <v>148</v>
      </c>
      <c r="B124" s="12" t="s">
        <v>149</v>
      </c>
      <c r="C124" s="13">
        <v>2000</v>
      </c>
      <c r="D124" s="8" t="str">
        <f t="shared" si="2"/>
        <v>2000</v>
      </c>
      <c r="E124" s="14">
        <v>66</v>
      </c>
      <c r="F124" s="14">
        <v>68</v>
      </c>
      <c r="G124" s="14">
        <v>64</v>
      </c>
      <c r="H124" s="14">
        <v>77</v>
      </c>
      <c r="I124" s="14">
        <v>61</v>
      </c>
      <c r="J124" s="14" t="s">
        <v>8</v>
      </c>
      <c r="K124" s="14" t="s">
        <v>8</v>
      </c>
      <c r="L124" s="14" t="s">
        <v>8</v>
      </c>
      <c r="M124" s="14" t="s">
        <v>8</v>
      </c>
      <c r="N124" s="14" t="s">
        <v>8</v>
      </c>
      <c r="O124" s="15" t="s">
        <v>30</v>
      </c>
      <c r="P124" s="4" t="str">
        <f t="shared" si="3"/>
        <v>EGY20006668647761-----</v>
      </c>
    </row>
    <row r="125" spans="1:16" x14ac:dyDescent="0.25">
      <c r="A125" s="6" t="s">
        <v>148</v>
      </c>
      <c r="B125" s="7" t="s">
        <v>149</v>
      </c>
      <c r="C125" s="8">
        <v>1995</v>
      </c>
      <c r="D125" s="8" t="str">
        <f t="shared" si="2"/>
        <v>1995</v>
      </c>
      <c r="E125" s="9">
        <v>62</v>
      </c>
      <c r="F125" s="9" t="s">
        <v>8</v>
      </c>
      <c r="G125" s="9" t="s">
        <v>8</v>
      </c>
      <c r="H125" s="9" t="s">
        <v>8</v>
      </c>
      <c r="I125" s="9" t="s">
        <v>8</v>
      </c>
      <c r="J125" s="9" t="s">
        <v>8</v>
      </c>
      <c r="K125" s="9" t="s">
        <v>8</v>
      </c>
      <c r="L125" s="9" t="s">
        <v>8</v>
      </c>
      <c r="M125" s="9" t="s">
        <v>8</v>
      </c>
      <c r="N125" s="9" t="s">
        <v>8</v>
      </c>
      <c r="O125" s="10" t="s">
        <v>111</v>
      </c>
      <c r="P125" s="4" t="str">
        <f t="shared" si="3"/>
        <v>EGY199562---------</v>
      </c>
    </row>
    <row r="126" spans="1:16" x14ac:dyDescent="0.25">
      <c r="A126" s="11" t="s">
        <v>148</v>
      </c>
      <c r="B126" s="12" t="s">
        <v>149</v>
      </c>
      <c r="C126" s="13">
        <v>1992</v>
      </c>
      <c r="D126" s="8" t="str">
        <f t="shared" si="2"/>
        <v>1992</v>
      </c>
      <c r="E126" s="14">
        <v>59</v>
      </c>
      <c r="F126" s="14" t="s">
        <v>8</v>
      </c>
      <c r="G126" s="14" t="s">
        <v>8</v>
      </c>
      <c r="H126" s="14" t="s">
        <v>8</v>
      </c>
      <c r="I126" s="14" t="s">
        <v>8</v>
      </c>
      <c r="J126" s="14" t="s">
        <v>8</v>
      </c>
      <c r="K126" s="14" t="s">
        <v>8</v>
      </c>
      <c r="L126" s="14" t="s">
        <v>8</v>
      </c>
      <c r="M126" s="14" t="s">
        <v>8</v>
      </c>
      <c r="N126" s="14" t="s">
        <v>8</v>
      </c>
      <c r="O126" s="15" t="s">
        <v>150</v>
      </c>
      <c r="P126" s="4" t="str">
        <f t="shared" si="3"/>
        <v>EGY199259---------</v>
      </c>
    </row>
    <row r="127" spans="1:16" x14ac:dyDescent="0.25">
      <c r="A127" s="6" t="s">
        <v>151</v>
      </c>
      <c r="B127" s="7" t="s">
        <v>152</v>
      </c>
      <c r="C127" s="8">
        <v>2014</v>
      </c>
      <c r="D127" s="8" t="str">
        <f t="shared" si="2"/>
        <v>2014</v>
      </c>
      <c r="E127" s="9">
        <v>79.7</v>
      </c>
      <c r="F127" s="9">
        <v>79</v>
      </c>
      <c r="G127" s="9">
        <v>80.5</v>
      </c>
      <c r="H127" s="9">
        <v>80.900000000000006</v>
      </c>
      <c r="I127" s="9">
        <v>78.400000000000006</v>
      </c>
      <c r="J127" s="9">
        <v>74</v>
      </c>
      <c r="K127" s="9">
        <v>76</v>
      </c>
      <c r="L127" s="9">
        <v>81.400000000000006</v>
      </c>
      <c r="M127" s="9">
        <v>82</v>
      </c>
      <c r="N127" s="9">
        <v>92</v>
      </c>
      <c r="O127" s="10" t="s">
        <v>98</v>
      </c>
      <c r="P127" s="4" t="str">
        <f t="shared" si="3"/>
        <v>SLV201479.77980.580.978.4747681.48292</v>
      </c>
    </row>
    <row r="128" spans="1:16" x14ac:dyDescent="0.25">
      <c r="A128" s="11" t="s">
        <v>151</v>
      </c>
      <c r="B128" s="12" t="s">
        <v>152</v>
      </c>
      <c r="C128" s="13" t="s">
        <v>153</v>
      </c>
      <c r="D128" s="8" t="str">
        <f t="shared" si="2"/>
        <v>2008</v>
      </c>
      <c r="E128" s="14">
        <v>67</v>
      </c>
      <c r="F128" s="14" t="s">
        <v>8</v>
      </c>
      <c r="G128" s="14" t="s">
        <v>8</v>
      </c>
      <c r="H128" s="14" t="s">
        <v>8</v>
      </c>
      <c r="I128" s="14" t="s">
        <v>8</v>
      </c>
      <c r="J128" s="14" t="s">
        <v>8</v>
      </c>
      <c r="K128" s="14" t="s">
        <v>8</v>
      </c>
      <c r="L128" s="14" t="s">
        <v>8</v>
      </c>
      <c r="M128" s="14" t="s">
        <v>8</v>
      </c>
      <c r="N128" s="14" t="s">
        <v>8</v>
      </c>
      <c r="O128" s="15" t="s">
        <v>154</v>
      </c>
      <c r="P128" s="4" t="str">
        <f t="shared" si="3"/>
        <v>SLV200867---------</v>
      </c>
    </row>
    <row r="129" spans="1:16" x14ac:dyDescent="0.25">
      <c r="A129" s="6" t="s">
        <v>151</v>
      </c>
      <c r="B129" s="7" t="s">
        <v>152</v>
      </c>
      <c r="C129" s="8" t="s">
        <v>155</v>
      </c>
      <c r="D129" s="8" t="str">
        <f t="shared" si="2"/>
        <v>2003</v>
      </c>
      <c r="E129" s="9">
        <v>62</v>
      </c>
      <c r="F129" s="9" t="s">
        <v>8</v>
      </c>
      <c r="G129" s="9" t="s">
        <v>8</v>
      </c>
      <c r="H129" s="9" t="s">
        <v>8</v>
      </c>
      <c r="I129" s="9" t="s">
        <v>8</v>
      </c>
      <c r="J129" s="9" t="s">
        <v>8</v>
      </c>
      <c r="K129" s="9" t="s">
        <v>8</v>
      </c>
      <c r="L129" s="9" t="s">
        <v>8</v>
      </c>
      <c r="M129" s="9" t="s">
        <v>8</v>
      </c>
      <c r="N129" s="9" t="s">
        <v>8</v>
      </c>
      <c r="O129" s="10" t="s">
        <v>156</v>
      </c>
      <c r="P129" s="4" t="str">
        <f t="shared" si="3"/>
        <v>SLV200362---------</v>
      </c>
    </row>
    <row r="130" spans="1:16" x14ac:dyDescent="0.25">
      <c r="A130" s="11" t="s">
        <v>157</v>
      </c>
      <c r="B130" s="12" t="s">
        <v>158</v>
      </c>
      <c r="C130" s="13">
        <v>2011</v>
      </c>
      <c r="D130" s="8" t="str">
        <f t="shared" si="2"/>
        <v>2011</v>
      </c>
      <c r="E130" s="14">
        <v>54.3</v>
      </c>
      <c r="F130" s="14">
        <v>57.4</v>
      </c>
      <c r="G130" s="14">
        <v>50</v>
      </c>
      <c r="H130" s="14">
        <v>62.9</v>
      </c>
      <c r="I130" s="14">
        <v>47.6</v>
      </c>
      <c r="J130" s="14" t="s">
        <v>8</v>
      </c>
      <c r="K130" s="14" t="s">
        <v>8</v>
      </c>
      <c r="L130" s="14" t="s">
        <v>8</v>
      </c>
      <c r="M130" s="14" t="s">
        <v>8</v>
      </c>
      <c r="N130" s="14">
        <v>71.400000000000006</v>
      </c>
      <c r="O130" s="15" t="s">
        <v>36</v>
      </c>
      <c r="P130" s="4" t="str">
        <f t="shared" si="3"/>
        <v>GNQ201154.357.45062.947.6----71.4</v>
      </c>
    </row>
    <row r="131" spans="1:16" x14ac:dyDescent="0.25">
      <c r="A131" s="6" t="s">
        <v>159</v>
      </c>
      <c r="B131" s="7" t="s">
        <v>160</v>
      </c>
      <c r="C131" s="8">
        <v>2010</v>
      </c>
      <c r="D131" s="8" t="str">
        <f t="shared" si="2"/>
        <v>2010</v>
      </c>
      <c r="E131" s="9">
        <v>44.8</v>
      </c>
      <c r="F131" s="9">
        <v>46.4</v>
      </c>
      <c r="G131" s="9">
        <v>43.3</v>
      </c>
      <c r="H131" s="9">
        <v>57</v>
      </c>
      <c r="I131" s="9">
        <v>40.9</v>
      </c>
      <c r="J131" s="9">
        <v>29.7</v>
      </c>
      <c r="K131" s="9">
        <v>36.1</v>
      </c>
      <c r="L131" s="9">
        <v>46.3</v>
      </c>
      <c r="M131" s="9">
        <v>64.2</v>
      </c>
      <c r="N131" s="9">
        <v>64.3</v>
      </c>
      <c r="O131" s="10" t="s">
        <v>161</v>
      </c>
      <c r="P131" s="4" t="str">
        <f t="shared" si="3"/>
        <v>ERI201044.846.443.35740.929.736.146.364.264.3</v>
      </c>
    </row>
    <row r="132" spans="1:16" x14ac:dyDescent="0.25">
      <c r="A132" s="11" t="s">
        <v>159</v>
      </c>
      <c r="B132" s="12" t="s">
        <v>160</v>
      </c>
      <c r="C132" s="13">
        <v>2002</v>
      </c>
      <c r="D132" s="8" t="str">
        <f t="shared" ref="D132:D195" si="4">RIGHT(C132,4)</f>
        <v>2002</v>
      </c>
      <c r="E132" s="14">
        <v>44</v>
      </c>
      <c r="F132" s="14">
        <v>44</v>
      </c>
      <c r="G132" s="14">
        <v>43</v>
      </c>
      <c r="H132" s="14">
        <v>57</v>
      </c>
      <c r="I132" s="14">
        <v>40</v>
      </c>
      <c r="J132" s="14">
        <v>33</v>
      </c>
      <c r="K132" s="14">
        <v>42</v>
      </c>
      <c r="L132" s="14">
        <v>43</v>
      </c>
      <c r="M132" s="14">
        <v>50</v>
      </c>
      <c r="N132" s="14">
        <v>63</v>
      </c>
      <c r="O132" s="15" t="s">
        <v>146</v>
      </c>
      <c r="P132" s="4" t="str">
        <f t="shared" ref="P132:P195" si="5">A132&amp;D132&amp;E132&amp;F132&amp;G132&amp;H132&amp;I132&amp;J132&amp;K132&amp;L132&amp;M132&amp;N132</f>
        <v>ERI200244444357403342435063</v>
      </c>
    </row>
    <row r="133" spans="1:16" x14ac:dyDescent="0.25">
      <c r="A133" s="16" t="s">
        <v>162</v>
      </c>
      <c r="B133" s="17" t="s">
        <v>163</v>
      </c>
      <c r="C133" s="18">
        <v>2016</v>
      </c>
      <c r="D133" s="8" t="str">
        <f t="shared" si="4"/>
        <v>2016</v>
      </c>
      <c r="E133" s="19">
        <v>31.3</v>
      </c>
      <c r="F133" s="19">
        <v>34.1</v>
      </c>
      <c r="G133" s="19">
        <v>28.4</v>
      </c>
      <c r="H133" s="19">
        <v>59.1</v>
      </c>
      <c r="I133" s="19">
        <v>29.2</v>
      </c>
      <c r="J133" s="19">
        <v>25</v>
      </c>
      <c r="K133" s="19">
        <v>26.9</v>
      </c>
      <c r="L133" s="19">
        <v>28.9</v>
      </c>
      <c r="M133" s="19">
        <v>41</v>
      </c>
      <c r="N133" s="19">
        <v>40.200000000000003</v>
      </c>
      <c r="O133" s="20" t="s">
        <v>418</v>
      </c>
      <c r="P133" s="4" t="str">
        <f t="shared" si="5"/>
        <v>ETH201631.334.128.459.129.22526.928.94140.2</v>
      </c>
    </row>
    <row r="134" spans="1:16" x14ac:dyDescent="0.25">
      <c r="A134" s="11" t="s">
        <v>162</v>
      </c>
      <c r="B134" s="12" t="s">
        <v>163</v>
      </c>
      <c r="C134" s="13">
        <v>2011</v>
      </c>
      <c r="D134" s="8" t="str">
        <f t="shared" si="4"/>
        <v>2011</v>
      </c>
      <c r="E134" s="14">
        <v>27</v>
      </c>
      <c r="F134" s="14">
        <v>25.4</v>
      </c>
      <c r="G134" s="14">
        <v>28.7</v>
      </c>
      <c r="H134" s="14">
        <v>46.9</v>
      </c>
      <c r="I134" s="14">
        <v>25</v>
      </c>
      <c r="J134" s="14">
        <v>15.5</v>
      </c>
      <c r="K134" s="14">
        <v>25.2</v>
      </c>
      <c r="L134" s="14">
        <v>22.1</v>
      </c>
      <c r="M134" s="14">
        <v>33.200000000000003</v>
      </c>
      <c r="N134" s="14">
        <v>61.7</v>
      </c>
      <c r="O134" s="15" t="s">
        <v>36</v>
      </c>
      <c r="P134" s="4" t="str">
        <f t="shared" si="5"/>
        <v>ETH20112725.428.746.92515.525.222.133.261.7</v>
      </c>
    </row>
    <row r="135" spans="1:16" x14ac:dyDescent="0.25">
      <c r="A135" s="6" t="s">
        <v>162</v>
      </c>
      <c r="B135" s="7" t="s">
        <v>163</v>
      </c>
      <c r="C135" s="8">
        <v>2005</v>
      </c>
      <c r="D135" s="8" t="str">
        <f t="shared" si="4"/>
        <v>2005</v>
      </c>
      <c r="E135" s="9">
        <v>19</v>
      </c>
      <c r="F135" s="9">
        <v>19</v>
      </c>
      <c r="G135" s="9">
        <v>19</v>
      </c>
      <c r="H135" s="9">
        <v>46</v>
      </c>
      <c r="I135" s="9">
        <v>17</v>
      </c>
      <c r="J135" s="9">
        <v>19</v>
      </c>
      <c r="K135" s="9">
        <v>12</v>
      </c>
      <c r="L135" s="9">
        <v>21</v>
      </c>
      <c r="M135" s="9">
        <v>13</v>
      </c>
      <c r="N135" s="9">
        <v>33</v>
      </c>
      <c r="O135" s="10" t="s">
        <v>29</v>
      </c>
      <c r="P135" s="4" t="str">
        <f t="shared" si="5"/>
        <v>ETH200519191946171912211333</v>
      </c>
    </row>
    <row r="136" spans="1:16" x14ac:dyDescent="0.25">
      <c r="A136" s="11" t="s">
        <v>162</v>
      </c>
      <c r="B136" s="12" t="s">
        <v>163</v>
      </c>
      <c r="C136" s="13">
        <v>2000</v>
      </c>
      <c r="D136" s="8" t="str">
        <f t="shared" si="4"/>
        <v>2000</v>
      </c>
      <c r="E136" s="14">
        <v>16</v>
      </c>
      <c r="F136" s="14">
        <v>17</v>
      </c>
      <c r="G136" s="14">
        <v>14</v>
      </c>
      <c r="H136" s="14">
        <v>41</v>
      </c>
      <c r="I136" s="14">
        <v>14</v>
      </c>
      <c r="J136" s="14" t="s">
        <v>8</v>
      </c>
      <c r="K136" s="14" t="s">
        <v>8</v>
      </c>
      <c r="L136" s="14" t="s">
        <v>8</v>
      </c>
      <c r="M136" s="14" t="s">
        <v>8</v>
      </c>
      <c r="N136" s="14" t="s">
        <v>8</v>
      </c>
      <c r="O136" s="15" t="s">
        <v>30</v>
      </c>
      <c r="P136" s="4" t="str">
        <f t="shared" si="5"/>
        <v>ETH20001617144114-----</v>
      </c>
    </row>
    <row r="137" spans="1:16" x14ac:dyDescent="0.25">
      <c r="A137" s="6" t="s">
        <v>166</v>
      </c>
      <c r="B137" s="7" t="s">
        <v>167</v>
      </c>
      <c r="C137" s="8">
        <v>2012</v>
      </c>
      <c r="D137" s="8" t="str">
        <f t="shared" si="4"/>
        <v>2012</v>
      </c>
      <c r="E137" s="9">
        <v>67.7</v>
      </c>
      <c r="F137" s="9">
        <v>72.2</v>
      </c>
      <c r="G137" s="9">
        <v>62.4</v>
      </c>
      <c r="H137" s="9">
        <v>70.599999999999994</v>
      </c>
      <c r="I137" s="9">
        <v>52.2</v>
      </c>
      <c r="J137" s="9">
        <v>48.1</v>
      </c>
      <c r="K137" s="9">
        <v>77.900000000000006</v>
      </c>
      <c r="L137" s="9">
        <v>66.099999999999994</v>
      </c>
      <c r="M137" s="9" t="s">
        <v>8</v>
      </c>
      <c r="N137" s="9" t="s">
        <v>8</v>
      </c>
      <c r="O137" s="10" t="s">
        <v>168</v>
      </c>
      <c r="P137" s="4" t="str">
        <f t="shared" si="5"/>
        <v>GAB201267.772.262.470.652.248.177.966.1--</v>
      </c>
    </row>
    <row r="138" spans="1:16" x14ac:dyDescent="0.25">
      <c r="A138" s="11" t="s">
        <v>166</v>
      </c>
      <c r="B138" s="12" t="s">
        <v>167</v>
      </c>
      <c r="C138" s="13">
        <v>2000</v>
      </c>
      <c r="D138" s="8" t="str">
        <f t="shared" si="4"/>
        <v>2000</v>
      </c>
      <c r="E138" s="14">
        <v>48</v>
      </c>
      <c r="F138" s="14">
        <v>51</v>
      </c>
      <c r="G138" s="14">
        <v>44</v>
      </c>
      <c r="H138" s="14">
        <v>52</v>
      </c>
      <c r="I138" s="14">
        <v>34</v>
      </c>
      <c r="J138" s="14" t="s">
        <v>8</v>
      </c>
      <c r="K138" s="14" t="s">
        <v>8</v>
      </c>
      <c r="L138" s="14" t="s">
        <v>8</v>
      </c>
      <c r="M138" s="14" t="s">
        <v>8</v>
      </c>
      <c r="N138" s="14" t="s">
        <v>8</v>
      </c>
      <c r="O138" s="15" t="s">
        <v>30</v>
      </c>
      <c r="P138" s="4" t="str">
        <f t="shared" si="5"/>
        <v>GAB20004851445234-----</v>
      </c>
    </row>
    <row r="139" spans="1:16" x14ac:dyDescent="0.25">
      <c r="A139" s="6" t="s">
        <v>169</v>
      </c>
      <c r="B139" s="7" t="s">
        <v>170</v>
      </c>
      <c r="C139" s="8">
        <v>2013</v>
      </c>
      <c r="D139" s="8" t="str">
        <f t="shared" si="4"/>
        <v>2013</v>
      </c>
      <c r="E139" s="9">
        <v>68</v>
      </c>
      <c r="F139" s="9">
        <v>72</v>
      </c>
      <c r="G139" s="9">
        <v>62.5</v>
      </c>
      <c r="H139" s="9">
        <v>68.099999999999994</v>
      </c>
      <c r="I139" s="9">
        <v>68</v>
      </c>
      <c r="J139" s="9">
        <v>69.7</v>
      </c>
      <c r="K139" s="9">
        <v>70.099999999999994</v>
      </c>
      <c r="L139" s="9">
        <v>70.8</v>
      </c>
      <c r="M139" s="9">
        <v>62.4</v>
      </c>
      <c r="N139" s="9">
        <v>67.3</v>
      </c>
      <c r="O139" s="10" t="s">
        <v>143</v>
      </c>
      <c r="P139" s="4" t="str">
        <f t="shared" si="5"/>
        <v>GMB2013687262.568.16869.770.170.862.467.3</v>
      </c>
    </row>
    <row r="140" spans="1:16" x14ac:dyDescent="0.25">
      <c r="A140" s="11" t="s">
        <v>169</v>
      </c>
      <c r="B140" s="12" t="s">
        <v>170</v>
      </c>
      <c r="C140" s="13">
        <v>2010</v>
      </c>
      <c r="D140" s="8" t="str">
        <f t="shared" si="4"/>
        <v>2010</v>
      </c>
      <c r="E140" s="14">
        <v>68.8</v>
      </c>
      <c r="F140" s="14">
        <v>69.8</v>
      </c>
      <c r="G140" s="14">
        <v>67.7</v>
      </c>
      <c r="H140" s="14">
        <v>63.9</v>
      </c>
      <c r="I140" s="14">
        <v>73.599999999999994</v>
      </c>
      <c r="J140" s="14">
        <v>64.099999999999994</v>
      </c>
      <c r="K140" s="14">
        <v>79.900000000000006</v>
      </c>
      <c r="L140" s="14">
        <v>74.400000000000006</v>
      </c>
      <c r="M140" s="14">
        <v>62</v>
      </c>
      <c r="N140" s="14">
        <v>66.400000000000006</v>
      </c>
      <c r="O140" s="15" t="s">
        <v>102</v>
      </c>
      <c r="P140" s="4" t="str">
        <f t="shared" si="5"/>
        <v>GMB201068.869.867.763.973.664.179.974.46266.4</v>
      </c>
    </row>
    <row r="141" spans="1:16" x14ac:dyDescent="0.25">
      <c r="A141" s="6" t="s">
        <v>169</v>
      </c>
      <c r="B141" s="7" t="s">
        <v>170</v>
      </c>
      <c r="C141" s="8" t="s">
        <v>73</v>
      </c>
      <c r="D141" s="8" t="str">
        <f t="shared" si="4"/>
        <v>2006</v>
      </c>
      <c r="E141" s="9">
        <v>69</v>
      </c>
      <c r="F141" s="9">
        <v>67</v>
      </c>
      <c r="G141" s="9">
        <v>71</v>
      </c>
      <c r="H141" s="9">
        <v>64</v>
      </c>
      <c r="I141" s="9">
        <v>72</v>
      </c>
      <c r="J141" s="9">
        <v>68</v>
      </c>
      <c r="K141" s="9">
        <v>74</v>
      </c>
      <c r="L141" s="9">
        <v>71</v>
      </c>
      <c r="M141" s="9">
        <v>62</v>
      </c>
      <c r="N141" s="9">
        <v>68</v>
      </c>
      <c r="O141" s="10" t="s">
        <v>74</v>
      </c>
      <c r="P141" s="4" t="str">
        <f t="shared" si="5"/>
        <v>GMB200669677164726874716268</v>
      </c>
    </row>
    <row r="142" spans="1:16" x14ac:dyDescent="0.25">
      <c r="A142" s="11" t="s">
        <v>169</v>
      </c>
      <c r="B142" s="12" t="s">
        <v>170</v>
      </c>
      <c r="C142" s="13">
        <v>2000</v>
      </c>
      <c r="D142" s="8" t="str">
        <f t="shared" si="4"/>
        <v>2000</v>
      </c>
      <c r="E142" s="14">
        <v>75</v>
      </c>
      <c r="F142" s="14">
        <v>71</v>
      </c>
      <c r="G142" s="14">
        <v>79</v>
      </c>
      <c r="H142" s="14">
        <v>93</v>
      </c>
      <c r="I142" s="14">
        <v>70</v>
      </c>
      <c r="J142" s="14" t="s">
        <v>8</v>
      </c>
      <c r="K142" s="14" t="s">
        <v>8</v>
      </c>
      <c r="L142" s="14" t="s">
        <v>8</v>
      </c>
      <c r="M142" s="14" t="s">
        <v>8</v>
      </c>
      <c r="N142" s="14" t="s">
        <v>8</v>
      </c>
      <c r="O142" s="15" t="s">
        <v>11</v>
      </c>
      <c r="P142" s="4" t="str">
        <f t="shared" si="5"/>
        <v>GMB20007571799370-----</v>
      </c>
    </row>
    <row r="143" spans="1:16" x14ac:dyDescent="0.25">
      <c r="A143" s="6" t="s">
        <v>171</v>
      </c>
      <c r="B143" s="7" t="s">
        <v>172</v>
      </c>
      <c r="C143" s="8">
        <v>2005</v>
      </c>
      <c r="D143" s="8" t="str">
        <f t="shared" si="4"/>
        <v>2005</v>
      </c>
      <c r="E143" s="9">
        <v>74</v>
      </c>
      <c r="F143" s="9" t="s">
        <v>8</v>
      </c>
      <c r="G143" s="9" t="s">
        <v>8</v>
      </c>
      <c r="H143" s="9" t="s">
        <v>8</v>
      </c>
      <c r="I143" s="9" t="s">
        <v>8</v>
      </c>
      <c r="J143" s="9" t="s">
        <v>8</v>
      </c>
      <c r="K143" s="9" t="s">
        <v>8</v>
      </c>
      <c r="L143" s="9" t="s">
        <v>8</v>
      </c>
      <c r="M143" s="9" t="s">
        <v>8</v>
      </c>
      <c r="N143" s="9" t="s">
        <v>8</v>
      </c>
      <c r="O143" s="10" t="s">
        <v>173</v>
      </c>
      <c r="P143" s="4" t="str">
        <f t="shared" si="5"/>
        <v>GEO200574---------</v>
      </c>
    </row>
    <row r="144" spans="1:16" x14ac:dyDescent="0.25">
      <c r="A144" s="11" t="s">
        <v>171</v>
      </c>
      <c r="B144" s="12" t="s">
        <v>172</v>
      </c>
      <c r="C144" s="13">
        <v>2000</v>
      </c>
      <c r="D144" s="8" t="str">
        <f t="shared" si="4"/>
        <v>2000</v>
      </c>
      <c r="E144" s="14">
        <v>99</v>
      </c>
      <c r="F144" s="14" t="s">
        <v>8</v>
      </c>
      <c r="G144" s="14" t="s">
        <v>8</v>
      </c>
      <c r="H144" s="14" t="s">
        <v>8</v>
      </c>
      <c r="I144" s="14" t="s">
        <v>8</v>
      </c>
      <c r="J144" s="14" t="s">
        <v>8</v>
      </c>
      <c r="K144" s="14" t="s">
        <v>8</v>
      </c>
      <c r="L144" s="14" t="s">
        <v>8</v>
      </c>
      <c r="M144" s="14" t="s">
        <v>8</v>
      </c>
      <c r="N144" s="14" t="s">
        <v>8</v>
      </c>
      <c r="O144" s="15" t="s">
        <v>11</v>
      </c>
      <c r="P144" s="4" t="str">
        <f t="shared" si="5"/>
        <v>GEO200099---------</v>
      </c>
    </row>
    <row r="145" spans="1:16" x14ac:dyDescent="0.25">
      <c r="A145" s="6" t="s">
        <v>174</v>
      </c>
      <c r="B145" s="7" t="s">
        <v>175</v>
      </c>
      <c r="C145" s="8">
        <v>2014</v>
      </c>
      <c r="D145" s="8" t="str">
        <f t="shared" si="4"/>
        <v>2014</v>
      </c>
      <c r="E145" s="9">
        <v>55.9</v>
      </c>
      <c r="F145" s="9">
        <v>53.6</v>
      </c>
      <c r="G145" s="9">
        <v>58.7</v>
      </c>
      <c r="H145" s="9">
        <v>51.2</v>
      </c>
      <c r="I145" s="9">
        <v>59.1</v>
      </c>
      <c r="J145" s="9">
        <v>55.1</v>
      </c>
      <c r="K145" s="9">
        <v>52.9</v>
      </c>
      <c r="L145" s="9">
        <v>61.6</v>
      </c>
      <c r="M145" s="9">
        <v>56.9</v>
      </c>
      <c r="N145" s="9">
        <v>54</v>
      </c>
      <c r="O145" s="10" t="s">
        <v>35</v>
      </c>
      <c r="P145" s="4" t="str">
        <f t="shared" si="5"/>
        <v>GHA201455.953.658.751.259.155.152.961.656.954</v>
      </c>
    </row>
    <row r="146" spans="1:16" x14ac:dyDescent="0.25">
      <c r="A146" s="11" t="s">
        <v>174</v>
      </c>
      <c r="B146" s="12" t="s">
        <v>175</v>
      </c>
      <c r="C146" s="13">
        <v>2011</v>
      </c>
      <c r="D146" s="8" t="str">
        <f t="shared" si="4"/>
        <v>2011</v>
      </c>
      <c r="E146" s="14">
        <v>41.3</v>
      </c>
      <c r="F146" s="14">
        <v>48.8</v>
      </c>
      <c r="G146" s="14">
        <v>33.9</v>
      </c>
      <c r="H146" s="14">
        <v>61.2</v>
      </c>
      <c r="I146" s="14">
        <v>33.9</v>
      </c>
      <c r="J146" s="14">
        <v>34.4</v>
      </c>
      <c r="K146" s="14">
        <v>40.799999999999997</v>
      </c>
      <c r="L146" s="14">
        <v>41.9</v>
      </c>
      <c r="M146" s="14">
        <v>54.1</v>
      </c>
      <c r="N146" s="14">
        <v>49.2</v>
      </c>
      <c r="O146" s="15" t="s">
        <v>51</v>
      </c>
      <c r="P146" s="4" t="str">
        <f t="shared" si="5"/>
        <v>GHA201141.348.833.961.233.934.440.841.954.149.2</v>
      </c>
    </row>
    <row r="147" spans="1:16" x14ac:dyDescent="0.25">
      <c r="A147" s="6" t="s">
        <v>174</v>
      </c>
      <c r="B147" s="7" t="s">
        <v>175</v>
      </c>
      <c r="C147" s="8">
        <v>2008</v>
      </c>
      <c r="D147" s="8" t="str">
        <f t="shared" si="4"/>
        <v>2008</v>
      </c>
      <c r="E147" s="9">
        <v>51</v>
      </c>
      <c r="F147" s="9">
        <v>50</v>
      </c>
      <c r="G147" s="9">
        <v>52</v>
      </c>
      <c r="H147" s="9" t="s">
        <v>8</v>
      </c>
      <c r="I147" s="9">
        <v>50</v>
      </c>
      <c r="J147" s="9" t="s">
        <v>8</v>
      </c>
      <c r="K147" s="9" t="s">
        <v>8</v>
      </c>
      <c r="L147" s="9" t="s">
        <v>8</v>
      </c>
      <c r="M147" s="9" t="s">
        <v>8</v>
      </c>
      <c r="N147" s="9" t="s">
        <v>8</v>
      </c>
      <c r="O147" s="10" t="s">
        <v>176</v>
      </c>
      <c r="P147" s="4" t="str">
        <f t="shared" si="5"/>
        <v>GHA2008515052-50-----</v>
      </c>
    </row>
    <row r="148" spans="1:16" x14ac:dyDescent="0.25">
      <c r="A148" s="11" t="s">
        <v>174</v>
      </c>
      <c r="B148" s="12" t="s">
        <v>175</v>
      </c>
      <c r="C148" s="13">
        <v>2006</v>
      </c>
      <c r="D148" s="8" t="str">
        <f t="shared" si="4"/>
        <v>2006</v>
      </c>
      <c r="E148" s="14">
        <v>34</v>
      </c>
      <c r="F148" s="14">
        <v>34</v>
      </c>
      <c r="G148" s="14">
        <v>33</v>
      </c>
      <c r="H148" s="14">
        <v>25</v>
      </c>
      <c r="I148" s="14">
        <v>37</v>
      </c>
      <c r="J148" s="14" t="s">
        <v>8</v>
      </c>
      <c r="K148" s="14" t="s">
        <v>8</v>
      </c>
      <c r="L148" s="14" t="s">
        <v>8</v>
      </c>
      <c r="M148" s="14" t="s">
        <v>8</v>
      </c>
      <c r="N148" s="14" t="s">
        <v>8</v>
      </c>
      <c r="O148" s="15" t="s">
        <v>16</v>
      </c>
      <c r="P148" s="4" t="str">
        <f t="shared" si="5"/>
        <v>GHA20063434332537-----</v>
      </c>
    </row>
    <row r="149" spans="1:16" x14ac:dyDescent="0.25">
      <c r="A149" s="6" t="s">
        <v>174</v>
      </c>
      <c r="B149" s="7" t="s">
        <v>175</v>
      </c>
      <c r="C149" s="8">
        <v>2003</v>
      </c>
      <c r="D149" s="8" t="str">
        <f t="shared" si="4"/>
        <v>2003</v>
      </c>
      <c r="E149" s="9">
        <v>44</v>
      </c>
      <c r="F149" s="9">
        <v>44</v>
      </c>
      <c r="G149" s="9">
        <v>44</v>
      </c>
      <c r="H149" s="9">
        <v>53</v>
      </c>
      <c r="I149" s="9">
        <v>40</v>
      </c>
      <c r="J149" s="9">
        <v>31</v>
      </c>
      <c r="K149" s="9">
        <v>40</v>
      </c>
      <c r="L149" s="9">
        <v>47</v>
      </c>
      <c r="M149" s="9">
        <v>51</v>
      </c>
      <c r="N149" s="9" t="s">
        <v>8</v>
      </c>
      <c r="O149" s="10" t="s">
        <v>67</v>
      </c>
      <c r="P149" s="4" t="str">
        <f t="shared" si="5"/>
        <v>GHA2003444444534031404751-</v>
      </c>
    </row>
    <row r="150" spans="1:16" x14ac:dyDescent="0.25">
      <c r="A150" s="11" t="s">
        <v>174</v>
      </c>
      <c r="B150" s="12" t="s">
        <v>175</v>
      </c>
      <c r="C150" s="13">
        <v>1998</v>
      </c>
      <c r="D150" s="8" t="str">
        <f t="shared" si="4"/>
        <v>1998</v>
      </c>
      <c r="E150" s="14">
        <v>26</v>
      </c>
      <c r="F150" s="14">
        <v>28</v>
      </c>
      <c r="G150" s="14">
        <v>25</v>
      </c>
      <c r="H150" s="14">
        <v>37</v>
      </c>
      <c r="I150" s="14">
        <v>24</v>
      </c>
      <c r="J150" s="14" t="s">
        <v>8</v>
      </c>
      <c r="K150" s="14" t="s">
        <v>8</v>
      </c>
      <c r="L150" s="14" t="s">
        <v>8</v>
      </c>
      <c r="M150" s="14" t="s">
        <v>8</v>
      </c>
      <c r="N150" s="14" t="s">
        <v>8</v>
      </c>
      <c r="O150" s="15" t="s">
        <v>68</v>
      </c>
      <c r="P150" s="4" t="str">
        <f t="shared" si="5"/>
        <v>GHA19982628253724-----</v>
      </c>
    </row>
    <row r="151" spans="1:16" x14ac:dyDescent="0.25">
      <c r="A151" s="6" t="s">
        <v>174</v>
      </c>
      <c r="B151" s="7" t="s">
        <v>175</v>
      </c>
      <c r="C151" s="8">
        <v>1993</v>
      </c>
      <c r="D151" s="8" t="str">
        <f t="shared" si="4"/>
        <v>1993</v>
      </c>
      <c r="E151" s="9">
        <v>43</v>
      </c>
      <c r="F151" s="9" t="s">
        <v>8</v>
      </c>
      <c r="G151" s="9" t="s">
        <v>8</v>
      </c>
      <c r="H151" s="9" t="s">
        <v>8</v>
      </c>
      <c r="I151" s="9" t="s">
        <v>8</v>
      </c>
      <c r="J151" s="9" t="s">
        <v>8</v>
      </c>
      <c r="K151" s="9" t="s">
        <v>8</v>
      </c>
      <c r="L151" s="9" t="s">
        <v>8</v>
      </c>
      <c r="M151" s="9" t="s">
        <v>8</v>
      </c>
      <c r="N151" s="9" t="s">
        <v>8</v>
      </c>
      <c r="O151" s="10" t="s">
        <v>177</v>
      </c>
      <c r="P151" s="4" t="str">
        <f t="shared" si="5"/>
        <v>GHA199343---------</v>
      </c>
    </row>
    <row r="152" spans="1:16" x14ac:dyDescent="0.25">
      <c r="A152" s="11" t="s">
        <v>179</v>
      </c>
      <c r="B152" s="12" t="s">
        <v>180</v>
      </c>
      <c r="C152" s="13" t="s">
        <v>107</v>
      </c>
      <c r="D152" s="8" t="str">
        <f t="shared" si="4"/>
        <v>2015</v>
      </c>
      <c r="E152" s="14">
        <v>52</v>
      </c>
      <c r="F152" s="14">
        <v>50.4</v>
      </c>
      <c r="G152" s="14">
        <v>53.6</v>
      </c>
      <c r="H152" s="14">
        <v>53</v>
      </c>
      <c r="I152" s="14">
        <v>51.6</v>
      </c>
      <c r="J152" s="14">
        <v>46.5</v>
      </c>
      <c r="K152" s="14">
        <v>50.4</v>
      </c>
      <c r="L152" s="14">
        <v>53</v>
      </c>
      <c r="M152" s="14">
        <v>54.8</v>
      </c>
      <c r="N152" s="14">
        <v>68.2</v>
      </c>
      <c r="O152" s="15" t="s">
        <v>108</v>
      </c>
      <c r="P152" s="4" t="str">
        <f t="shared" si="5"/>
        <v>GTM20155250.453.65351.646.550.45354.868.2</v>
      </c>
    </row>
    <row r="153" spans="1:16" x14ac:dyDescent="0.25">
      <c r="A153" s="6" t="s">
        <v>179</v>
      </c>
      <c r="B153" s="7" t="s">
        <v>180</v>
      </c>
      <c r="C153" s="8">
        <v>2002</v>
      </c>
      <c r="D153" s="8" t="str">
        <f t="shared" si="4"/>
        <v>2002</v>
      </c>
      <c r="E153" s="9">
        <v>64</v>
      </c>
      <c r="F153" s="9" t="s">
        <v>8</v>
      </c>
      <c r="G153" s="9" t="s">
        <v>8</v>
      </c>
      <c r="H153" s="9" t="s">
        <v>8</v>
      </c>
      <c r="I153" s="9" t="s">
        <v>8</v>
      </c>
      <c r="J153" s="9" t="s">
        <v>8</v>
      </c>
      <c r="K153" s="9" t="s">
        <v>8</v>
      </c>
      <c r="L153" s="9" t="s">
        <v>8</v>
      </c>
      <c r="M153" s="9" t="s">
        <v>8</v>
      </c>
      <c r="N153" s="9" t="s">
        <v>8</v>
      </c>
      <c r="O153" s="10" t="s">
        <v>140</v>
      </c>
      <c r="P153" s="4" t="str">
        <f t="shared" si="5"/>
        <v>GTM200264---------</v>
      </c>
    </row>
    <row r="154" spans="1:16" x14ac:dyDescent="0.25">
      <c r="A154" s="11" t="s">
        <v>179</v>
      </c>
      <c r="B154" s="12" t="s">
        <v>180</v>
      </c>
      <c r="C154" s="13" t="s">
        <v>85</v>
      </c>
      <c r="D154" s="8" t="str">
        <f t="shared" si="4"/>
        <v>1999</v>
      </c>
      <c r="E154" s="14">
        <v>37</v>
      </c>
      <c r="F154" s="14">
        <v>38</v>
      </c>
      <c r="G154" s="14">
        <v>36</v>
      </c>
      <c r="H154" s="14">
        <v>46</v>
      </c>
      <c r="I154" s="14">
        <v>33</v>
      </c>
      <c r="J154" s="14" t="s">
        <v>8</v>
      </c>
      <c r="K154" s="14" t="s">
        <v>8</v>
      </c>
      <c r="L154" s="14" t="s">
        <v>8</v>
      </c>
      <c r="M154" s="14" t="s">
        <v>8</v>
      </c>
      <c r="N154" s="14" t="s">
        <v>8</v>
      </c>
      <c r="O154" s="15" t="s">
        <v>86</v>
      </c>
      <c r="P154" s="4" t="str">
        <f t="shared" si="5"/>
        <v>GTM19993738364633-----</v>
      </c>
    </row>
    <row r="155" spans="1:16" x14ac:dyDescent="0.25">
      <c r="A155" s="6" t="s">
        <v>179</v>
      </c>
      <c r="B155" s="7" t="s">
        <v>180</v>
      </c>
      <c r="C155" s="8">
        <v>1995</v>
      </c>
      <c r="D155" s="8" t="str">
        <f t="shared" si="4"/>
        <v>1995</v>
      </c>
      <c r="E155" s="9">
        <v>40.5</v>
      </c>
      <c r="F155" s="9" t="s">
        <v>8</v>
      </c>
      <c r="G155" s="9" t="s">
        <v>8</v>
      </c>
      <c r="H155" s="9">
        <v>56.2</v>
      </c>
      <c r="I155" s="9">
        <v>32.4</v>
      </c>
      <c r="J155" s="9" t="s">
        <v>8</v>
      </c>
      <c r="K155" s="9" t="s">
        <v>8</v>
      </c>
      <c r="L155" s="9" t="s">
        <v>8</v>
      </c>
      <c r="M155" s="9" t="s">
        <v>8</v>
      </c>
      <c r="N155" s="9" t="s">
        <v>8</v>
      </c>
      <c r="O155" s="10" t="s">
        <v>111</v>
      </c>
      <c r="P155" s="4" t="str">
        <f t="shared" si="5"/>
        <v>GTM199540.5--56.232.4-----</v>
      </c>
    </row>
    <row r="156" spans="1:16" x14ac:dyDescent="0.25">
      <c r="A156" s="16" t="s">
        <v>181</v>
      </c>
      <c r="B156" s="17" t="s">
        <v>182</v>
      </c>
      <c r="C156" s="18">
        <v>2016</v>
      </c>
      <c r="D156" s="8" t="str">
        <f t="shared" si="4"/>
        <v>2016</v>
      </c>
      <c r="E156" s="19">
        <v>29.6</v>
      </c>
      <c r="F156" s="19">
        <v>28.2</v>
      </c>
      <c r="G156" s="19">
        <v>31</v>
      </c>
      <c r="H156" s="19" t="s">
        <v>8</v>
      </c>
      <c r="I156" s="19">
        <v>32.4</v>
      </c>
      <c r="J156" s="19" t="s">
        <v>8</v>
      </c>
      <c r="K156" s="19" t="s">
        <v>8</v>
      </c>
      <c r="L156" s="19" t="s">
        <v>8</v>
      </c>
      <c r="M156" s="19" t="s">
        <v>8</v>
      </c>
      <c r="N156" s="19" t="s">
        <v>8</v>
      </c>
      <c r="O156" s="20" t="s">
        <v>419</v>
      </c>
      <c r="P156" s="4" t="str">
        <f t="shared" si="5"/>
        <v>GIN201629.628.231-32.4-----</v>
      </c>
    </row>
    <row r="157" spans="1:16" x14ac:dyDescent="0.25">
      <c r="A157" s="6" t="s">
        <v>181</v>
      </c>
      <c r="B157" s="7" t="s">
        <v>182</v>
      </c>
      <c r="C157" s="8">
        <v>2012</v>
      </c>
      <c r="D157" s="8" t="str">
        <f t="shared" si="4"/>
        <v>2012</v>
      </c>
      <c r="E157" s="9">
        <v>37.299999999999997</v>
      </c>
      <c r="F157" s="9">
        <v>37.299999999999997</v>
      </c>
      <c r="G157" s="9">
        <v>37.299999999999997</v>
      </c>
      <c r="H157" s="9">
        <v>68.599999999999994</v>
      </c>
      <c r="I157" s="9">
        <v>28.5</v>
      </c>
      <c r="J157" s="9">
        <v>14.5</v>
      </c>
      <c r="K157" s="9">
        <v>30.6</v>
      </c>
      <c r="L157" s="9">
        <v>34</v>
      </c>
      <c r="M157" s="9">
        <v>48</v>
      </c>
      <c r="N157" s="9">
        <v>77.7</v>
      </c>
      <c r="O157" s="10" t="s">
        <v>183</v>
      </c>
      <c r="P157" s="4" t="str">
        <f t="shared" si="5"/>
        <v>GIN201237.337.337.368.628.514.530.6344877.7</v>
      </c>
    </row>
    <row r="158" spans="1:16" x14ac:dyDescent="0.25">
      <c r="A158" s="11" t="s">
        <v>181</v>
      </c>
      <c r="B158" s="12" t="s">
        <v>182</v>
      </c>
      <c r="C158" s="13">
        <v>2005</v>
      </c>
      <c r="D158" s="8" t="str">
        <f t="shared" si="4"/>
        <v>2005</v>
      </c>
      <c r="E158" s="14">
        <v>42</v>
      </c>
      <c r="F158" s="14">
        <v>42</v>
      </c>
      <c r="G158" s="14">
        <v>42</v>
      </c>
      <c r="H158" s="14">
        <v>58</v>
      </c>
      <c r="I158" s="14">
        <v>38</v>
      </c>
      <c r="J158" s="14">
        <v>30</v>
      </c>
      <c r="K158" s="14">
        <v>43</v>
      </c>
      <c r="L158" s="14">
        <v>42</v>
      </c>
      <c r="M158" s="14">
        <v>46</v>
      </c>
      <c r="N158" s="14">
        <v>59</v>
      </c>
      <c r="O158" s="15" t="s">
        <v>29</v>
      </c>
      <c r="P158" s="4" t="str">
        <f t="shared" si="5"/>
        <v>GIN200542424258383043424659</v>
      </c>
    </row>
    <row r="159" spans="1:16" x14ac:dyDescent="0.25">
      <c r="A159" s="6" t="s">
        <v>181</v>
      </c>
      <c r="B159" s="7" t="s">
        <v>182</v>
      </c>
      <c r="C159" s="8">
        <v>2003</v>
      </c>
      <c r="D159" s="8" t="str">
        <f t="shared" si="4"/>
        <v>2003</v>
      </c>
      <c r="E159" s="9">
        <v>33</v>
      </c>
      <c r="F159" s="9">
        <v>32</v>
      </c>
      <c r="G159" s="9">
        <v>34</v>
      </c>
      <c r="H159" s="9">
        <v>43</v>
      </c>
      <c r="I159" s="9">
        <v>29</v>
      </c>
      <c r="J159" s="9">
        <v>35</v>
      </c>
      <c r="K159" s="9">
        <v>30</v>
      </c>
      <c r="L159" s="9">
        <v>27</v>
      </c>
      <c r="M159" s="9">
        <v>33</v>
      </c>
      <c r="N159" s="9">
        <v>43</v>
      </c>
      <c r="O159" s="10" t="s">
        <v>184</v>
      </c>
      <c r="P159" s="4" t="str">
        <f t="shared" si="5"/>
        <v>GIN200333323443293530273343</v>
      </c>
    </row>
    <row r="160" spans="1:16" x14ac:dyDescent="0.25">
      <c r="A160" s="11" t="s">
        <v>181</v>
      </c>
      <c r="B160" s="12" t="s">
        <v>182</v>
      </c>
      <c r="C160" s="13">
        <v>1999</v>
      </c>
      <c r="D160" s="8" t="str">
        <f t="shared" si="4"/>
        <v>1999</v>
      </c>
      <c r="E160" s="14">
        <v>39</v>
      </c>
      <c r="F160" s="14">
        <v>39</v>
      </c>
      <c r="G160" s="14">
        <v>39</v>
      </c>
      <c r="H160" s="14">
        <v>61</v>
      </c>
      <c r="I160" s="14">
        <v>33</v>
      </c>
      <c r="J160" s="14" t="s">
        <v>8</v>
      </c>
      <c r="K160" s="14" t="s">
        <v>8</v>
      </c>
      <c r="L160" s="14" t="s">
        <v>8</v>
      </c>
      <c r="M160" s="14" t="s">
        <v>8</v>
      </c>
      <c r="N160" s="14" t="s">
        <v>8</v>
      </c>
      <c r="O160" s="15" t="s">
        <v>147</v>
      </c>
      <c r="P160" s="4" t="str">
        <f t="shared" si="5"/>
        <v>GIN19993939396133-----</v>
      </c>
    </row>
    <row r="161" spans="1:16" x14ac:dyDescent="0.25">
      <c r="A161" s="6" t="s">
        <v>185</v>
      </c>
      <c r="B161" s="7" t="s">
        <v>186</v>
      </c>
      <c r="C161" s="8">
        <v>2014</v>
      </c>
      <c r="D161" s="8" t="str">
        <f t="shared" si="4"/>
        <v>2014</v>
      </c>
      <c r="E161" s="9">
        <v>34.299999999999997</v>
      </c>
      <c r="F161" s="9">
        <v>38.299999999999997</v>
      </c>
      <c r="G161" s="9">
        <v>31.2</v>
      </c>
      <c r="H161" s="9">
        <v>33</v>
      </c>
      <c r="I161" s="9">
        <v>35.6</v>
      </c>
      <c r="J161" s="9" t="s">
        <v>8</v>
      </c>
      <c r="K161" s="9" t="s">
        <v>8</v>
      </c>
      <c r="L161" s="9" t="s">
        <v>8</v>
      </c>
      <c r="M161" s="9">
        <v>33.200000000000003</v>
      </c>
      <c r="N161" s="9" t="s">
        <v>8</v>
      </c>
      <c r="O161" s="10" t="s">
        <v>55</v>
      </c>
      <c r="P161" s="4" t="str">
        <f t="shared" si="5"/>
        <v>GNB201434.338.331.23335.6---33.2-</v>
      </c>
    </row>
    <row r="162" spans="1:16" x14ac:dyDescent="0.25">
      <c r="A162" s="11" t="s">
        <v>185</v>
      </c>
      <c r="B162" s="12" t="s">
        <v>186</v>
      </c>
      <c r="C162" s="13">
        <v>2010</v>
      </c>
      <c r="D162" s="8" t="str">
        <f t="shared" si="4"/>
        <v>2010</v>
      </c>
      <c r="E162" s="14">
        <v>52.1</v>
      </c>
      <c r="F162" s="14">
        <v>52.6</v>
      </c>
      <c r="G162" s="14">
        <v>51.7</v>
      </c>
      <c r="H162" s="14">
        <v>59.7</v>
      </c>
      <c r="I162" s="14">
        <v>46.1</v>
      </c>
      <c r="J162" s="14" t="s">
        <v>8</v>
      </c>
      <c r="K162" s="14">
        <v>49.6</v>
      </c>
      <c r="L162" s="14" t="s">
        <v>8</v>
      </c>
      <c r="M162" s="14">
        <v>65.099999999999994</v>
      </c>
      <c r="N162" s="14" t="s">
        <v>8</v>
      </c>
      <c r="O162" s="15" t="s">
        <v>102</v>
      </c>
      <c r="P162" s="4" t="str">
        <f t="shared" si="5"/>
        <v>GNB201052.152.651.759.746.1-49.6-65.1-</v>
      </c>
    </row>
    <row r="163" spans="1:16" x14ac:dyDescent="0.25">
      <c r="A163" s="6" t="s">
        <v>185</v>
      </c>
      <c r="B163" s="7" t="s">
        <v>186</v>
      </c>
      <c r="C163" s="8">
        <v>2006</v>
      </c>
      <c r="D163" s="8" t="str">
        <f t="shared" si="4"/>
        <v>2006</v>
      </c>
      <c r="E163" s="9">
        <v>57</v>
      </c>
      <c r="F163" s="9">
        <v>52</v>
      </c>
      <c r="G163" s="9">
        <v>61</v>
      </c>
      <c r="H163" s="9">
        <v>73</v>
      </c>
      <c r="I163" s="9">
        <v>45</v>
      </c>
      <c r="J163" s="9">
        <v>32</v>
      </c>
      <c r="K163" s="9">
        <v>49</v>
      </c>
      <c r="L163" s="9">
        <v>46</v>
      </c>
      <c r="M163" s="9">
        <v>72</v>
      </c>
      <c r="N163" s="9">
        <v>82</v>
      </c>
      <c r="O163" s="10" t="s">
        <v>16</v>
      </c>
      <c r="P163" s="4" t="str">
        <f t="shared" si="5"/>
        <v>GNB200657526173453249467282</v>
      </c>
    </row>
    <row r="164" spans="1:16" x14ac:dyDescent="0.25">
      <c r="A164" s="11" t="s">
        <v>185</v>
      </c>
      <c r="B164" s="12" t="s">
        <v>186</v>
      </c>
      <c r="C164" s="13">
        <v>2000</v>
      </c>
      <c r="D164" s="8" t="str">
        <f t="shared" si="4"/>
        <v>2000</v>
      </c>
      <c r="E164" s="14">
        <v>64</v>
      </c>
      <c r="F164" s="14">
        <v>64</v>
      </c>
      <c r="G164" s="14">
        <v>65</v>
      </c>
      <c r="H164" s="14">
        <v>76</v>
      </c>
      <c r="I164" s="14">
        <v>57</v>
      </c>
      <c r="J164" s="14">
        <v>52</v>
      </c>
      <c r="K164" s="14">
        <v>66</v>
      </c>
      <c r="L164" s="14">
        <v>55</v>
      </c>
      <c r="M164" s="14">
        <v>68</v>
      </c>
      <c r="N164" s="14">
        <v>80</v>
      </c>
      <c r="O164" s="15" t="s">
        <v>11</v>
      </c>
      <c r="P164" s="4" t="str">
        <f t="shared" si="5"/>
        <v>GNB200064646576575266556880</v>
      </c>
    </row>
    <row r="165" spans="1:16" x14ac:dyDescent="0.25">
      <c r="A165" s="6" t="s">
        <v>187</v>
      </c>
      <c r="B165" s="7" t="s">
        <v>188</v>
      </c>
      <c r="C165" s="8">
        <v>2014</v>
      </c>
      <c r="D165" s="8" t="str">
        <f t="shared" si="4"/>
        <v>2014</v>
      </c>
      <c r="E165" s="9">
        <v>83.6</v>
      </c>
      <c r="F165" s="9">
        <v>77.400000000000006</v>
      </c>
      <c r="G165" s="9" t="s">
        <v>8</v>
      </c>
      <c r="H165" s="9" t="s">
        <v>8</v>
      </c>
      <c r="I165" s="9">
        <v>86.7</v>
      </c>
      <c r="J165" s="9" t="s">
        <v>8</v>
      </c>
      <c r="K165" s="9" t="s">
        <v>8</v>
      </c>
      <c r="L165" s="9" t="s">
        <v>8</v>
      </c>
      <c r="M165" s="9" t="s">
        <v>8</v>
      </c>
      <c r="N165" s="9" t="s">
        <v>8</v>
      </c>
      <c r="O165" s="10" t="s">
        <v>55</v>
      </c>
      <c r="P165" s="4" t="str">
        <f t="shared" si="5"/>
        <v>GUY201483.677.4--86.7-----</v>
      </c>
    </row>
    <row r="166" spans="1:16" x14ac:dyDescent="0.25">
      <c r="A166" s="11" t="s">
        <v>187</v>
      </c>
      <c r="B166" s="12" t="s">
        <v>188</v>
      </c>
      <c r="C166" s="13">
        <v>2009</v>
      </c>
      <c r="D166" s="8" t="str">
        <f t="shared" si="4"/>
        <v>2009</v>
      </c>
      <c r="E166" s="14">
        <v>65</v>
      </c>
      <c r="F166" s="14" t="s">
        <v>8</v>
      </c>
      <c r="G166" s="14" t="s">
        <v>8</v>
      </c>
      <c r="H166" s="14" t="s">
        <v>8</v>
      </c>
      <c r="I166" s="14" t="s">
        <v>8</v>
      </c>
      <c r="J166" s="14" t="s">
        <v>8</v>
      </c>
      <c r="K166" s="14" t="s">
        <v>8</v>
      </c>
      <c r="L166" s="14" t="s">
        <v>8</v>
      </c>
      <c r="M166" s="14" t="s">
        <v>8</v>
      </c>
      <c r="N166" s="14" t="s">
        <v>8</v>
      </c>
      <c r="O166" s="15" t="s">
        <v>189</v>
      </c>
      <c r="P166" s="4" t="str">
        <f t="shared" si="5"/>
        <v>GUY200965---------</v>
      </c>
    </row>
    <row r="167" spans="1:16" x14ac:dyDescent="0.25">
      <c r="A167" s="6" t="s">
        <v>187</v>
      </c>
      <c r="B167" s="7" t="s">
        <v>188</v>
      </c>
      <c r="C167" s="8">
        <v>2006</v>
      </c>
      <c r="D167" s="8" t="str">
        <f t="shared" si="4"/>
        <v>2006</v>
      </c>
      <c r="E167" s="9">
        <v>64</v>
      </c>
      <c r="F167" s="9">
        <v>62</v>
      </c>
      <c r="G167" s="9">
        <v>68</v>
      </c>
      <c r="H167" s="9">
        <v>60</v>
      </c>
      <c r="I167" s="9">
        <v>66</v>
      </c>
      <c r="J167" s="9" t="s">
        <v>8</v>
      </c>
      <c r="K167" s="9" t="s">
        <v>8</v>
      </c>
      <c r="L167" s="9" t="s">
        <v>8</v>
      </c>
      <c r="M167" s="9" t="s">
        <v>8</v>
      </c>
      <c r="N167" s="9" t="s">
        <v>8</v>
      </c>
      <c r="O167" s="10" t="s">
        <v>16</v>
      </c>
      <c r="P167" s="4" t="str">
        <f t="shared" si="5"/>
        <v>GUY20066462686066-----</v>
      </c>
    </row>
    <row r="168" spans="1:16" x14ac:dyDescent="0.25">
      <c r="A168" s="11" t="s">
        <v>187</v>
      </c>
      <c r="B168" s="12" t="s">
        <v>188</v>
      </c>
      <c r="C168" s="13">
        <v>2000</v>
      </c>
      <c r="D168" s="8" t="str">
        <f t="shared" si="4"/>
        <v>2000</v>
      </c>
      <c r="E168" s="14">
        <v>78</v>
      </c>
      <c r="F168" s="14">
        <v>72</v>
      </c>
      <c r="G168" s="14">
        <v>85</v>
      </c>
      <c r="H168" s="14">
        <v>86</v>
      </c>
      <c r="I168" s="14">
        <v>75</v>
      </c>
      <c r="J168" s="14" t="s">
        <v>8</v>
      </c>
      <c r="K168" s="14" t="s">
        <v>8</v>
      </c>
      <c r="L168" s="14" t="s">
        <v>8</v>
      </c>
      <c r="M168" s="14" t="s">
        <v>8</v>
      </c>
      <c r="N168" s="14" t="s">
        <v>8</v>
      </c>
      <c r="O168" s="15" t="s">
        <v>11</v>
      </c>
      <c r="P168" s="4" t="str">
        <f t="shared" si="5"/>
        <v>GUY20007872858675-----</v>
      </c>
    </row>
    <row r="169" spans="1:16" x14ac:dyDescent="0.25">
      <c r="A169" s="16" t="s">
        <v>190</v>
      </c>
      <c r="B169" s="17" t="s">
        <v>191</v>
      </c>
      <c r="C169" s="18" t="s">
        <v>91</v>
      </c>
      <c r="D169" s="8" t="str">
        <f t="shared" si="4"/>
        <v>2017</v>
      </c>
      <c r="E169" s="19">
        <v>40.1</v>
      </c>
      <c r="F169" s="19">
        <v>34.799999999999997</v>
      </c>
      <c r="G169" s="19">
        <v>45.6</v>
      </c>
      <c r="H169" s="19">
        <v>52.5</v>
      </c>
      <c r="I169" s="19">
        <v>32.9</v>
      </c>
      <c r="J169" s="19">
        <v>28</v>
      </c>
      <c r="K169" s="19">
        <v>27.7</v>
      </c>
      <c r="L169" s="19">
        <v>42</v>
      </c>
      <c r="M169" s="19">
        <v>52.8</v>
      </c>
      <c r="N169" s="19">
        <v>55.4</v>
      </c>
      <c r="O169" s="20" t="s">
        <v>420</v>
      </c>
      <c r="P169" s="4" t="str">
        <f t="shared" si="5"/>
        <v>HTI201740.134.845.652.532.92827.74252.855.4</v>
      </c>
    </row>
    <row r="170" spans="1:16" x14ac:dyDescent="0.25">
      <c r="A170" s="11" t="s">
        <v>190</v>
      </c>
      <c r="B170" s="12" t="s">
        <v>191</v>
      </c>
      <c r="C170" s="13">
        <v>2012</v>
      </c>
      <c r="D170" s="8" t="str">
        <f t="shared" si="4"/>
        <v>2012</v>
      </c>
      <c r="E170" s="14">
        <v>37.9</v>
      </c>
      <c r="F170" s="14">
        <v>39.4</v>
      </c>
      <c r="G170" s="14">
        <v>36.200000000000003</v>
      </c>
      <c r="H170" s="14">
        <v>44.4</v>
      </c>
      <c r="I170" s="14">
        <v>34.200000000000003</v>
      </c>
      <c r="J170" s="14">
        <v>22.9</v>
      </c>
      <c r="K170" s="14">
        <v>31.8</v>
      </c>
      <c r="L170" s="14">
        <v>36</v>
      </c>
      <c r="M170" s="14">
        <v>52.1</v>
      </c>
      <c r="N170" s="14">
        <v>51.2</v>
      </c>
      <c r="O170" s="15" t="s">
        <v>192</v>
      </c>
      <c r="P170" s="4" t="str">
        <f t="shared" si="5"/>
        <v>HTI201237.939.436.244.434.222.931.83652.151.2</v>
      </c>
    </row>
    <row r="171" spans="1:16" x14ac:dyDescent="0.25">
      <c r="A171" s="6" t="s">
        <v>190</v>
      </c>
      <c r="B171" s="7" t="s">
        <v>191</v>
      </c>
      <c r="C171" s="8" t="s">
        <v>73</v>
      </c>
      <c r="D171" s="8" t="str">
        <f t="shared" si="4"/>
        <v>2006</v>
      </c>
      <c r="E171" s="9">
        <v>31</v>
      </c>
      <c r="F171" s="9" t="s">
        <v>8</v>
      </c>
      <c r="G171" s="9" t="s">
        <v>8</v>
      </c>
      <c r="H171" s="9" t="s">
        <v>8</v>
      </c>
      <c r="I171" s="9" t="s">
        <v>8</v>
      </c>
      <c r="J171" s="9" t="s">
        <v>8</v>
      </c>
      <c r="K171" s="9" t="s">
        <v>8</v>
      </c>
      <c r="L171" s="9" t="s">
        <v>8</v>
      </c>
      <c r="M171" s="9" t="s">
        <v>8</v>
      </c>
      <c r="N171" s="9" t="s">
        <v>8</v>
      </c>
      <c r="O171" s="10" t="s">
        <v>193</v>
      </c>
      <c r="P171" s="4" t="str">
        <f t="shared" si="5"/>
        <v>HTI200631---------</v>
      </c>
    </row>
    <row r="172" spans="1:16" x14ac:dyDescent="0.25">
      <c r="A172" s="11" t="s">
        <v>190</v>
      </c>
      <c r="B172" s="12" t="s">
        <v>191</v>
      </c>
      <c r="C172" s="13">
        <v>2000</v>
      </c>
      <c r="D172" s="8" t="str">
        <f t="shared" si="4"/>
        <v>2000</v>
      </c>
      <c r="E172" s="14">
        <v>26</v>
      </c>
      <c r="F172" s="14">
        <v>25</v>
      </c>
      <c r="G172" s="14">
        <v>27</v>
      </c>
      <c r="H172" s="14">
        <v>32</v>
      </c>
      <c r="I172" s="14">
        <v>24</v>
      </c>
      <c r="J172" s="14" t="s">
        <v>8</v>
      </c>
      <c r="K172" s="14" t="s">
        <v>8</v>
      </c>
      <c r="L172" s="14" t="s">
        <v>8</v>
      </c>
      <c r="M172" s="14" t="s">
        <v>8</v>
      </c>
      <c r="N172" s="14" t="s">
        <v>8</v>
      </c>
      <c r="O172" s="15" t="s">
        <v>30</v>
      </c>
      <c r="P172" s="4" t="str">
        <f t="shared" si="5"/>
        <v>HTI20002625273224-----</v>
      </c>
    </row>
    <row r="173" spans="1:16" x14ac:dyDescent="0.25">
      <c r="A173" s="6" t="s">
        <v>190</v>
      </c>
      <c r="B173" s="7" t="s">
        <v>191</v>
      </c>
      <c r="C173" s="8" t="s">
        <v>103</v>
      </c>
      <c r="D173" s="8" t="str">
        <f t="shared" si="4"/>
        <v>1995</v>
      </c>
      <c r="E173" s="9">
        <v>17</v>
      </c>
      <c r="F173" s="9" t="s">
        <v>8</v>
      </c>
      <c r="G173" s="9" t="s">
        <v>8</v>
      </c>
      <c r="H173" s="9" t="s">
        <v>8</v>
      </c>
      <c r="I173" s="9" t="s">
        <v>8</v>
      </c>
      <c r="J173" s="9" t="s">
        <v>8</v>
      </c>
      <c r="K173" s="9" t="s">
        <v>8</v>
      </c>
      <c r="L173" s="9" t="s">
        <v>8</v>
      </c>
      <c r="M173" s="9" t="s">
        <v>8</v>
      </c>
      <c r="N173" s="9" t="s">
        <v>8</v>
      </c>
      <c r="O173" s="10" t="s">
        <v>104</v>
      </c>
      <c r="P173" s="4" t="str">
        <f t="shared" si="5"/>
        <v>HTI199517---------</v>
      </c>
    </row>
    <row r="174" spans="1:16" x14ac:dyDescent="0.25">
      <c r="A174" s="11" t="s">
        <v>195</v>
      </c>
      <c r="B174" s="12" t="s">
        <v>196</v>
      </c>
      <c r="C174" s="13" t="s">
        <v>24</v>
      </c>
      <c r="D174" s="8" t="str">
        <f t="shared" si="4"/>
        <v>2012</v>
      </c>
      <c r="E174" s="14">
        <v>63.9</v>
      </c>
      <c r="F174" s="14">
        <v>63.8</v>
      </c>
      <c r="G174" s="14">
        <v>64</v>
      </c>
      <c r="H174" s="14">
        <v>67</v>
      </c>
      <c r="I174" s="14">
        <v>61.4</v>
      </c>
      <c r="J174" s="14">
        <v>61.1</v>
      </c>
      <c r="K174" s="14">
        <v>60.2</v>
      </c>
      <c r="L174" s="14">
        <v>67</v>
      </c>
      <c r="M174" s="14">
        <v>65.3</v>
      </c>
      <c r="N174" s="14">
        <v>72.599999999999994</v>
      </c>
      <c r="O174" s="15" t="s">
        <v>56</v>
      </c>
      <c r="P174" s="4" t="str">
        <f t="shared" si="5"/>
        <v>HND201263.963.8646761.461.160.26765.372.6</v>
      </c>
    </row>
    <row r="175" spans="1:16" x14ac:dyDescent="0.25">
      <c r="A175" s="6" t="s">
        <v>195</v>
      </c>
      <c r="B175" s="7" t="s">
        <v>196</v>
      </c>
      <c r="C175" s="8" t="s">
        <v>73</v>
      </c>
      <c r="D175" s="8" t="str">
        <f t="shared" si="4"/>
        <v>2006</v>
      </c>
      <c r="E175" s="9">
        <v>56</v>
      </c>
      <c r="F175" s="9">
        <v>58</v>
      </c>
      <c r="G175" s="9">
        <v>54</v>
      </c>
      <c r="H175" s="9">
        <v>67</v>
      </c>
      <c r="I175" s="9">
        <v>49</v>
      </c>
      <c r="J175" s="9">
        <v>46</v>
      </c>
      <c r="K175" s="9">
        <v>53</v>
      </c>
      <c r="L175" s="9">
        <v>56</v>
      </c>
      <c r="M175" s="9">
        <v>69</v>
      </c>
      <c r="N175" s="9">
        <v>74</v>
      </c>
      <c r="O175" s="10" t="s">
        <v>193</v>
      </c>
      <c r="P175" s="4" t="str">
        <f t="shared" si="5"/>
        <v>HND200656585467494653566974</v>
      </c>
    </row>
    <row r="176" spans="1:16" x14ac:dyDescent="0.25">
      <c r="A176" s="11" t="s">
        <v>197</v>
      </c>
      <c r="B176" s="12" t="s">
        <v>198</v>
      </c>
      <c r="C176" s="13" t="s">
        <v>20</v>
      </c>
      <c r="D176" s="8" t="str">
        <f t="shared" si="4"/>
        <v>2016</v>
      </c>
      <c r="E176" s="14">
        <v>73.2</v>
      </c>
      <c r="F176" s="14" t="s">
        <v>8</v>
      </c>
      <c r="G176" s="14" t="s">
        <v>8</v>
      </c>
      <c r="H176" s="14">
        <v>80</v>
      </c>
      <c r="I176" s="14">
        <v>70.8</v>
      </c>
      <c r="J176" s="14" t="s">
        <v>8</v>
      </c>
      <c r="K176" s="14" t="s">
        <v>8</v>
      </c>
      <c r="L176" s="14" t="s">
        <v>8</v>
      </c>
      <c r="M176" s="14" t="s">
        <v>8</v>
      </c>
      <c r="N176" s="14" t="s">
        <v>8</v>
      </c>
      <c r="O176" s="15" t="s">
        <v>199</v>
      </c>
      <c r="P176" s="4" t="str">
        <f t="shared" si="5"/>
        <v>IND201673.2--8070.8-----</v>
      </c>
    </row>
    <row r="177" spans="1:16" x14ac:dyDescent="0.25">
      <c r="A177" s="6" t="s">
        <v>197</v>
      </c>
      <c r="B177" s="7" t="s">
        <v>198</v>
      </c>
      <c r="C177" s="8" t="s">
        <v>133</v>
      </c>
      <c r="D177" s="8" t="str">
        <f t="shared" si="4"/>
        <v>2014</v>
      </c>
      <c r="E177" s="9">
        <v>76.900000000000006</v>
      </c>
      <c r="F177" s="9">
        <v>78.099999999999994</v>
      </c>
      <c r="G177" s="9">
        <v>75.400000000000006</v>
      </c>
      <c r="H177" s="9">
        <v>79.900000000000006</v>
      </c>
      <c r="I177" s="9">
        <v>75.8</v>
      </c>
      <c r="J177" s="9">
        <v>73.900000000000006</v>
      </c>
      <c r="K177" s="9">
        <v>73</v>
      </c>
      <c r="L177" s="9">
        <v>77.099999999999994</v>
      </c>
      <c r="M177" s="9">
        <v>80</v>
      </c>
      <c r="N177" s="9">
        <v>83.2</v>
      </c>
      <c r="O177" s="10" t="s">
        <v>200</v>
      </c>
      <c r="P177" s="4" t="str">
        <f t="shared" si="5"/>
        <v>IND201476.978.175.479.975.873.97377.18083.2</v>
      </c>
    </row>
    <row r="178" spans="1:16" x14ac:dyDescent="0.25">
      <c r="A178" s="11" t="s">
        <v>197</v>
      </c>
      <c r="B178" s="12" t="s">
        <v>198</v>
      </c>
      <c r="C178" s="13" t="s">
        <v>73</v>
      </c>
      <c r="D178" s="8" t="str">
        <f t="shared" si="4"/>
        <v>2006</v>
      </c>
      <c r="E178" s="14">
        <v>69</v>
      </c>
      <c r="F178" s="14">
        <v>71.7</v>
      </c>
      <c r="G178" s="14">
        <v>65.8</v>
      </c>
      <c r="H178" s="14">
        <v>78.099999999999994</v>
      </c>
      <c r="I178" s="14">
        <v>66.3</v>
      </c>
      <c r="J178" s="14">
        <v>60.7</v>
      </c>
      <c r="K178" s="14">
        <v>67</v>
      </c>
      <c r="L178" s="14">
        <v>70.099999999999994</v>
      </c>
      <c r="M178" s="14">
        <v>76.5</v>
      </c>
      <c r="N178" s="14">
        <v>80.2</v>
      </c>
      <c r="O178" s="15" t="s">
        <v>201</v>
      </c>
      <c r="P178" s="4" t="str">
        <f t="shared" si="5"/>
        <v>IND20066971.765.878.166.360.76770.176.580.2</v>
      </c>
    </row>
    <row r="179" spans="1:16" x14ac:dyDescent="0.25">
      <c r="A179" s="6" t="s">
        <v>197</v>
      </c>
      <c r="B179" s="7" t="s">
        <v>198</v>
      </c>
      <c r="C179" s="8" t="s">
        <v>85</v>
      </c>
      <c r="D179" s="8" t="str">
        <f t="shared" si="4"/>
        <v>1999</v>
      </c>
      <c r="E179" s="9">
        <v>67</v>
      </c>
      <c r="F179" s="9">
        <v>69</v>
      </c>
      <c r="G179" s="9">
        <v>63</v>
      </c>
      <c r="H179" s="9">
        <v>78</v>
      </c>
      <c r="I179" s="9">
        <v>64</v>
      </c>
      <c r="J179" s="9" t="s">
        <v>8</v>
      </c>
      <c r="K179" s="9" t="s">
        <v>8</v>
      </c>
      <c r="L179" s="9" t="s">
        <v>8</v>
      </c>
      <c r="M179" s="9" t="s">
        <v>8</v>
      </c>
      <c r="N179" s="9" t="s">
        <v>8</v>
      </c>
      <c r="O179" s="10" t="s">
        <v>202</v>
      </c>
      <c r="P179" s="4" t="str">
        <f t="shared" si="5"/>
        <v>IND19996769637864-----</v>
      </c>
    </row>
    <row r="180" spans="1:16" x14ac:dyDescent="0.25">
      <c r="A180" s="11" t="s">
        <v>197</v>
      </c>
      <c r="B180" s="12" t="s">
        <v>198</v>
      </c>
      <c r="C180" s="13" t="s">
        <v>87</v>
      </c>
      <c r="D180" s="8" t="str">
        <f t="shared" si="4"/>
        <v>1993</v>
      </c>
      <c r="E180" s="14">
        <v>69</v>
      </c>
      <c r="F180" s="14" t="s">
        <v>8</v>
      </c>
      <c r="G180" s="14" t="s">
        <v>8</v>
      </c>
      <c r="H180" s="14" t="s">
        <v>8</v>
      </c>
      <c r="I180" s="14" t="s">
        <v>8</v>
      </c>
      <c r="J180" s="14" t="s">
        <v>8</v>
      </c>
      <c r="K180" s="14" t="s">
        <v>8</v>
      </c>
      <c r="L180" s="14" t="s">
        <v>8</v>
      </c>
      <c r="M180" s="14" t="s">
        <v>8</v>
      </c>
      <c r="N180" s="14" t="s">
        <v>8</v>
      </c>
      <c r="O180" s="15" t="s">
        <v>203</v>
      </c>
      <c r="P180" s="4" t="str">
        <f t="shared" si="5"/>
        <v>IND199369---------</v>
      </c>
    </row>
    <row r="181" spans="1:16" x14ac:dyDescent="0.25">
      <c r="A181" s="6" t="s">
        <v>205</v>
      </c>
      <c r="B181" s="7" t="s">
        <v>206</v>
      </c>
      <c r="C181" s="8">
        <v>2012</v>
      </c>
      <c r="D181" s="8" t="str">
        <f t="shared" si="4"/>
        <v>2012</v>
      </c>
      <c r="E181" s="9">
        <v>75.3</v>
      </c>
      <c r="F181" s="9">
        <v>75.900000000000006</v>
      </c>
      <c r="G181" s="9">
        <v>74.599999999999994</v>
      </c>
      <c r="H181" s="9">
        <v>74.599999999999994</v>
      </c>
      <c r="I181" s="9">
        <v>75.900000000000006</v>
      </c>
      <c r="J181" s="9">
        <v>60.7</v>
      </c>
      <c r="K181" s="9">
        <v>83.7</v>
      </c>
      <c r="L181" s="9">
        <v>80.3</v>
      </c>
      <c r="M181" s="9">
        <v>86.8</v>
      </c>
      <c r="N181" s="9">
        <v>71</v>
      </c>
      <c r="O181" s="10" t="s">
        <v>168</v>
      </c>
      <c r="P181" s="4" t="str">
        <f t="shared" si="5"/>
        <v>IDN201275.375.974.674.675.960.783.780.386.871</v>
      </c>
    </row>
    <row r="182" spans="1:16" x14ac:dyDescent="0.25">
      <c r="A182" s="11" t="s">
        <v>205</v>
      </c>
      <c r="B182" s="12" t="s">
        <v>206</v>
      </c>
      <c r="C182" s="13">
        <v>2007</v>
      </c>
      <c r="D182" s="8" t="str">
        <f t="shared" si="4"/>
        <v>2007</v>
      </c>
      <c r="E182" s="14">
        <v>66</v>
      </c>
      <c r="F182" s="14">
        <v>72</v>
      </c>
      <c r="G182" s="14">
        <v>63</v>
      </c>
      <c r="H182" s="14">
        <v>67</v>
      </c>
      <c r="I182" s="14">
        <v>65</v>
      </c>
      <c r="J182" s="14">
        <v>54</v>
      </c>
      <c r="K182" s="14">
        <v>62</v>
      </c>
      <c r="L182" s="14">
        <v>75</v>
      </c>
      <c r="M182" s="14">
        <v>74</v>
      </c>
      <c r="N182" s="14">
        <v>77</v>
      </c>
      <c r="O182" s="15" t="s">
        <v>37</v>
      </c>
      <c r="P182" s="4" t="str">
        <f t="shared" si="5"/>
        <v>IDN200766726367655462757477</v>
      </c>
    </row>
    <row r="183" spans="1:16" x14ac:dyDescent="0.25">
      <c r="A183" s="6" t="s">
        <v>205</v>
      </c>
      <c r="B183" s="7" t="s">
        <v>206</v>
      </c>
      <c r="C183" s="8" t="s">
        <v>155</v>
      </c>
      <c r="D183" s="8" t="str">
        <f t="shared" si="4"/>
        <v>2003</v>
      </c>
      <c r="E183" s="9">
        <v>61</v>
      </c>
      <c r="F183" s="9">
        <v>60</v>
      </c>
      <c r="G183" s="9">
        <v>62</v>
      </c>
      <c r="H183" s="9">
        <v>68</v>
      </c>
      <c r="I183" s="9">
        <v>55</v>
      </c>
      <c r="J183" s="9" t="s">
        <v>8</v>
      </c>
      <c r="K183" s="9" t="s">
        <v>8</v>
      </c>
      <c r="L183" s="9" t="s">
        <v>8</v>
      </c>
      <c r="M183" s="9" t="s">
        <v>8</v>
      </c>
      <c r="N183" s="9" t="s">
        <v>8</v>
      </c>
      <c r="O183" s="10" t="s">
        <v>207</v>
      </c>
      <c r="P183" s="4" t="str">
        <f t="shared" si="5"/>
        <v>IDN20036160626855-----</v>
      </c>
    </row>
    <row r="184" spans="1:16" x14ac:dyDescent="0.25">
      <c r="A184" s="11" t="s">
        <v>205</v>
      </c>
      <c r="B184" s="12" t="s">
        <v>206</v>
      </c>
      <c r="C184" s="13">
        <v>1997</v>
      </c>
      <c r="D184" s="8" t="str">
        <f t="shared" si="4"/>
        <v>1997</v>
      </c>
      <c r="E184" s="14">
        <v>69</v>
      </c>
      <c r="F184" s="14" t="s">
        <v>8</v>
      </c>
      <c r="G184" s="14" t="s">
        <v>8</v>
      </c>
      <c r="H184" s="14" t="s">
        <v>8</v>
      </c>
      <c r="I184" s="14" t="s">
        <v>8</v>
      </c>
      <c r="J184" s="14" t="s">
        <v>8</v>
      </c>
      <c r="K184" s="14" t="s">
        <v>8</v>
      </c>
      <c r="L184" s="14" t="s">
        <v>8</v>
      </c>
      <c r="M184" s="14" t="s">
        <v>8</v>
      </c>
      <c r="N184" s="14" t="s">
        <v>8</v>
      </c>
      <c r="O184" s="15" t="s">
        <v>208</v>
      </c>
      <c r="P184" s="4" t="str">
        <f t="shared" si="5"/>
        <v>IDN199769---------</v>
      </c>
    </row>
    <row r="185" spans="1:16" x14ac:dyDescent="0.25">
      <c r="A185" s="6" t="s">
        <v>205</v>
      </c>
      <c r="B185" s="7" t="s">
        <v>206</v>
      </c>
      <c r="C185" s="8">
        <v>1994</v>
      </c>
      <c r="D185" s="8" t="str">
        <f t="shared" si="4"/>
        <v>1994</v>
      </c>
      <c r="E185" s="9">
        <v>63</v>
      </c>
      <c r="F185" s="9" t="s">
        <v>8</v>
      </c>
      <c r="G185" s="9" t="s">
        <v>8</v>
      </c>
      <c r="H185" s="9" t="s">
        <v>8</v>
      </c>
      <c r="I185" s="9" t="s">
        <v>8</v>
      </c>
      <c r="J185" s="9" t="s">
        <v>8</v>
      </c>
      <c r="K185" s="9" t="s">
        <v>8</v>
      </c>
      <c r="L185" s="9" t="s">
        <v>8</v>
      </c>
      <c r="M185" s="9" t="s">
        <v>8</v>
      </c>
      <c r="N185" s="9" t="s">
        <v>8</v>
      </c>
      <c r="O185" s="10" t="s">
        <v>69</v>
      </c>
      <c r="P185" s="4" t="str">
        <f t="shared" si="5"/>
        <v>IDN199463---------</v>
      </c>
    </row>
    <row r="186" spans="1:16" x14ac:dyDescent="0.25">
      <c r="A186" s="11" t="s">
        <v>205</v>
      </c>
      <c r="B186" s="12" t="s">
        <v>206</v>
      </c>
      <c r="C186" s="13">
        <v>1991</v>
      </c>
      <c r="D186" s="8" t="str">
        <f t="shared" si="4"/>
        <v>1991</v>
      </c>
      <c r="E186" s="14">
        <v>64.400000000000006</v>
      </c>
      <c r="F186" s="14" t="s">
        <v>8</v>
      </c>
      <c r="G186" s="14" t="s">
        <v>8</v>
      </c>
      <c r="H186" s="14">
        <v>75.599999999999994</v>
      </c>
      <c r="I186" s="14">
        <v>60.3</v>
      </c>
      <c r="J186" s="14" t="s">
        <v>8</v>
      </c>
      <c r="K186" s="14" t="s">
        <v>8</v>
      </c>
      <c r="L186" s="14" t="s">
        <v>8</v>
      </c>
      <c r="M186" s="14" t="s">
        <v>8</v>
      </c>
      <c r="N186" s="14" t="s">
        <v>8</v>
      </c>
      <c r="O186" s="15" t="s">
        <v>99</v>
      </c>
      <c r="P186" s="4" t="str">
        <f t="shared" si="5"/>
        <v>IDN199164.4--75.660.3-----</v>
      </c>
    </row>
    <row r="187" spans="1:16" x14ac:dyDescent="0.25">
      <c r="A187" s="6" t="s">
        <v>209</v>
      </c>
      <c r="B187" s="7" t="s">
        <v>210</v>
      </c>
      <c r="C187" s="8">
        <v>2010</v>
      </c>
      <c r="D187" s="8" t="str">
        <f t="shared" si="4"/>
        <v>2010</v>
      </c>
      <c r="E187" s="9">
        <v>75.900000000000006</v>
      </c>
      <c r="F187" s="9">
        <v>76</v>
      </c>
      <c r="G187" s="9">
        <v>75.8</v>
      </c>
      <c r="H187" s="9">
        <v>78.900000000000006</v>
      </c>
      <c r="I187" s="9">
        <v>71.8</v>
      </c>
      <c r="J187" s="9" t="s">
        <v>8</v>
      </c>
      <c r="K187" s="9" t="s">
        <v>8</v>
      </c>
      <c r="L187" s="9" t="s">
        <v>8</v>
      </c>
      <c r="M187" s="9" t="s">
        <v>8</v>
      </c>
      <c r="N187" s="9" t="s">
        <v>8</v>
      </c>
      <c r="O187" s="10" t="s">
        <v>211</v>
      </c>
      <c r="P187" s="4" t="str">
        <f t="shared" si="5"/>
        <v>IRN201075.97675.878.971.8-----</v>
      </c>
    </row>
    <row r="188" spans="1:16" x14ac:dyDescent="0.25">
      <c r="A188" s="11" t="s">
        <v>209</v>
      </c>
      <c r="B188" s="12" t="s">
        <v>210</v>
      </c>
      <c r="C188" s="13">
        <v>2000</v>
      </c>
      <c r="D188" s="8" t="str">
        <f t="shared" si="4"/>
        <v>2000</v>
      </c>
      <c r="E188" s="14">
        <v>93</v>
      </c>
      <c r="F188" s="14" t="s">
        <v>8</v>
      </c>
      <c r="G188" s="14" t="s">
        <v>8</v>
      </c>
      <c r="H188" s="14" t="s">
        <v>8</v>
      </c>
      <c r="I188" s="14" t="s">
        <v>8</v>
      </c>
      <c r="J188" s="14" t="s">
        <v>8</v>
      </c>
      <c r="K188" s="14" t="s">
        <v>8</v>
      </c>
      <c r="L188" s="14" t="s">
        <v>8</v>
      </c>
      <c r="M188" s="14" t="s">
        <v>8</v>
      </c>
      <c r="N188" s="14" t="s">
        <v>8</v>
      </c>
      <c r="O188" s="15" t="s">
        <v>30</v>
      </c>
      <c r="P188" s="4" t="str">
        <f t="shared" si="5"/>
        <v>IRN200093---------</v>
      </c>
    </row>
    <row r="189" spans="1:16" x14ac:dyDescent="0.25">
      <c r="A189" s="6" t="s">
        <v>212</v>
      </c>
      <c r="B189" s="7" t="s">
        <v>213</v>
      </c>
      <c r="C189" s="8">
        <v>2011</v>
      </c>
      <c r="D189" s="8" t="str">
        <f t="shared" si="4"/>
        <v>2011</v>
      </c>
      <c r="E189" s="9">
        <v>74.400000000000006</v>
      </c>
      <c r="F189" s="9">
        <v>76.5</v>
      </c>
      <c r="G189" s="9">
        <v>71.8</v>
      </c>
      <c r="H189" s="9">
        <v>76.5</v>
      </c>
      <c r="I189" s="9">
        <v>70.5</v>
      </c>
      <c r="J189" s="9">
        <v>70</v>
      </c>
      <c r="K189" s="9">
        <v>74.400000000000006</v>
      </c>
      <c r="L189" s="9">
        <v>74.900000000000006</v>
      </c>
      <c r="M189" s="9">
        <v>79</v>
      </c>
      <c r="N189" s="9">
        <v>77.7</v>
      </c>
      <c r="O189" s="10" t="s">
        <v>214</v>
      </c>
      <c r="P189" s="4" t="str">
        <f t="shared" si="5"/>
        <v>IRQ201174.476.571.876.570.57074.474.97977.7</v>
      </c>
    </row>
    <row r="190" spans="1:16" x14ac:dyDescent="0.25">
      <c r="A190" s="11" t="s">
        <v>212</v>
      </c>
      <c r="B190" s="12" t="s">
        <v>213</v>
      </c>
      <c r="C190" s="13">
        <v>2006</v>
      </c>
      <c r="D190" s="8" t="str">
        <f t="shared" si="4"/>
        <v>2006</v>
      </c>
      <c r="E190" s="14">
        <v>82</v>
      </c>
      <c r="F190" s="14">
        <v>81</v>
      </c>
      <c r="G190" s="14">
        <v>84</v>
      </c>
      <c r="H190" s="14">
        <v>84</v>
      </c>
      <c r="I190" s="14">
        <v>79</v>
      </c>
      <c r="J190" s="14" t="s">
        <v>8</v>
      </c>
      <c r="K190" s="14" t="s">
        <v>8</v>
      </c>
      <c r="L190" s="14" t="s">
        <v>8</v>
      </c>
      <c r="M190" s="14" t="s">
        <v>8</v>
      </c>
      <c r="N190" s="14" t="s">
        <v>8</v>
      </c>
      <c r="O190" s="15" t="s">
        <v>16</v>
      </c>
      <c r="P190" s="4" t="str">
        <f t="shared" si="5"/>
        <v>IRQ20068281848479-----</v>
      </c>
    </row>
    <row r="191" spans="1:16" x14ac:dyDescent="0.25">
      <c r="A191" s="6" t="s">
        <v>212</v>
      </c>
      <c r="B191" s="7" t="s">
        <v>213</v>
      </c>
      <c r="C191" s="8">
        <v>2000</v>
      </c>
      <c r="D191" s="8" t="str">
        <f t="shared" si="4"/>
        <v>2000</v>
      </c>
      <c r="E191" s="9">
        <v>76</v>
      </c>
      <c r="F191" s="9" t="s">
        <v>8</v>
      </c>
      <c r="G191" s="9" t="s">
        <v>8</v>
      </c>
      <c r="H191" s="9" t="s">
        <v>8</v>
      </c>
      <c r="I191" s="9" t="s">
        <v>8</v>
      </c>
      <c r="J191" s="9" t="s">
        <v>8</v>
      </c>
      <c r="K191" s="9" t="s">
        <v>8</v>
      </c>
      <c r="L191" s="9" t="s">
        <v>8</v>
      </c>
      <c r="M191" s="9" t="s">
        <v>8</v>
      </c>
      <c r="N191" s="9" t="s">
        <v>8</v>
      </c>
      <c r="O191" s="10" t="s">
        <v>11</v>
      </c>
      <c r="P191" s="4" t="str">
        <f t="shared" si="5"/>
        <v>IRQ200076---------</v>
      </c>
    </row>
    <row r="192" spans="1:16" x14ac:dyDescent="0.25">
      <c r="A192" s="11" t="s">
        <v>215</v>
      </c>
      <c r="B192" s="12" t="s">
        <v>216</v>
      </c>
      <c r="C192" s="13">
        <v>2011</v>
      </c>
      <c r="D192" s="8" t="str">
        <f t="shared" si="4"/>
        <v>2011</v>
      </c>
      <c r="E192" s="14">
        <v>82.3</v>
      </c>
      <c r="F192" s="14" t="s">
        <v>8</v>
      </c>
      <c r="G192" s="14" t="s">
        <v>8</v>
      </c>
      <c r="H192" s="14">
        <v>82.6</v>
      </c>
      <c r="I192" s="14">
        <v>81.900000000000006</v>
      </c>
      <c r="J192" s="14" t="s">
        <v>8</v>
      </c>
      <c r="K192" s="14" t="s">
        <v>8</v>
      </c>
      <c r="L192" s="14" t="s">
        <v>8</v>
      </c>
      <c r="M192" s="14" t="s">
        <v>8</v>
      </c>
      <c r="N192" s="14" t="s">
        <v>8</v>
      </c>
      <c r="O192" s="15" t="s">
        <v>51</v>
      </c>
      <c r="P192" s="4" t="str">
        <f t="shared" si="5"/>
        <v>JAM201182.3--82.681.9-----</v>
      </c>
    </row>
    <row r="193" spans="1:16" x14ac:dyDescent="0.25">
      <c r="A193" s="6" t="s">
        <v>215</v>
      </c>
      <c r="B193" s="7" t="s">
        <v>216</v>
      </c>
      <c r="C193" s="8">
        <v>2005</v>
      </c>
      <c r="D193" s="8" t="str">
        <f t="shared" si="4"/>
        <v>2005</v>
      </c>
      <c r="E193" s="9">
        <v>75</v>
      </c>
      <c r="F193" s="9">
        <v>73</v>
      </c>
      <c r="G193" s="9">
        <v>77</v>
      </c>
      <c r="H193" s="9">
        <v>73</v>
      </c>
      <c r="I193" s="9">
        <v>76</v>
      </c>
      <c r="J193" s="9" t="s">
        <v>8</v>
      </c>
      <c r="K193" s="9" t="s">
        <v>8</v>
      </c>
      <c r="L193" s="9" t="s">
        <v>8</v>
      </c>
      <c r="M193" s="9" t="s">
        <v>8</v>
      </c>
      <c r="N193" s="9" t="s">
        <v>8</v>
      </c>
      <c r="O193" s="10" t="s">
        <v>10</v>
      </c>
      <c r="P193" s="4" t="str">
        <f t="shared" si="5"/>
        <v>JAM20057573777376-----</v>
      </c>
    </row>
    <row r="194" spans="1:16" x14ac:dyDescent="0.25">
      <c r="A194" s="11" t="s">
        <v>215</v>
      </c>
      <c r="B194" s="12" t="s">
        <v>216</v>
      </c>
      <c r="C194" s="13">
        <v>2000</v>
      </c>
      <c r="D194" s="8" t="str">
        <f t="shared" si="4"/>
        <v>2000</v>
      </c>
      <c r="E194" s="14">
        <v>39</v>
      </c>
      <c r="F194" s="14" t="s">
        <v>8</v>
      </c>
      <c r="G194" s="14" t="s">
        <v>8</v>
      </c>
      <c r="H194" s="14" t="s">
        <v>8</v>
      </c>
      <c r="I194" s="14" t="s">
        <v>8</v>
      </c>
      <c r="J194" s="14" t="s">
        <v>8</v>
      </c>
      <c r="K194" s="14" t="s">
        <v>8</v>
      </c>
      <c r="L194" s="14" t="s">
        <v>8</v>
      </c>
      <c r="M194" s="14" t="s">
        <v>8</v>
      </c>
      <c r="N194" s="14" t="s">
        <v>8</v>
      </c>
      <c r="O194" s="15" t="s">
        <v>11</v>
      </c>
      <c r="P194" s="4" t="str">
        <f t="shared" si="5"/>
        <v>JAM200039---------</v>
      </c>
    </row>
    <row r="195" spans="1:16" x14ac:dyDescent="0.25">
      <c r="A195" s="6" t="s">
        <v>217</v>
      </c>
      <c r="B195" s="7" t="s">
        <v>218</v>
      </c>
      <c r="C195" s="8">
        <v>2012</v>
      </c>
      <c r="D195" s="8" t="str">
        <f t="shared" si="4"/>
        <v>2012</v>
      </c>
      <c r="E195" s="9">
        <v>77.2</v>
      </c>
      <c r="F195" s="9">
        <v>79.099999999999994</v>
      </c>
      <c r="G195" s="9">
        <v>74</v>
      </c>
      <c r="H195" s="9">
        <v>75.8</v>
      </c>
      <c r="I195" s="9">
        <v>84.2</v>
      </c>
      <c r="J195" s="9">
        <v>79.900000000000006</v>
      </c>
      <c r="K195" s="9">
        <v>74.3</v>
      </c>
      <c r="L195" s="9">
        <v>83.5</v>
      </c>
      <c r="M195" s="9">
        <v>71.900000000000006</v>
      </c>
      <c r="N195" s="9">
        <v>73.5</v>
      </c>
      <c r="O195" s="10" t="s">
        <v>168</v>
      </c>
      <c r="P195" s="4" t="str">
        <f t="shared" si="5"/>
        <v>JOR201277.279.17475.884.279.974.383.571.973.5</v>
      </c>
    </row>
    <row r="196" spans="1:16" x14ac:dyDescent="0.25">
      <c r="A196" s="11" t="s">
        <v>217</v>
      </c>
      <c r="B196" s="12" t="s">
        <v>218</v>
      </c>
      <c r="C196" s="13">
        <v>2007</v>
      </c>
      <c r="D196" s="8" t="str">
        <f t="shared" ref="D196:D259" si="6">RIGHT(C196,4)</f>
        <v>2007</v>
      </c>
      <c r="E196" s="14">
        <v>75</v>
      </c>
      <c r="F196" s="14">
        <v>78.5</v>
      </c>
      <c r="G196" s="14">
        <v>70.099999999999994</v>
      </c>
      <c r="H196" s="14">
        <v>74</v>
      </c>
      <c r="I196" s="14">
        <v>83.2</v>
      </c>
      <c r="J196" s="14">
        <v>66</v>
      </c>
      <c r="K196" s="14">
        <v>80.099999999999994</v>
      </c>
      <c r="L196" s="14">
        <v>84.9</v>
      </c>
      <c r="M196" s="14">
        <v>67.099999999999994</v>
      </c>
      <c r="N196" s="14" t="s">
        <v>8</v>
      </c>
      <c r="O196" s="15" t="s">
        <v>37</v>
      </c>
      <c r="P196" s="4" t="str">
        <f t="shared" ref="P196:P259" si="7">A196&amp;D196&amp;E196&amp;F196&amp;G196&amp;H196&amp;I196&amp;J196&amp;K196&amp;L196&amp;M196&amp;N196</f>
        <v>JOR20077578.570.17483.26680.184.967.1-</v>
      </c>
    </row>
    <row r="197" spans="1:16" x14ac:dyDescent="0.25">
      <c r="A197" s="6" t="s">
        <v>217</v>
      </c>
      <c r="B197" s="7" t="s">
        <v>218</v>
      </c>
      <c r="C197" s="8">
        <v>2002</v>
      </c>
      <c r="D197" s="8" t="str">
        <f t="shared" si="6"/>
        <v>2002</v>
      </c>
      <c r="E197" s="9">
        <v>78</v>
      </c>
      <c r="F197" s="9">
        <v>82</v>
      </c>
      <c r="G197" s="9">
        <v>73</v>
      </c>
      <c r="H197" s="9">
        <v>79</v>
      </c>
      <c r="I197" s="9">
        <v>77</v>
      </c>
      <c r="J197" s="9" t="s">
        <v>8</v>
      </c>
      <c r="K197" s="9" t="s">
        <v>8</v>
      </c>
      <c r="L197" s="9" t="s">
        <v>8</v>
      </c>
      <c r="M197" s="9" t="s">
        <v>8</v>
      </c>
      <c r="N197" s="9" t="s">
        <v>8</v>
      </c>
      <c r="O197" s="10" t="s">
        <v>146</v>
      </c>
      <c r="P197" s="4" t="str">
        <f t="shared" si="7"/>
        <v>JOR20027882737977-----</v>
      </c>
    </row>
    <row r="198" spans="1:16" x14ac:dyDescent="0.25">
      <c r="A198" s="11" t="s">
        <v>217</v>
      </c>
      <c r="B198" s="12" t="s">
        <v>218</v>
      </c>
      <c r="C198" s="13">
        <v>1997</v>
      </c>
      <c r="D198" s="8" t="str">
        <f t="shared" si="6"/>
        <v>1997</v>
      </c>
      <c r="E198" s="14">
        <v>76</v>
      </c>
      <c r="F198" s="14" t="s">
        <v>8</v>
      </c>
      <c r="G198" s="14" t="s">
        <v>8</v>
      </c>
      <c r="H198" s="14" t="s">
        <v>8</v>
      </c>
      <c r="I198" s="14" t="s">
        <v>8</v>
      </c>
      <c r="J198" s="14" t="s">
        <v>8</v>
      </c>
      <c r="K198" s="14" t="s">
        <v>8</v>
      </c>
      <c r="L198" s="14" t="s">
        <v>8</v>
      </c>
      <c r="M198" s="14" t="s">
        <v>8</v>
      </c>
      <c r="N198" s="14" t="s">
        <v>8</v>
      </c>
      <c r="O198" s="15" t="s">
        <v>208</v>
      </c>
      <c r="P198" s="4" t="str">
        <f t="shared" si="7"/>
        <v>JOR199776---------</v>
      </c>
    </row>
    <row r="199" spans="1:16" x14ac:dyDescent="0.25">
      <c r="A199" s="6" t="s">
        <v>219</v>
      </c>
      <c r="B199" s="7" t="s">
        <v>220</v>
      </c>
      <c r="C199" s="8" t="s">
        <v>3</v>
      </c>
      <c r="D199" s="8" t="str">
        <f t="shared" si="6"/>
        <v>2011</v>
      </c>
      <c r="E199" s="9">
        <v>81.2</v>
      </c>
      <c r="F199" s="9">
        <v>82.5</v>
      </c>
      <c r="G199" s="9">
        <v>79.599999999999994</v>
      </c>
      <c r="H199" s="9">
        <v>86.8</v>
      </c>
      <c r="I199" s="9">
        <v>76.2</v>
      </c>
      <c r="J199" s="9" t="s">
        <v>8</v>
      </c>
      <c r="K199" s="9" t="s">
        <v>8</v>
      </c>
      <c r="L199" s="9" t="s">
        <v>8</v>
      </c>
      <c r="M199" s="9" t="s">
        <v>8</v>
      </c>
      <c r="N199" s="9" t="s">
        <v>8</v>
      </c>
      <c r="O199" s="10" t="s">
        <v>4</v>
      </c>
      <c r="P199" s="4" t="str">
        <f t="shared" si="7"/>
        <v>KAZ201181.282.579.686.876.2-----</v>
      </c>
    </row>
    <row r="200" spans="1:16" x14ac:dyDescent="0.25">
      <c r="A200" s="11" t="s">
        <v>219</v>
      </c>
      <c r="B200" s="12" t="s">
        <v>220</v>
      </c>
      <c r="C200" s="13">
        <v>2006</v>
      </c>
      <c r="D200" s="8" t="str">
        <f t="shared" si="6"/>
        <v>2006</v>
      </c>
      <c r="E200" s="14">
        <v>71</v>
      </c>
      <c r="F200" s="14" t="s">
        <v>8</v>
      </c>
      <c r="G200" s="14" t="s">
        <v>8</v>
      </c>
      <c r="H200" s="14" t="s">
        <v>8</v>
      </c>
      <c r="I200" s="14" t="s">
        <v>8</v>
      </c>
      <c r="J200" s="14" t="s">
        <v>8</v>
      </c>
      <c r="K200" s="14" t="s">
        <v>8</v>
      </c>
      <c r="L200" s="14" t="s">
        <v>8</v>
      </c>
      <c r="M200" s="14" t="s">
        <v>8</v>
      </c>
      <c r="N200" s="14" t="s">
        <v>8</v>
      </c>
      <c r="O200" s="15" t="s">
        <v>16</v>
      </c>
      <c r="P200" s="4" t="str">
        <f t="shared" si="7"/>
        <v>KAZ200671---------</v>
      </c>
    </row>
    <row r="201" spans="1:16" x14ac:dyDescent="0.25">
      <c r="A201" s="6" t="s">
        <v>219</v>
      </c>
      <c r="B201" s="7" t="s">
        <v>220</v>
      </c>
      <c r="C201" s="8">
        <v>1999</v>
      </c>
      <c r="D201" s="8" t="str">
        <f t="shared" si="6"/>
        <v>1999</v>
      </c>
      <c r="E201" s="9">
        <v>48</v>
      </c>
      <c r="F201" s="9" t="s">
        <v>8</v>
      </c>
      <c r="G201" s="9" t="s">
        <v>8</v>
      </c>
      <c r="H201" s="9" t="s">
        <v>8</v>
      </c>
      <c r="I201" s="9" t="s">
        <v>8</v>
      </c>
      <c r="J201" s="9" t="s">
        <v>8</v>
      </c>
      <c r="K201" s="9" t="s">
        <v>8</v>
      </c>
      <c r="L201" s="9" t="s">
        <v>8</v>
      </c>
      <c r="M201" s="9" t="s">
        <v>8</v>
      </c>
      <c r="N201" s="9" t="s">
        <v>8</v>
      </c>
      <c r="O201" s="10" t="s">
        <v>147</v>
      </c>
      <c r="P201" s="4" t="str">
        <f t="shared" si="7"/>
        <v>KAZ199948---------</v>
      </c>
    </row>
    <row r="202" spans="1:16" x14ac:dyDescent="0.25">
      <c r="A202" s="11" t="s">
        <v>219</v>
      </c>
      <c r="B202" s="12" t="s">
        <v>220</v>
      </c>
      <c r="C202" s="13">
        <v>1995</v>
      </c>
      <c r="D202" s="8" t="str">
        <f t="shared" si="6"/>
        <v>1995</v>
      </c>
      <c r="E202" s="14">
        <v>48</v>
      </c>
      <c r="F202" s="14" t="s">
        <v>8</v>
      </c>
      <c r="G202" s="14" t="s">
        <v>8</v>
      </c>
      <c r="H202" s="14" t="s">
        <v>8</v>
      </c>
      <c r="I202" s="14" t="s">
        <v>8</v>
      </c>
      <c r="J202" s="14" t="s">
        <v>8</v>
      </c>
      <c r="K202" s="14" t="s">
        <v>8</v>
      </c>
      <c r="L202" s="14" t="s">
        <v>8</v>
      </c>
      <c r="M202" s="14" t="s">
        <v>8</v>
      </c>
      <c r="N202" s="14" t="s">
        <v>8</v>
      </c>
      <c r="O202" s="15" t="s">
        <v>111</v>
      </c>
      <c r="P202" s="4" t="str">
        <f t="shared" si="7"/>
        <v>KAZ199548---------</v>
      </c>
    </row>
    <row r="203" spans="1:16" x14ac:dyDescent="0.25">
      <c r="A203" s="6" t="s">
        <v>221</v>
      </c>
      <c r="B203" s="7" t="s">
        <v>222</v>
      </c>
      <c r="C203" s="8">
        <v>2014</v>
      </c>
      <c r="D203" s="8" t="str">
        <f t="shared" si="6"/>
        <v>2014</v>
      </c>
      <c r="E203" s="9">
        <v>65.7</v>
      </c>
      <c r="F203" s="9">
        <v>67.7</v>
      </c>
      <c r="G203" s="9">
        <v>63.7</v>
      </c>
      <c r="H203" s="9">
        <v>63.6</v>
      </c>
      <c r="I203" s="9">
        <v>66.7</v>
      </c>
      <c r="J203" s="9">
        <v>62.6</v>
      </c>
      <c r="K203" s="9">
        <v>66.7</v>
      </c>
      <c r="L203" s="9">
        <v>64.900000000000006</v>
      </c>
      <c r="M203" s="9">
        <v>63.4</v>
      </c>
      <c r="N203" s="9">
        <v>73.5</v>
      </c>
      <c r="O203" s="10" t="s">
        <v>35</v>
      </c>
      <c r="P203" s="4" t="str">
        <f t="shared" si="7"/>
        <v>KEN201465.767.763.763.666.762.666.764.963.473.5</v>
      </c>
    </row>
    <row r="204" spans="1:16" x14ac:dyDescent="0.25">
      <c r="A204" s="11" t="s">
        <v>221</v>
      </c>
      <c r="B204" s="12" t="s">
        <v>222</v>
      </c>
      <c r="C204" s="13" t="s">
        <v>7</v>
      </c>
      <c r="D204" s="8" t="str">
        <f t="shared" si="6"/>
        <v>2009</v>
      </c>
      <c r="E204" s="14">
        <v>55.9</v>
      </c>
      <c r="F204" s="14">
        <v>57.4</v>
      </c>
      <c r="G204" s="14">
        <v>54.3</v>
      </c>
      <c r="H204" s="14">
        <v>65.5</v>
      </c>
      <c r="I204" s="14">
        <v>53.9</v>
      </c>
      <c r="J204" s="14">
        <v>56.5</v>
      </c>
      <c r="K204" s="14">
        <v>48</v>
      </c>
      <c r="L204" s="14">
        <v>62.5</v>
      </c>
      <c r="M204" s="14">
        <v>52</v>
      </c>
      <c r="N204" s="14">
        <v>62.6</v>
      </c>
      <c r="O204" s="15" t="s">
        <v>223</v>
      </c>
      <c r="P204" s="4" t="str">
        <f t="shared" si="7"/>
        <v>KEN200955.957.454.365.553.956.54862.55262.6</v>
      </c>
    </row>
    <row r="205" spans="1:16" x14ac:dyDescent="0.25">
      <c r="A205" s="6" t="s">
        <v>221</v>
      </c>
      <c r="B205" s="7" t="s">
        <v>222</v>
      </c>
      <c r="C205" s="8">
        <v>2003</v>
      </c>
      <c r="D205" s="8" t="str">
        <f t="shared" si="6"/>
        <v>2003</v>
      </c>
      <c r="E205" s="9">
        <v>49</v>
      </c>
      <c r="F205" s="9">
        <v>50</v>
      </c>
      <c r="G205" s="9">
        <v>48</v>
      </c>
      <c r="H205" s="9">
        <v>63</v>
      </c>
      <c r="I205" s="9">
        <v>46</v>
      </c>
      <c r="J205" s="9" t="s">
        <v>8</v>
      </c>
      <c r="K205" s="9" t="s">
        <v>8</v>
      </c>
      <c r="L205" s="9" t="s">
        <v>8</v>
      </c>
      <c r="M205" s="9" t="s">
        <v>8</v>
      </c>
      <c r="N205" s="9" t="s">
        <v>8</v>
      </c>
      <c r="O205" s="10" t="s">
        <v>67</v>
      </c>
      <c r="P205" s="4" t="str">
        <f t="shared" si="7"/>
        <v>KEN20034950486346-----</v>
      </c>
    </row>
    <row r="206" spans="1:16" x14ac:dyDescent="0.25">
      <c r="A206" s="11" t="s">
        <v>221</v>
      </c>
      <c r="B206" s="12" t="s">
        <v>222</v>
      </c>
      <c r="C206" s="13">
        <v>1998</v>
      </c>
      <c r="D206" s="8" t="str">
        <f t="shared" si="6"/>
        <v>1998</v>
      </c>
      <c r="E206" s="14">
        <v>57</v>
      </c>
      <c r="F206" s="14">
        <v>56</v>
      </c>
      <c r="G206" s="14">
        <v>59</v>
      </c>
      <c r="H206" s="14">
        <v>74</v>
      </c>
      <c r="I206" s="14">
        <v>54</v>
      </c>
      <c r="J206" s="14" t="s">
        <v>8</v>
      </c>
      <c r="K206" s="14" t="s">
        <v>8</v>
      </c>
      <c r="L206" s="14" t="s">
        <v>8</v>
      </c>
      <c r="M206" s="14" t="s">
        <v>8</v>
      </c>
      <c r="N206" s="14" t="s">
        <v>8</v>
      </c>
      <c r="O206" s="15" t="s">
        <v>68</v>
      </c>
      <c r="P206" s="4" t="str">
        <f t="shared" si="7"/>
        <v>KEN19985756597454-----</v>
      </c>
    </row>
    <row r="207" spans="1:16" x14ac:dyDescent="0.25">
      <c r="A207" s="6" t="s">
        <v>221</v>
      </c>
      <c r="B207" s="7" t="s">
        <v>222</v>
      </c>
      <c r="C207" s="8">
        <v>1993</v>
      </c>
      <c r="D207" s="8" t="str">
        <f t="shared" si="6"/>
        <v>1993</v>
      </c>
      <c r="E207" s="9">
        <v>52</v>
      </c>
      <c r="F207" s="9" t="s">
        <v>8</v>
      </c>
      <c r="G207" s="9" t="s">
        <v>8</v>
      </c>
      <c r="H207" s="9" t="s">
        <v>8</v>
      </c>
      <c r="I207" s="9" t="s">
        <v>8</v>
      </c>
      <c r="J207" s="9" t="s">
        <v>8</v>
      </c>
      <c r="K207" s="9" t="s">
        <v>8</v>
      </c>
      <c r="L207" s="9" t="s">
        <v>8</v>
      </c>
      <c r="M207" s="9" t="s">
        <v>8</v>
      </c>
      <c r="N207" s="9" t="s">
        <v>8</v>
      </c>
      <c r="O207" s="10" t="s">
        <v>177</v>
      </c>
      <c r="P207" s="4" t="str">
        <f t="shared" si="7"/>
        <v>KEN199352---------</v>
      </c>
    </row>
    <row r="208" spans="1:16" x14ac:dyDescent="0.25">
      <c r="A208" s="11" t="s">
        <v>224</v>
      </c>
      <c r="B208" s="12" t="s">
        <v>225</v>
      </c>
      <c r="C208" s="13">
        <v>2009</v>
      </c>
      <c r="D208" s="8" t="str">
        <f t="shared" si="6"/>
        <v>2009</v>
      </c>
      <c r="E208" s="14">
        <v>81.099999999999994</v>
      </c>
      <c r="F208" s="14" t="s">
        <v>8</v>
      </c>
      <c r="G208" s="14" t="s">
        <v>8</v>
      </c>
      <c r="H208" s="14" t="s">
        <v>8</v>
      </c>
      <c r="I208" s="14">
        <v>82</v>
      </c>
      <c r="J208" s="14" t="s">
        <v>8</v>
      </c>
      <c r="K208" s="14" t="s">
        <v>8</v>
      </c>
      <c r="L208" s="14" t="s">
        <v>8</v>
      </c>
      <c r="M208" s="14" t="s">
        <v>8</v>
      </c>
      <c r="N208" s="14" t="s">
        <v>8</v>
      </c>
      <c r="O208" s="15" t="s">
        <v>226</v>
      </c>
      <c r="P208" s="4" t="str">
        <f t="shared" si="7"/>
        <v>KIR200981.1---82-----</v>
      </c>
    </row>
    <row r="209" spans="1:16" x14ac:dyDescent="0.25">
      <c r="A209" s="6" t="s">
        <v>227</v>
      </c>
      <c r="B209" s="7" t="s">
        <v>228</v>
      </c>
      <c r="C209" s="8">
        <v>2014</v>
      </c>
      <c r="D209" s="8" t="str">
        <f t="shared" si="6"/>
        <v>2014</v>
      </c>
      <c r="E209" s="9">
        <v>59.7</v>
      </c>
      <c r="F209" s="9" t="s">
        <v>8</v>
      </c>
      <c r="G209" s="9">
        <v>62.7</v>
      </c>
      <c r="H209" s="9" t="s">
        <v>8</v>
      </c>
      <c r="I209" s="9">
        <v>59.1</v>
      </c>
      <c r="J209" s="9" t="s">
        <v>8</v>
      </c>
      <c r="K209" s="9" t="s">
        <v>8</v>
      </c>
      <c r="L209" s="9" t="s">
        <v>8</v>
      </c>
      <c r="M209" s="9" t="s">
        <v>8</v>
      </c>
      <c r="N209" s="9" t="s">
        <v>8</v>
      </c>
      <c r="O209" s="10" t="s">
        <v>55</v>
      </c>
      <c r="P209" s="4" t="str">
        <f t="shared" si="7"/>
        <v>KGZ201459.7-62.7-59.1-----</v>
      </c>
    </row>
    <row r="210" spans="1:16" x14ac:dyDescent="0.25">
      <c r="A210" s="11" t="s">
        <v>227</v>
      </c>
      <c r="B210" s="12" t="s">
        <v>228</v>
      </c>
      <c r="C210" s="13">
        <v>2006</v>
      </c>
      <c r="D210" s="8" t="str">
        <f t="shared" si="6"/>
        <v>2006</v>
      </c>
      <c r="E210" s="14">
        <v>62</v>
      </c>
      <c r="F210" s="14">
        <v>63</v>
      </c>
      <c r="G210" s="14">
        <v>61</v>
      </c>
      <c r="H210" s="14">
        <v>68</v>
      </c>
      <c r="I210" s="14">
        <v>58</v>
      </c>
      <c r="J210" s="14" t="s">
        <v>8</v>
      </c>
      <c r="K210" s="14">
        <v>66</v>
      </c>
      <c r="L210" s="14">
        <v>57</v>
      </c>
      <c r="M210" s="14">
        <v>36</v>
      </c>
      <c r="N210" s="14">
        <v>74</v>
      </c>
      <c r="O210" s="15" t="s">
        <v>16</v>
      </c>
      <c r="P210" s="4" t="str">
        <f t="shared" si="7"/>
        <v>KGZ20066263616858-66573674</v>
      </c>
    </row>
    <row r="211" spans="1:16" x14ac:dyDescent="0.25">
      <c r="A211" s="6" t="s">
        <v>227</v>
      </c>
      <c r="B211" s="7" t="s">
        <v>228</v>
      </c>
      <c r="C211" s="8">
        <v>1997</v>
      </c>
      <c r="D211" s="8" t="str">
        <f t="shared" si="6"/>
        <v>1997</v>
      </c>
      <c r="E211" s="9">
        <v>48</v>
      </c>
      <c r="F211" s="9">
        <v>49</v>
      </c>
      <c r="G211" s="9">
        <v>46</v>
      </c>
      <c r="H211" s="9">
        <v>91</v>
      </c>
      <c r="I211" s="9">
        <v>42</v>
      </c>
      <c r="J211" s="9" t="s">
        <v>8</v>
      </c>
      <c r="K211" s="9" t="s">
        <v>8</v>
      </c>
      <c r="L211" s="9" t="s">
        <v>8</v>
      </c>
      <c r="M211" s="9" t="s">
        <v>8</v>
      </c>
      <c r="N211" s="9" t="s">
        <v>8</v>
      </c>
      <c r="O211" s="10" t="s">
        <v>208</v>
      </c>
      <c r="P211" s="4" t="str">
        <f t="shared" si="7"/>
        <v>KGZ19974849469142-----</v>
      </c>
    </row>
    <row r="212" spans="1:16" x14ac:dyDescent="0.25">
      <c r="A212" s="11" t="s">
        <v>229</v>
      </c>
      <c r="B212" s="12" t="s">
        <v>230</v>
      </c>
      <c r="C212" s="13" t="s">
        <v>24</v>
      </c>
      <c r="D212" s="8" t="str">
        <f t="shared" si="6"/>
        <v>2012</v>
      </c>
      <c r="E212" s="14">
        <v>54.4</v>
      </c>
      <c r="F212" s="14">
        <v>53.2</v>
      </c>
      <c r="G212" s="14">
        <v>55.9</v>
      </c>
      <c r="H212" s="14">
        <v>79</v>
      </c>
      <c r="I212" s="14">
        <v>50.6</v>
      </c>
      <c r="J212" s="14">
        <v>42.1</v>
      </c>
      <c r="K212" s="14">
        <v>48.7</v>
      </c>
      <c r="L212" s="14">
        <v>63.6</v>
      </c>
      <c r="M212" s="14" t="s">
        <v>8</v>
      </c>
      <c r="N212" s="14" t="s">
        <v>8</v>
      </c>
      <c r="O212" s="15" t="s">
        <v>231</v>
      </c>
      <c r="P212" s="4" t="str">
        <f t="shared" si="7"/>
        <v>LAO201254.453.255.97950.642.148.763.6--</v>
      </c>
    </row>
    <row r="213" spans="1:16" x14ac:dyDescent="0.25">
      <c r="A213" s="6" t="s">
        <v>229</v>
      </c>
      <c r="B213" s="7" t="s">
        <v>230</v>
      </c>
      <c r="C213" s="8">
        <v>2006</v>
      </c>
      <c r="D213" s="8" t="str">
        <f t="shared" si="6"/>
        <v>2006</v>
      </c>
      <c r="E213" s="9">
        <v>32</v>
      </c>
      <c r="F213" s="9">
        <v>36</v>
      </c>
      <c r="G213" s="9">
        <v>28</v>
      </c>
      <c r="H213" s="9" t="s">
        <v>8</v>
      </c>
      <c r="I213" s="9">
        <v>30</v>
      </c>
      <c r="J213" s="9">
        <v>28</v>
      </c>
      <c r="K213" s="9" t="s">
        <v>8</v>
      </c>
      <c r="L213" s="9" t="s">
        <v>8</v>
      </c>
      <c r="M213" s="9" t="s">
        <v>8</v>
      </c>
      <c r="N213" s="9" t="s">
        <v>8</v>
      </c>
      <c r="O213" s="10" t="s">
        <v>16</v>
      </c>
      <c r="P213" s="4" t="str">
        <f t="shared" si="7"/>
        <v>LAO2006323628-3028----</v>
      </c>
    </row>
    <row r="214" spans="1:16" x14ac:dyDescent="0.25">
      <c r="A214" s="11" t="s">
        <v>229</v>
      </c>
      <c r="B214" s="12" t="s">
        <v>230</v>
      </c>
      <c r="C214" s="13">
        <v>2000</v>
      </c>
      <c r="D214" s="8" t="str">
        <f t="shared" si="6"/>
        <v>2000</v>
      </c>
      <c r="E214" s="14">
        <v>36</v>
      </c>
      <c r="F214" s="14">
        <v>36</v>
      </c>
      <c r="G214" s="14">
        <v>37</v>
      </c>
      <c r="H214" s="14">
        <v>55</v>
      </c>
      <c r="I214" s="14">
        <v>32</v>
      </c>
      <c r="J214" s="14" t="s">
        <v>8</v>
      </c>
      <c r="K214" s="14" t="s">
        <v>8</v>
      </c>
      <c r="L214" s="14" t="s">
        <v>8</v>
      </c>
      <c r="M214" s="14" t="s">
        <v>8</v>
      </c>
      <c r="N214" s="14" t="s">
        <v>8</v>
      </c>
      <c r="O214" s="15" t="s">
        <v>11</v>
      </c>
      <c r="P214" s="4" t="str">
        <f t="shared" si="7"/>
        <v>LAO20003636375532-----</v>
      </c>
    </row>
    <row r="215" spans="1:16" x14ac:dyDescent="0.25">
      <c r="A215" s="6" t="s">
        <v>232</v>
      </c>
      <c r="B215" s="7" t="s">
        <v>233</v>
      </c>
      <c r="C215" s="8">
        <v>2000</v>
      </c>
      <c r="D215" s="8" t="str">
        <f t="shared" si="6"/>
        <v>2000</v>
      </c>
      <c r="E215" s="9">
        <v>73.599999999999994</v>
      </c>
      <c r="F215" s="9">
        <v>71.8</v>
      </c>
      <c r="G215" s="9">
        <v>76.400000000000006</v>
      </c>
      <c r="H215" s="9" t="s">
        <v>8</v>
      </c>
      <c r="I215" s="9" t="s">
        <v>8</v>
      </c>
      <c r="J215" s="9" t="s">
        <v>8</v>
      </c>
      <c r="K215" s="9" t="s">
        <v>8</v>
      </c>
      <c r="L215" s="9" t="s">
        <v>8</v>
      </c>
      <c r="M215" s="9" t="s">
        <v>8</v>
      </c>
      <c r="N215" s="9" t="s">
        <v>8</v>
      </c>
      <c r="O215" s="10" t="s">
        <v>11</v>
      </c>
      <c r="P215" s="4" t="str">
        <f t="shared" si="7"/>
        <v>LBN200073.671.876.4-------</v>
      </c>
    </row>
    <row r="216" spans="1:16" x14ac:dyDescent="0.25">
      <c r="A216" s="11" t="s">
        <v>234</v>
      </c>
      <c r="B216" s="12" t="s">
        <v>235</v>
      </c>
      <c r="C216" s="13">
        <v>2014</v>
      </c>
      <c r="D216" s="8" t="str">
        <f t="shared" si="6"/>
        <v>2014</v>
      </c>
      <c r="E216" s="14">
        <v>63.1</v>
      </c>
      <c r="F216" s="14">
        <v>60.5</v>
      </c>
      <c r="G216" s="14">
        <v>65.7</v>
      </c>
      <c r="H216" s="14" t="s">
        <v>8</v>
      </c>
      <c r="I216" s="14">
        <v>63</v>
      </c>
      <c r="J216" s="14" t="s">
        <v>8</v>
      </c>
      <c r="K216" s="14" t="s">
        <v>8</v>
      </c>
      <c r="L216" s="14" t="s">
        <v>8</v>
      </c>
      <c r="M216" s="14" t="s">
        <v>8</v>
      </c>
      <c r="N216" s="14" t="s">
        <v>8</v>
      </c>
      <c r="O216" s="15" t="s">
        <v>35</v>
      </c>
      <c r="P216" s="4" t="str">
        <f t="shared" si="7"/>
        <v>LSO201463.160.565.7-63-----</v>
      </c>
    </row>
    <row r="217" spans="1:16" x14ac:dyDescent="0.25">
      <c r="A217" s="6" t="s">
        <v>234</v>
      </c>
      <c r="B217" s="7" t="s">
        <v>235</v>
      </c>
      <c r="C217" s="8">
        <v>2009</v>
      </c>
      <c r="D217" s="8" t="str">
        <f t="shared" si="6"/>
        <v>2009</v>
      </c>
      <c r="E217" s="9">
        <v>65.5</v>
      </c>
      <c r="F217" s="9">
        <v>70.3</v>
      </c>
      <c r="G217" s="9">
        <v>61.7</v>
      </c>
      <c r="H217" s="9" t="s">
        <v>8</v>
      </c>
      <c r="I217" s="9">
        <v>64.900000000000006</v>
      </c>
      <c r="J217" s="9">
        <v>57.9</v>
      </c>
      <c r="K217" s="9">
        <v>73.8</v>
      </c>
      <c r="L217" s="9" t="s">
        <v>8</v>
      </c>
      <c r="M217" s="9" t="s">
        <v>8</v>
      </c>
      <c r="N217" s="9" t="s">
        <v>8</v>
      </c>
      <c r="O217" s="10" t="s">
        <v>236</v>
      </c>
      <c r="P217" s="4" t="str">
        <f t="shared" si="7"/>
        <v>LSO200965.570.361.7-64.957.973.8---</v>
      </c>
    </row>
    <row r="218" spans="1:16" x14ac:dyDescent="0.25">
      <c r="A218" s="11" t="s">
        <v>234</v>
      </c>
      <c r="B218" s="12" t="s">
        <v>235</v>
      </c>
      <c r="C218" s="13">
        <v>2004</v>
      </c>
      <c r="D218" s="8" t="str">
        <f t="shared" si="6"/>
        <v>2004</v>
      </c>
      <c r="E218" s="14">
        <v>59</v>
      </c>
      <c r="F218" s="14">
        <v>58</v>
      </c>
      <c r="G218" s="14">
        <v>60</v>
      </c>
      <c r="H218" s="14">
        <v>61</v>
      </c>
      <c r="I218" s="14">
        <v>59</v>
      </c>
      <c r="J218" s="14">
        <v>46</v>
      </c>
      <c r="K218" s="14">
        <v>55</v>
      </c>
      <c r="L218" s="14">
        <v>65</v>
      </c>
      <c r="M218" s="14">
        <v>70</v>
      </c>
      <c r="N218" s="14">
        <v>73</v>
      </c>
      <c r="O218" s="15" t="s">
        <v>38</v>
      </c>
      <c r="P218" s="4" t="str">
        <f t="shared" si="7"/>
        <v>LSO200459586061594655657073</v>
      </c>
    </row>
    <row r="219" spans="1:16" x14ac:dyDescent="0.25">
      <c r="A219" s="6" t="s">
        <v>234</v>
      </c>
      <c r="B219" s="7" t="s">
        <v>235</v>
      </c>
      <c r="C219" s="8">
        <v>2000</v>
      </c>
      <c r="D219" s="8" t="str">
        <f t="shared" si="6"/>
        <v>2000</v>
      </c>
      <c r="E219" s="9">
        <v>49</v>
      </c>
      <c r="F219" s="9">
        <v>49</v>
      </c>
      <c r="G219" s="9">
        <v>50</v>
      </c>
      <c r="H219" s="9">
        <v>52</v>
      </c>
      <c r="I219" s="9">
        <v>48</v>
      </c>
      <c r="J219" s="9">
        <v>43</v>
      </c>
      <c r="K219" s="9">
        <v>40</v>
      </c>
      <c r="L219" s="9">
        <v>48</v>
      </c>
      <c r="M219" s="9">
        <v>60</v>
      </c>
      <c r="N219" s="9">
        <v>60</v>
      </c>
      <c r="O219" s="10" t="s">
        <v>11</v>
      </c>
      <c r="P219" s="4" t="str">
        <f t="shared" si="7"/>
        <v>LSO200049495052484340486060</v>
      </c>
    </row>
    <row r="220" spans="1:16" x14ac:dyDescent="0.25">
      <c r="A220" s="11" t="s">
        <v>237</v>
      </c>
      <c r="B220" s="12" t="s">
        <v>238</v>
      </c>
      <c r="C220" s="13">
        <v>2013</v>
      </c>
      <c r="D220" s="8" t="str">
        <f t="shared" si="6"/>
        <v>2013</v>
      </c>
      <c r="E220" s="14">
        <v>50.7</v>
      </c>
      <c r="F220" s="14">
        <v>56.5</v>
      </c>
      <c r="G220" s="14">
        <v>44</v>
      </c>
      <c r="H220" s="14">
        <v>49.4</v>
      </c>
      <c r="I220" s="14">
        <v>51.7</v>
      </c>
      <c r="J220" s="14">
        <v>48.3</v>
      </c>
      <c r="K220" s="14">
        <v>56.4</v>
      </c>
      <c r="L220" s="14">
        <v>59.7</v>
      </c>
      <c r="M220" s="14" t="s">
        <v>8</v>
      </c>
      <c r="N220" s="14" t="s">
        <v>8</v>
      </c>
      <c r="O220" s="15" t="s">
        <v>143</v>
      </c>
      <c r="P220" s="4" t="str">
        <f t="shared" si="7"/>
        <v>LBR201350.756.54449.451.748.356.459.7--</v>
      </c>
    </row>
    <row r="221" spans="1:16" x14ac:dyDescent="0.25">
      <c r="A221" s="6" t="s">
        <v>237</v>
      </c>
      <c r="B221" s="7" t="s">
        <v>238</v>
      </c>
      <c r="C221" s="8">
        <v>2007</v>
      </c>
      <c r="D221" s="8" t="str">
        <f t="shared" si="6"/>
        <v>2007</v>
      </c>
      <c r="E221" s="9">
        <v>62</v>
      </c>
      <c r="F221" s="9">
        <v>64</v>
      </c>
      <c r="G221" s="9">
        <v>61</v>
      </c>
      <c r="H221" s="9">
        <v>73</v>
      </c>
      <c r="I221" s="9">
        <v>59</v>
      </c>
      <c r="J221" s="9">
        <v>59</v>
      </c>
      <c r="K221" s="9">
        <v>46</v>
      </c>
      <c r="L221" s="9">
        <v>72</v>
      </c>
      <c r="M221" s="9">
        <v>62</v>
      </c>
      <c r="N221" s="9" t="s">
        <v>8</v>
      </c>
      <c r="O221" s="10" t="s">
        <v>37</v>
      </c>
      <c r="P221" s="4" t="str">
        <f t="shared" si="7"/>
        <v>LBR2007626461735959467262-</v>
      </c>
    </row>
    <row r="222" spans="1:16" x14ac:dyDescent="0.25">
      <c r="A222" s="11" t="s">
        <v>239</v>
      </c>
      <c r="B222" s="12" t="s">
        <v>240</v>
      </c>
      <c r="C222" s="13" t="s">
        <v>14</v>
      </c>
      <c r="D222" s="8" t="str">
        <f t="shared" si="6"/>
        <v>2013</v>
      </c>
      <c r="E222" s="14">
        <v>40.5</v>
      </c>
      <c r="F222" s="14">
        <v>41.3</v>
      </c>
      <c r="G222" s="14">
        <v>39.700000000000003</v>
      </c>
      <c r="H222" s="14">
        <v>60</v>
      </c>
      <c r="I222" s="14">
        <v>38.200000000000003</v>
      </c>
      <c r="J222" s="14">
        <v>37</v>
      </c>
      <c r="K222" s="14">
        <v>35.200000000000003</v>
      </c>
      <c r="L222" s="14">
        <v>36.700000000000003</v>
      </c>
      <c r="M222" s="14">
        <v>43.9</v>
      </c>
      <c r="N222" s="14">
        <v>58.1</v>
      </c>
      <c r="O222" s="15" t="s">
        <v>241</v>
      </c>
      <c r="P222" s="4" t="str">
        <f t="shared" si="7"/>
        <v>MDG201340.541.339.76038.23735.236.743.958.1</v>
      </c>
    </row>
    <row r="223" spans="1:16" x14ac:dyDescent="0.25">
      <c r="A223" s="6" t="s">
        <v>239</v>
      </c>
      <c r="B223" s="7" t="s">
        <v>240</v>
      </c>
      <c r="C223" s="8" t="s">
        <v>7</v>
      </c>
      <c r="D223" s="8" t="str">
        <f t="shared" si="6"/>
        <v>2009</v>
      </c>
      <c r="E223" s="9">
        <v>42</v>
      </c>
      <c r="F223" s="9">
        <v>43.9</v>
      </c>
      <c r="G223" s="9">
        <v>39.799999999999997</v>
      </c>
      <c r="H223" s="9">
        <v>58.6</v>
      </c>
      <c r="I223" s="9">
        <v>39</v>
      </c>
      <c r="J223" s="9">
        <v>32.5</v>
      </c>
      <c r="K223" s="9">
        <v>29.2</v>
      </c>
      <c r="L223" s="9">
        <v>39.4</v>
      </c>
      <c r="M223" s="9">
        <v>51.5</v>
      </c>
      <c r="N223" s="9">
        <v>68</v>
      </c>
      <c r="O223" s="10" t="s">
        <v>223</v>
      </c>
      <c r="P223" s="4" t="str">
        <f t="shared" si="7"/>
        <v>MDG20094243.939.858.63932.529.239.451.568</v>
      </c>
    </row>
    <row r="224" spans="1:16" x14ac:dyDescent="0.25">
      <c r="A224" s="11" t="s">
        <v>239</v>
      </c>
      <c r="B224" s="12" t="s">
        <v>240</v>
      </c>
      <c r="C224" s="13" t="s">
        <v>242</v>
      </c>
      <c r="D224" s="8" t="str">
        <f t="shared" si="6"/>
        <v>2004</v>
      </c>
      <c r="E224" s="14">
        <v>48</v>
      </c>
      <c r="F224" s="14">
        <v>50</v>
      </c>
      <c r="G224" s="14">
        <v>47</v>
      </c>
      <c r="H224" s="14">
        <v>62</v>
      </c>
      <c r="I224" s="14">
        <v>45</v>
      </c>
      <c r="J224" s="14">
        <v>50</v>
      </c>
      <c r="K224" s="14">
        <v>44</v>
      </c>
      <c r="L224" s="14">
        <v>38</v>
      </c>
      <c r="M224" s="14">
        <v>48</v>
      </c>
      <c r="N224" s="14">
        <v>66</v>
      </c>
      <c r="O224" s="15" t="s">
        <v>243</v>
      </c>
      <c r="P224" s="4" t="str">
        <f t="shared" si="7"/>
        <v>MDG200448504762455044384866</v>
      </c>
    </row>
    <row r="225" spans="1:16" x14ac:dyDescent="0.25">
      <c r="A225" s="6" t="s">
        <v>239</v>
      </c>
      <c r="B225" s="7" t="s">
        <v>240</v>
      </c>
      <c r="C225" s="8">
        <v>2000</v>
      </c>
      <c r="D225" s="8" t="str">
        <f t="shared" si="6"/>
        <v>2000</v>
      </c>
      <c r="E225" s="9">
        <v>47</v>
      </c>
      <c r="F225" s="9">
        <v>50</v>
      </c>
      <c r="G225" s="9">
        <v>44</v>
      </c>
      <c r="H225" s="9" t="s">
        <v>8</v>
      </c>
      <c r="I225" s="9" t="s">
        <v>8</v>
      </c>
      <c r="J225" s="9">
        <v>45</v>
      </c>
      <c r="K225" s="9">
        <v>44</v>
      </c>
      <c r="L225" s="9">
        <v>50</v>
      </c>
      <c r="M225" s="9">
        <v>51</v>
      </c>
      <c r="N225" s="9">
        <v>63</v>
      </c>
      <c r="O225" s="10" t="s">
        <v>11</v>
      </c>
      <c r="P225" s="4" t="str">
        <f t="shared" si="7"/>
        <v>MDG2000475044--4544505163</v>
      </c>
    </row>
    <row r="226" spans="1:16" x14ac:dyDescent="0.25">
      <c r="A226" s="11" t="s">
        <v>239</v>
      </c>
      <c r="B226" s="12" t="s">
        <v>240</v>
      </c>
      <c r="C226" s="13">
        <v>1997</v>
      </c>
      <c r="D226" s="8" t="str">
        <f t="shared" si="6"/>
        <v>1997</v>
      </c>
      <c r="E226" s="14">
        <v>37</v>
      </c>
      <c r="F226" s="14" t="s">
        <v>8</v>
      </c>
      <c r="G226" s="14" t="s">
        <v>8</v>
      </c>
      <c r="H226" s="14" t="s">
        <v>8</v>
      </c>
      <c r="I226" s="14" t="s">
        <v>8</v>
      </c>
      <c r="J226" s="14" t="s">
        <v>8</v>
      </c>
      <c r="K226" s="14" t="s">
        <v>8</v>
      </c>
      <c r="L226" s="14" t="s">
        <v>8</v>
      </c>
      <c r="M226" s="14" t="s">
        <v>8</v>
      </c>
      <c r="N226" s="14" t="s">
        <v>8</v>
      </c>
      <c r="O226" s="15" t="s">
        <v>208</v>
      </c>
      <c r="P226" s="4" t="str">
        <f t="shared" si="7"/>
        <v>MDG199737---------</v>
      </c>
    </row>
    <row r="227" spans="1:16" x14ac:dyDescent="0.25">
      <c r="A227" s="6" t="s">
        <v>239</v>
      </c>
      <c r="B227" s="7" t="s">
        <v>240</v>
      </c>
      <c r="C227" s="8">
        <v>1992</v>
      </c>
      <c r="D227" s="8" t="str">
        <f t="shared" si="6"/>
        <v>1992</v>
      </c>
      <c r="E227" s="9">
        <v>42</v>
      </c>
      <c r="F227" s="9" t="s">
        <v>8</v>
      </c>
      <c r="G227" s="9" t="s">
        <v>8</v>
      </c>
      <c r="H227" s="9" t="s">
        <v>8</v>
      </c>
      <c r="I227" s="9" t="s">
        <v>8</v>
      </c>
      <c r="J227" s="9" t="s">
        <v>8</v>
      </c>
      <c r="K227" s="9" t="s">
        <v>8</v>
      </c>
      <c r="L227" s="9" t="s">
        <v>8</v>
      </c>
      <c r="M227" s="9" t="s">
        <v>8</v>
      </c>
      <c r="N227" s="9" t="s">
        <v>8</v>
      </c>
      <c r="O227" s="10" t="s">
        <v>150</v>
      </c>
      <c r="P227" s="4" t="str">
        <f t="shared" si="7"/>
        <v>MDG199242---------</v>
      </c>
    </row>
    <row r="228" spans="1:16" x14ac:dyDescent="0.25">
      <c r="A228" s="11" t="s">
        <v>244</v>
      </c>
      <c r="B228" s="12" t="s">
        <v>245</v>
      </c>
      <c r="C228" s="13" t="s">
        <v>20</v>
      </c>
      <c r="D228" s="8" t="str">
        <f t="shared" si="6"/>
        <v>2016</v>
      </c>
      <c r="E228" s="14">
        <v>77.599999999999994</v>
      </c>
      <c r="F228" s="14">
        <v>76.5</v>
      </c>
      <c r="G228" s="14">
        <v>78.7</v>
      </c>
      <c r="H228" s="14">
        <v>83.5</v>
      </c>
      <c r="I228" s="14">
        <v>77</v>
      </c>
      <c r="J228" s="14">
        <v>77.8</v>
      </c>
      <c r="K228" s="14">
        <v>76.7</v>
      </c>
      <c r="L228" s="14">
        <v>77.099999999999994</v>
      </c>
      <c r="M228" s="14">
        <v>79.099999999999994</v>
      </c>
      <c r="N228" s="14">
        <v>76.8</v>
      </c>
      <c r="O228" s="15" t="s">
        <v>21</v>
      </c>
      <c r="P228" s="4" t="str">
        <f t="shared" si="7"/>
        <v>MWI201677.676.578.783.57777.876.777.179.176.8</v>
      </c>
    </row>
    <row r="229" spans="1:16" x14ac:dyDescent="0.25">
      <c r="A229" s="6" t="s">
        <v>244</v>
      </c>
      <c r="B229" s="7" t="s">
        <v>245</v>
      </c>
      <c r="C229" s="8" t="s">
        <v>133</v>
      </c>
      <c r="D229" s="8" t="str">
        <f t="shared" si="6"/>
        <v>2014</v>
      </c>
      <c r="E229" s="9">
        <v>68.2</v>
      </c>
      <c r="F229" s="9">
        <v>69.2</v>
      </c>
      <c r="G229" s="9">
        <v>67.099999999999994</v>
      </c>
      <c r="H229" s="9">
        <v>60.2</v>
      </c>
      <c r="I229" s="9">
        <v>68.900000000000006</v>
      </c>
      <c r="J229" s="9">
        <v>60.9</v>
      </c>
      <c r="K229" s="9">
        <v>69.2</v>
      </c>
      <c r="L229" s="9">
        <v>73.099999999999994</v>
      </c>
      <c r="M229" s="9">
        <v>69.900000000000006</v>
      </c>
      <c r="N229" s="9">
        <v>71.400000000000006</v>
      </c>
      <c r="O229" s="10" t="s">
        <v>246</v>
      </c>
      <c r="P229" s="4" t="str">
        <f t="shared" si="7"/>
        <v>MWI201468.269.267.160.268.960.969.273.169.971.4</v>
      </c>
    </row>
    <row r="230" spans="1:16" x14ac:dyDescent="0.25">
      <c r="A230" s="11" t="s">
        <v>244</v>
      </c>
      <c r="B230" s="12" t="s">
        <v>245</v>
      </c>
      <c r="C230" s="13">
        <v>2010</v>
      </c>
      <c r="D230" s="8" t="str">
        <f t="shared" si="6"/>
        <v>2010</v>
      </c>
      <c r="E230" s="14">
        <v>70.3</v>
      </c>
      <c r="F230" s="14">
        <v>71.2</v>
      </c>
      <c r="G230" s="14">
        <v>69.400000000000006</v>
      </c>
      <c r="H230" s="14">
        <v>67</v>
      </c>
      <c r="I230" s="14">
        <v>70.8</v>
      </c>
      <c r="J230" s="14">
        <v>61.8</v>
      </c>
      <c r="K230" s="14">
        <v>66.8</v>
      </c>
      <c r="L230" s="14">
        <v>76.8</v>
      </c>
      <c r="M230" s="14">
        <v>71.5</v>
      </c>
      <c r="N230" s="14">
        <v>75.2</v>
      </c>
      <c r="O230" s="15" t="s">
        <v>84</v>
      </c>
      <c r="P230" s="4" t="str">
        <f t="shared" si="7"/>
        <v>MWI201070.371.269.46770.861.866.876.871.575.2</v>
      </c>
    </row>
    <row r="231" spans="1:16" x14ac:dyDescent="0.25">
      <c r="A231" s="6" t="s">
        <v>244</v>
      </c>
      <c r="B231" s="7" t="s">
        <v>245</v>
      </c>
      <c r="C231" s="8">
        <v>2006</v>
      </c>
      <c r="D231" s="8" t="str">
        <f t="shared" si="6"/>
        <v>2006</v>
      </c>
      <c r="E231" s="9">
        <v>52</v>
      </c>
      <c r="F231" s="9">
        <v>51</v>
      </c>
      <c r="G231" s="9">
        <v>53</v>
      </c>
      <c r="H231" s="9">
        <v>75</v>
      </c>
      <c r="I231" s="9">
        <v>48</v>
      </c>
      <c r="J231" s="9">
        <v>51</v>
      </c>
      <c r="K231" s="9">
        <v>44</v>
      </c>
      <c r="L231" s="9">
        <v>57</v>
      </c>
      <c r="M231" s="9">
        <v>45</v>
      </c>
      <c r="N231" s="9">
        <v>65</v>
      </c>
      <c r="O231" s="10" t="s">
        <v>16</v>
      </c>
      <c r="P231" s="4" t="str">
        <f t="shared" si="7"/>
        <v>MWI200652515375485144574565</v>
      </c>
    </row>
    <row r="232" spans="1:16" x14ac:dyDescent="0.25">
      <c r="A232" s="11" t="s">
        <v>244</v>
      </c>
      <c r="B232" s="12" t="s">
        <v>245</v>
      </c>
      <c r="C232" s="13">
        <v>2004</v>
      </c>
      <c r="D232" s="8" t="str">
        <f t="shared" si="6"/>
        <v>2004</v>
      </c>
      <c r="E232" s="14">
        <v>37</v>
      </c>
      <c r="F232" s="14">
        <v>37</v>
      </c>
      <c r="G232" s="14">
        <v>36</v>
      </c>
      <c r="H232" s="14">
        <v>47</v>
      </c>
      <c r="I232" s="14">
        <v>36</v>
      </c>
      <c r="J232" s="14">
        <v>30</v>
      </c>
      <c r="K232" s="14">
        <v>34</v>
      </c>
      <c r="L232" s="14">
        <v>37</v>
      </c>
      <c r="M232" s="14">
        <v>42</v>
      </c>
      <c r="N232" s="14">
        <v>46</v>
      </c>
      <c r="O232" s="15" t="s">
        <v>38</v>
      </c>
      <c r="P232" s="4" t="str">
        <f t="shared" si="7"/>
        <v>MWI200437373647363034374246</v>
      </c>
    </row>
    <row r="233" spans="1:16" x14ac:dyDescent="0.25">
      <c r="A233" s="6" t="s">
        <v>244</v>
      </c>
      <c r="B233" s="7" t="s">
        <v>245</v>
      </c>
      <c r="C233" s="8">
        <v>2000</v>
      </c>
      <c r="D233" s="8" t="str">
        <f t="shared" si="6"/>
        <v>2000</v>
      </c>
      <c r="E233" s="9">
        <v>27</v>
      </c>
      <c r="F233" s="9">
        <v>26</v>
      </c>
      <c r="G233" s="9">
        <v>27</v>
      </c>
      <c r="H233" s="9">
        <v>48</v>
      </c>
      <c r="I233" s="9">
        <v>25</v>
      </c>
      <c r="J233" s="9" t="s">
        <v>8</v>
      </c>
      <c r="K233" s="9" t="s">
        <v>8</v>
      </c>
      <c r="L233" s="9" t="s">
        <v>8</v>
      </c>
      <c r="M233" s="9" t="s">
        <v>8</v>
      </c>
      <c r="N233" s="9" t="s">
        <v>8</v>
      </c>
      <c r="O233" s="10" t="s">
        <v>30</v>
      </c>
      <c r="P233" s="4" t="str">
        <f t="shared" si="7"/>
        <v>MWI20002726274825-----</v>
      </c>
    </row>
    <row r="234" spans="1:16" x14ac:dyDescent="0.25">
      <c r="A234" s="11" t="s">
        <v>244</v>
      </c>
      <c r="B234" s="12" t="s">
        <v>245</v>
      </c>
      <c r="C234" s="13">
        <v>1992</v>
      </c>
      <c r="D234" s="8" t="str">
        <f t="shared" si="6"/>
        <v>1992</v>
      </c>
      <c r="E234" s="14">
        <v>54</v>
      </c>
      <c r="F234" s="14">
        <v>53</v>
      </c>
      <c r="G234" s="14">
        <v>55</v>
      </c>
      <c r="H234" s="14">
        <v>57</v>
      </c>
      <c r="I234" s="14">
        <v>53</v>
      </c>
      <c r="J234" s="14" t="s">
        <v>8</v>
      </c>
      <c r="K234" s="14" t="s">
        <v>8</v>
      </c>
      <c r="L234" s="14" t="s">
        <v>8</v>
      </c>
      <c r="M234" s="14" t="s">
        <v>8</v>
      </c>
      <c r="N234" s="14" t="s">
        <v>8</v>
      </c>
      <c r="O234" s="15" t="s">
        <v>150</v>
      </c>
      <c r="P234" s="4" t="str">
        <f t="shared" si="7"/>
        <v>MWI19925453555753-----</v>
      </c>
    </row>
    <row r="235" spans="1:16" x14ac:dyDescent="0.25">
      <c r="A235" s="6" t="s">
        <v>247</v>
      </c>
      <c r="B235" s="7" t="s">
        <v>248</v>
      </c>
      <c r="C235" s="8">
        <v>2001</v>
      </c>
      <c r="D235" s="8" t="str">
        <f t="shared" si="6"/>
        <v>2001</v>
      </c>
      <c r="E235" s="9">
        <v>22</v>
      </c>
      <c r="F235" s="9">
        <v>23</v>
      </c>
      <c r="G235" s="9">
        <v>22</v>
      </c>
      <c r="H235" s="9" t="s">
        <v>8</v>
      </c>
      <c r="I235" s="9" t="s">
        <v>8</v>
      </c>
      <c r="J235" s="9" t="s">
        <v>8</v>
      </c>
      <c r="K235" s="9" t="s">
        <v>8</v>
      </c>
      <c r="L235" s="9" t="s">
        <v>8</v>
      </c>
      <c r="M235" s="9" t="s">
        <v>8</v>
      </c>
      <c r="N235" s="9" t="s">
        <v>8</v>
      </c>
      <c r="O235" s="10" t="s">
        <v>135</v>
      </c>
      <c r="P235" s="4" t="str">
        <f t="shared" si="7"/>
        <v>MDV2001222322-------</v>
      </c>
    </row>
    <row r="236" spans="1:16" x14ac:dyDescent="0.25">
      <c r="A236" s="11" t="s">
        <v>249</v>
      </c>
      <c r="B236" s="12" t="s">
        <v>250</v>
      </c>
      <c r="C236" s="13">
        <v>2015</v>
      </c>
      <c r="D236" s="8" t="str">
        <f t="shared" si="6"/>
        <v>2015</v>
      </c>
      <c r="E236" s="14">
        <v>23</v>
      </c>
      <c r="F236" s="14" t="s">
        <v>8</v>
      </c>
      <c r="G236" s="14" t="s">
        <v>8</v>
      </c>
      <c r="H236" s="14" t="s">
        <v>8</v>
      </c>
      <c r="I236" s="14" t="s">
        <v>8</v>
      </c>
      <c r="J236" s="14" t="s">
        <v>8</v>
      </c>
      <c r="K236" s="14" t="s">
        <v>8</v>
      </c>
      <c r="L236" s="14" t="s">
        <v>8</v>
      </c>
      <c r="M236" s="14" t="s">
        <v>8</v>
      </c>
      <c r="N236" s="14" t="s">
        <v>8</v>
      </c>
      <c r="O236" s="15" t="s">
        <v>251</v>
      </c>
      <c r="P236" s="4" t="str">
        <f t="shared" si="7"/>
        <v>MLI201523---------</v>
      </c>
    </row>
    <row r="237" spans="1:16" x14ac:dyDescent="0.25">
      <c r="A237" s="6" t="s">
        <v>249</v>
      </c>
      <c r="B237" s="7" t="s">
        <v>250</v>
      </c>
      <c r="C237" s="8" t="s">
        <v>144</v>
      </c>
      <c r="D237" s="8" t="str">
        <f t="shared" si="6"/>
        <v>2010</v>
      </c>
      <c r="E237" s="9">
        <v>55.9</v>
      </c>
      <c r="F237" s="9">
        <v>54</v>
      </c>
      <c r="G237" s="9">
        <v>58</v>
      </c>
      <c r="H237" s="9">
        <v>71</v>
      </c>
      <c r="I237" s="9">
        <v>50.6</v>
      </c>
      <c r="J237" s="9">
        <v>42.6</v>
      </c>
      <c r="K237" s="9">
        <v>49.8</v>
      </c>
      <c r="L237" s="9">
        <v>47.8</v>
      </c>
      <c r="M237" s="9">
        <v>59.2</v>
      </c>
      <c r="N237" s="9">
        <v>86.7</v>
      </c>
      <c r="O237" s="10" t="s">
        <v>252</v>
      </c>
      <c r="P237" s="4" t="str">
        <f t="shared" si="7"/>
        <v>MLI201055.954587150.642.649.847.859.286.7</v>
      </c>
    </row>
    <row r="238" spans="1:16" x14ac:dyDescent="0.25">
      <c r="A238" s="11" t="s">
        <v>249</v>
      </c>
      <c r="B238" s="12" t="s">
        <v>250</v>
      </c>
      <c r="C238" s="13">
        <v>2006</v>
      </c>
      <c r="D238" s="8" t="str">
        <f t="shared" si="6"/>
        <v>2006</v>
      </c>
      <c r="E238" s="14">
        <v>38</v>
      </c>
      <c r="F238" s="14">
        <v>39</v>
      </c>
      <c r="G238" s="14">
        <v>37</v>
      </c>
      <c r="H238" s="14">
        <v>51</v>
      </c>
      <c r="I238" s="14">
        <v>34</v>
      </c>
      <c r="J238" s="14">
        <v>28</v>
      </c>
      <c r="K238" s="14">
        <v>32</v>
      </c>
      <c r="L238" s="14">
        <v>30</v>
      </c>
      <c r="M238" s="14">
        <v>43</v>
      </c>
      <c r="N238" s="14">
        <v>60</v>
      </c>
      <c r="O238" s="15" t="s">
        <v>57</v>
      </c>
      <c r="P238" s="4" t="str">
        <f t="shared" si="7"/>
        <v>MLI200638393751342832304360</v>
      </c>
    </row>
    <row r="239" spans="1:16" x14ac:dyDescent="0.25">
      <c r="A239" s="6" t="s">
        <v>249</v>
      </c>
      <c r="B239" s="7" t="s">
        <v>250</v>
      </c>
      <c r="C239" s="8">
        <v>2001</v>
      </c>
      <c r="D239" s="8" t="str">
        <f t="shared" si="6"/>
        <v>2001</v>
      </c>
      <c r="E239" s="9">
        <v>36</v>
      </c>
      <c r="F239" s="9">
        <v>38</v>
      </c>
      <c r="G239" s="9">
        <v>33</v>
      </c>
      <c r="H239" s="9">
        <v>68</v>
      </c>
      <c r="I239" s="9">
        <v>26</v>
      </c>
      <c r="J239" s="9" t="s">
        <v>8</v>
      </c>
      <c r="K239" s="9" t="s">
        <v>8</v>
      </c>
      <c r="L239" s="9" t="s">
        <v>8</v>
      </c>
      <c r="M239" s="9" t="s">
        <v>8</v>
      </c>
      <c r="N239" s="9" t="s">
        <v>8</v>
      </c>
      <c r="O239" s="10" t="s">
        <v>58</v>
      </c>
      <c r="P239" s="4" t="str">
        <f t="shared" si="7"/>
        <v>MLI20013638336826-----</v>
      </c>
    </row>
    <row r="240" spans="1:16" x14ac:dyDescent="0.25">
      <c r="A240" s="11" t="s">
        <v>249</v>
      </c>
      <c r="B240" s="12" t="s">
        <v>250</v>
      </c>
      <c r="C240" s="13" t="s">
        <v>253</v>
      </c>
      <c r="D240" s="8" t="str">
        <f t="shared" si="6"/>
        <v>1996</v>
      </c>
      <c r="E240" s="14">
        <v>22</v>
      </c>
      <c r="F240" s="14">
        <v>24</v>
      </c>
      <c r="G240" s="14">
        <v>20</v>
      </c>
      <c r="H240" s="14">
        <v>39</v>
      </c>
      <c r="I240" s="14">
        <v>17</v>
      </c>
      <c r="J240" s="14" t="s">
        <v>8</v>
      </c>
      <c r="K240" s="14" t="s">
        <v>8</v>
      </c>
      <c r="L240" s="14" t="s">
        <v>8</v>
      </c>
      <c r="M240" s="14" t="s">
        <v>8</v>
      </c>
      <c r="N240" s="14" t="s">
        <v>8</v>
      </c>
      <c r="O240" s="15" t="s">
        <v>254</v>
      </c>
      <c r="P240" s="4" t="str">
        <f t="shared" si="7"/>
        <v>MLI19962224203917-----</v>
      </c>
    </row>
    <row r="241" spans="1:16" x14ac:dyDescent="0.25">
      <c r="A241" s="6" t="s">
        <v>255</v>
      </c>
      <c r="B241" s="7" t="s">
        <v>256</v>
      </c>
      <c r="C241" s="8">
        <v>2015</v>
      </c>
      <c r="D241" s="8" t="str">
        <f t="shared" si="6"/>
        <v>2015</v>
      </c>
      <c r="E241" s="9">
        <v>33.700000000000003</v>
      </c>
      <c r="F241" s="9" t="s">
        <v>8</v>
      </c>
      <c r="G241" s="9" t="s">
        <v>8</v>
      </c>
      <c r="H241" s="9" t="s">
        <v>8</v>
      </c>
      <c r="I241" s="9" t="s">
        <v>8</v>
      </c>
      <c r="J241" s="9" t="s">
        <v>8</v>
      </c>
      <c r="K241" s="9" t="s">
        <v>8</v>
      </c>
      <c r="L241" s="9" t="s">
        <v>8</v>
      </c>
      <c r="M241" s="9" t="s">
        <v>8</v>
      </c>
      <c r="N241" s="9" t="s">
        <v>8</v>
      </c>
      <c r="O241" s="10" t="s">
        <v>257</v>
      </c>
      <c r="P241" s="4" t="str">
        <f t="shared" si="7"/>
        <v>MRT201533.7---------</v>
      </c>
    </row>
    <row r="242" spans="1:16" x14ac:dyDescent="0.25">
      <c r="A242" s="11" t="s">
        <v>255</v>
      </c>
      <c r="B242" s="12" t="s">
        <v>256</v>
      </c>
      <c r="C242" s="13">
        <v>2011</v>
      </c>
      <c r="D242" s="8" t="str">
        <f t="shared" si="6"/>
        <v>2011</v>
      </c>
      <c r="E242" s="14">
        <v>43.1</v>
      </c>
      <c r="F242" s="14">
        <v>41.2</v>
      </c>
      <c r="G242" s="14">
        <v>45.1</v>
      </c>
      <c r="H242" s="14">
        <v>62.9</v>
      </c>
      <c r="I242" s="14">
        <v>33.299999999999997</v>
      </c>
      <c r="J242" s="14">
        <v>24.7</v>
      </c>
      <c r="K242" s="14">
        <v>38.4</v>
      </c>
      <c r="L242" s="14">
        <v>46.8</v>
      </c>
      <c r="M242" s="14">
        <v>70.7</v>
      </c>
      <c r="N242" s="14">
        <v>50.9</v>
      </c>
      <c r="O242" s="15" t="s">
        <v>258</v>
      </c>
      <c r="P242" s="4" t="str">
        <f t="shared" si="7"/>
        <v>MRT201143.141.245.162.933.324.738.446.870.750.9</v>
      </c>
    </row>
    <row r="243" spans="1:16" x14ac:dyDescent="0.25">
      <c r="A243" s="6" t="s">
        <v>255</v>
      </c>
      <c r="B243" s="7" t="s">
        <v>256</v>
      </c>
      <c r="C243" s="8">
        <v>2007</v>
      </c>
      <c r="D243" s="8" t="str">
        <f t="shared" si="6"/>
        <v>2007</v>
      </c>
      <c r="E243" s="9">
        <v>45</v>
      </c>
      <c r="F243" s="9">
        <v>43</v>
      </c>
      <c r="G243" s="9">
        <v>47</v>
      </c>
      <c r="H243" s="9">
        <v>53</v>
      </c>
      <c r="I243" s="9">
        <v>36</v>
      </c>
      <c r="J243" s="9">
        <v>33</v>
      </c>
      <c r="K243" s="9">
        <v>33</v>
      </c>
      <c r="L243" s="9">
        <v>36</v>
      </c>
      <c r="M243" s="9">
        <v>55</v>
      </c>
      <c r="N243" s="9">
        <v>64</v>
      </c>
      <c r="O243" s="10" t="s">
        <v>259</v>
      </c>
      <c r="P243" s="4" t="str">
        <f t="shared" si="7"/>
        <v>MRT200745434753363333365564</v>
      </c>
    </row>
    <row r="244" spans="1:16" x14ac:dyDescent="0.25">
      <c r="A244" s="11" t="s">
        <v>255</v>
      </c>
      <c r="B244" s="12" t="s">
        <v>256</v>
      </c>
      <c r="C244" s="13" t="s">
        <v>260</v>
      </c>
      <c r="D244" s="8" t="str">
        <f t="shared" si="6"/>
        <v>2001</v>
      </c>
      <c r="E244" s="14">
        <v>41</v>
      </c>
      <c r="F244" s="14">
        <v>43</v>
      </c>
      <c r="G244" s="14">
        <v>38</v>
      </c>
      <c r="H244" s="14">
        <v>56</v>
      </c>
      <c r="I244" s="14">
        <v>26</v>
      </c>
      <c r="J244" s="14" t="s">
        <v>8</v>
      </c>
      <c r="K244" s="14" t="s">
        <v>8</v>
      </c>
      <c r="L244" s="14" t="s">
        <v>8</v>
      </c>
      <c r="M244" s="14" t="s">
        <v>8</v>
      </c>
      <c r="N244" s="14" t="s">
        <v>8</v>
      </c>
      <c r="O244" s="15" t="s">
        <v>261</v>
      </c>
      <c r="P244" s="4" t="str">
        <f t="shared" si="7"/>
        <v>MRT20014143385626-----</v>
      </c>
    </row>
    <row r="245" spans="1:16" x14ac:dyDescent="0.25">
      <c r="A245" s="6" t="s">
        <v>262</v>
      </c>
      <c r="B245" s="7" t="s">
        <v>263</v>
      </c>
      <c r="C245" s="8">
        <v>2015</v>
      </c>
      <c r="D245" s="8" t="str">
        <f t="shared" si="6"/>
        <v>2015</v>
      </c>
      <c r="E245" s="9">
        <v>73.099999999999994</v>
      </c>
      <c r="F245" s="9">
        <v>67.2</v>
      </c>
      <c r="G245" s="9">
        <v>78</v>
      </c>
      <c r="H245" s="9">
        <v>76.2</v>
      </c>
      <c r="I245" s="9">
        <v>65.599999999999994</v>
      </c>
      <c r="J245" s="9">
        <v>70.400000000000006</v>
      </c>
      <c r="K245" s="9">
        <v>68.2</v>
      </c>
      <c r="L245" s="9">
        <v>59.8</v>
      </c>
      <c r="M245" s="9" t="s">
        <v>8</v>
      </c>
      <c r="N245" s="9" t="s">
        <v>8</v>
      </c>
      <c r="O245" s="10" t="s">
        <v>264</v>
      </c>
      <c r="P245" s="4" t="str">
        <f t="shared" si="7"/>
        <v>MEX201573.167.27876.265.670.468.259.8--</v>
      </c>
    </row>
    <row r="246" spans="1:16" x14ac:dyDescent="0.25">
      <c r="A246" s="11" t="s">
        <v>265</v>
      </c>
      <c r="B246" s="12" t="s">
        <v>266</v>
      </c>
      <c r="C246" s="13">
        <v>2013</v>
      </c>
      <c r="D246" s="8" t="str">
        <f t="shared" si="6"/>
        <v>2013</v>
      </c>
      <c r="E246" s="14">
        <v>70.3</v>
      </c>
      <c r="F246" s="14">
        <v>74.3</v>
      </c>
      <c r="G246" s="14">
        <v>66.3</v>
      </c>
      <c r="H246" s="14">
        <v>75.099999999999994</v>
      </c>
      <c r="I246" s="14">
        <v>59.6</v>
      </c>
      <c r="J246" s="14">
        <v>56.8</v>
      </c>
      <c r="K246" s="14">
        <v>56.8</v>
      </c>
      <c r="L246" s="14" t="s">
        <v>8</v>
      </c>
      <c r="M246" s="14">
        <v>79.5</v>
      </c>
      <c r="N246" s="14">
        <v>79.5</v>
      </c>
      <c r="O246" s="15" t="s">
        <v>246</v>
      </c>
      <c r="P246" s="4" t="str">
        <f t="shared" si="7"/>
        <v>MNG201370.374.366.375.159.656.856.8-79.579.5</v>
      </c>
    </row>
    <row r="247" spans="1:16" x14ac:dyDescent="0.25">
      <c r="A247" s="6" t="s">
        <v>265</v>
      </c>
      <c r="B247" s="7" t="s">
        <v>266</v>
      </c>
      <c r="C247" s="8">
        <v>2010</v>
      </c>
      <c r="D247" s="8" t="str">
        <f t="shared" si="6"/>
        <v>2010</v>
      </c>
      <c r="E247" s="9">
        <v>86.8</v>
      </c>
      <c r="F247" s="9" t="s">
        <v>8</v>
      </c>
      <c r="G247" s="9" t="s">
        <v>8</v>
      </c>
      <c r="H247" s="9" t="s">
        <v>8</v>
      </c>
      <c r="I247" s="9" t="s">
        <v>8</v>
      </c>
      <c r="J247" s="9" t="s">
        <v>8</v>
      </c>
      <c r="K247" s="9" t="s">
        <v>8</v>
      </c>
      <c r="L247" s="9" t="s">
        <v>8</v>
      </c>
      <c r="M247" s="9" t="s">
        <v>8</v>
      </c>
      <c r="N247" s="9" t="s">
        <v>8</v>
      </c>
      <c r="O247" s="10" t="s">
        <v>102</v>
      </c>
      <c r="P247" s="4" t="str">
        <f t="shared" si="7"/>
        <v>MNG201086.8---------</v>
      </c>
    </row>
    <row r="248" spans="1:16" x14ac:dyDescent="0.25">
      <c r="A248" s="11" t="s">
        <v>265</v>
      </c>
      <c r="B248" s="12" t="s">
        <v>266</v>
      </c>
      <c r="C248" s="13">
        <v>2005</v>
      </c>
      <c r="D248" s="8" t="str">
        <f t="shared" si="6"/>
        <v>2005</v>
      </c>
      <c r="E248" s="14">
        <v>63</v>
      </c>
      <c r="F248" s="14">
        <v>63</v>
      </c>
      <c r="G248" s="14">
        <v>63</v>
      </c>
      <c r="H248" s="14">
        <v>70</v>
      </c>
      <c r="I248" s="14">
        <v>55</v>
      </c>
      <c r="J248" s="14">
        <v>47</v>
      </c>
      <c r="K248" s="14">
        <v>63</v>
      </c>
      <c r="L248" s="14">
        <v>71</v>
      </c>
      <c r="M248" s="14">
        <v>77</v>
      </c>
      <c r="N248" s="14">
        <v>64</v>
      </c>
      <c r="O248" s="15" t="s">
        <v>10</v>
      </c>
      <c r="P248" s="4" t="str">
        <f t="shared" si="7"/>
        <v>MNG200563636370554763717764</v>
      </c>
    </row>
    <row r="249" spans="1:16" x14ac:dyDescent="0.25">
      <c r="A249" s="6" t="s">
        <v>265</v>
      </c>
      <c r="B249" s="7" t="s">
        <v>266</v>
      </c>
      <c r="C249" s="8">
        <v>2000</v>
      </c>
      <c r="D249" s="8" t="str">
        <f t="shared" si="6"/>
        <v>2000</v>
      </c>
      <c r="E249" s="9">
        <v>78</v>
      </c>
      <c r="F249" s="9">
        <v>78</v>
      </c>
      <c r="G249" s="9">
        <v>78</v>
      </c>
      <c r="H249" s="9">
        <v>78</v>
      </c>
      <c r="I249" s="9">
        <v>77</v>
      </c>
      <c r="J249" s="9">
        <v>75</v>
      </c>
      <c r="K249" s="9">
        <v>82</v>
      </c>
      <c r="L249" s="9">
        <v>80</v>
      </c>
      <c r="M249" s="9">
        <v>70</v>
      </c>
      <c r="N249" s="9">
        <v>81</v>
      </c>
      <c r="O249" s="10" t="s">
        <v>11</v>
      </c>
      <c r="P249" s="4" t="str">
        <f t="shared" si="7"/>
        <v>MNG200078787878777582807081</v>
      </c>
    </row>
    <row r="250" spans="1:16" x14ac:dyDescent="0.25">
      <c r="A250" s="11" t="s">
        <v>267</v>
      </c>
      <c r="B250" s="12" t="s">
        <v>268</v>
      </c>
      <c r="C250" s="13">
        <v>2005</v>
      </c>
      <c r="D250" s="8" t="str">
        <f t="shared" si="6"/>
        <v>2005</v>
      </c>
      <c r="E250" s="14">
        <v>89.4</v>
      </c>
      <c r="F250" s="14" t="s">
        <v>8</v>
      </c>
      <c r="G250" s="14" t="s">
        <v>8</v>
      </c>
      <c r="H250" s="14" t="s">
        <v>8</v>
      </c>
      <c r="I250" s="14" t="s">
        <v>8</v>
      </c>
      <c r="J250" s="14" t="s">
        <v>8</v>
      </c>
      <c r="K250" s="14" t="s">
        <v>8</v>
      </c>
      <c r="L250" s="14" t="s">
        <v>8</v>
      </c>
      <c r="M250" s="14" t="s">
        <v>8</v>
      </c>
      <c r="N250" s="14" t="s">
        <v>8</v>
      </c>
      <c r="O250" s="15" t="s">
        <v>10</v>
      </c>
      <c r="P250" s="4" t="str">
        <f t="shared" si="7"/>
        <v>MNE200589.4---------</v>
      </c>
    </row>
    <row r="251" spans="1:16" x14ac:dyDescent="0.25">
      <c r="A251" s="6" t="s">
        <v>269</v>
      </c>
      <c r="B251" s="7" t="s">
        <v>270</v>
      </c>
      <c r="C251" s="8">
        <v>2011</v>
      </c>
      <c r="D251" s="8" t="str">
        <f t="shared" si="6"/>
        <v>2011</v>
      </c>
      <c r="E251" s="9">
        <v>70.099999999999994</v>
      </c>
      <c r="F251" s="9" t="s">
        <v>8</v>
      </c>
      <c r="G251" s="9" t="s">
        <v>8</v>
      </c>
      <c r="H251" s="9">
        <v>84.8</v>
      </c>
      <c r="I251" s="9">
        <v>55.8</v>
      </c>
      <c r="J251" s="9">
        <v>50.3</v>
      </c>
      <c r="K251" s="9">
        <v>67.8</v>
      </c>
      <c r="L251" s="9">
        <v>77</v>
      </c>
      <c r="M251" s="9">
        <v>82</v>
      </c>
      <c r="N251" s="9">
        <v>90.5</v>
      </c>
      <c r="O251" s="10" t="s">
        <v>271</v>
      </c>
      <c r="P251" s="4" t="str">
        <f t="shared" si="7"/>
        <v>MAR201170.1--84.855.850.367.8778290.5</v>
      </c>
    </row>
    <row r="252" spans="1:16" x14ac:dyDescent="0.25">
      <c r="A252" s="11" t="s">
        <v>269</v>
      </c>
      <c r="B252" s="12" t="s">
        <v>270</v>
      </c>
      <c r="C252" s="13" t="s">
        <v>242</v>
      </c>
      <c r="D252" s="8" t="str">
        <f t="shared" si="6"/>
        <v>2004</v>
      </c>
      <c r="E252" s="14">
        <v>38</v>
      </c>
      <c r="F252" s="14">
        <v>42</v>
      </c>
      <c r="G252" s="14">
        <v>34</v>
      </c>
      <c r="H252" s="14">
        <v>50</v>
      </c>
      <c r="I252" s="14">
        <v>25</v>
      </c>
      <c r="J252" s="14" t="s">
        <v>8</v>
      </c>
      <c r="K252" s="14" t="s">
        <v>8</v>
      </c>
      <c r="L252" s="14" t="s">
        <v>8</v>
      </c>
      <c r="M252" s="14" t="s">
        <v>8</v>
      </c>
      <c r="N252" s="14" t="s">
        <v>8</v>
      </c>
      <c r="O252" s="15" t="s">
        <v>243</v>
      </c>
      <c r="P252" s="4" t="str">
        <f t="shared" si="7"/>
        <v>MAR20043842345025-----</v>
      </c>
    </row>
    <row r="253" spans="1:16" x14ac:dyDescent="0.25">
      <c r="A253" s="6" t="s">
        <v>269</v>
      </c>
      <c r="B253" s="7" t="s">
        <v>270</v>
      </c>
      <c r="C253" s="8">
        <v>1997</v>
      </c>
      <c r="D253" s="8" t="str">
        <f t="shared" si="6"/>
        <v>1997</v>
      </c>
      <c r="E253" s="9">
        <v>28</v>
      </c>
      <c r="F253" s="9" t="s">
        <v>8</v>
      </c>
      <c r="G253" s="9" t="s">
        <v>8</v>
      </c>
      <c r="H253" s="9" t="s">
        <v>8</v>
      </c>
      <c r="I253" s="9" t="s">
        <v>8</v>
      </c>
      <c r="J253" s="9" t="s">
        <v>8</v>
      </c>
      <c r="K253" s="9" t="s">
        <v>8</v>
      </c>
      <c r="L253" s="9" t="s">
        <v>8</v>
      </c>
      <c r="M253" s="9" t="s">
        <v>8</v>
      </c>
      <c r="N253" s="9" t="s">
        <v>8</v>
      </c>
      <c r="O253" s="10" t="s">
        <v>272</v>
      </c>
      <c r="P253" s="4" t="str">
        <f t="shared" si="7"/>
        <v>MAR199728---------</v>
      </c>
    </row>
    <row r="254" spans="1:16" x14ac:dyDescent="0.25">
      <c r="A254" s="11" t="s">
        <v>269</v>
      </c>
      <c r="B254" s="12" t="s">
        <v>270</v>
      </c>
      <c r="C254" s="13">
        <v>1992</v>
      </c>
      <c r="D254" s="8" t="str">
        <f t="shared" si="6"/>
        <v>1992</v>
      </c>
      <c r="E254" s="14">
        <v>17</v>
      </c>
      <c r="F254" s="14" t="s">
        <v>8</v>
      </c>
      <c r="G254" s="14" t="s">
        <v>8</v>
      </c>
      <c r="H254" s="14" t="s">
        <v>8</v>
      </c>
      <c r="I254" s="14" t="s">
        <v>8</v>
      </c>
      <c r="J254" s="14" t="s">
        <v>8</v>
      </c>
      <c r="K254" s="14" t="s">
        <v>8</v>
      </c>
      <c r="L254" s="14" t="s">
        <v>8</v>
      </c>
      <c r="M254" s="14" t="s">
        <v>8</v>
      </c>
      <c r="N254" s="14" t="s">
        <v>8</v>
      </c>
      <c r="O254" s="15" t="s">
        <v>150</v>
      </c>
      <c r="P254" s="4" t="str">
        <f t="shared" si="7"/>
        <v>MAR199217---------</v>
      </c>
    </row>
    <row r="255" spans="1:16" x14ac:dyDescent="0.25">
      <c r="A255" s="6" t="s">
        <v>273</v>
      </c>
      <c r="B255" s="7" t="s">
        <v>274</v>
      </c>
      <c r="C255" s="8">
        <v>2011</v>
      </c>
      <c r="D255" s="8" t="str">
        <f t="shared" si="6"/>
        <v>2011</v>
      </c>
      <c r="E255" s="9">
        <v>50.2</v>
      </c>
      <c r="F255" s="9">
        <v>50.6</v>
      </c>
      <c r="G255" s="9">
        <v>49.7</v>
      </c>
      <c r="H255" s="9">
        <v>64.400000000000006</v>
      </c>
      <c r="I255" s="9">
        <v>44</v>
      </c>
      <c r="J255" s="9">
        <v>44.1</v>
      </c>
      <c r="K255" s="9">
        <v>39.4</v>
      </c>
      <c r="L255" s="9">
        <v>49.6</v>
      </c>
      <c r="M255" s="9">
        <v>51.4</v>
      </c>
      <c r="N255" s="9">
        <v>66.8</v>
      </c>
      <c r="O255" s="10" t="s">
        <v>36</v>
      </c>
      <c r="P255" s="4" t="str">
        <f t="shared" si="7"/>
        <v>MOZ201150.250.649.764.44444.139.449.651.466.8</v>
      </c>
    </row>
    <row r="256" spans="1:16" x14ac:dyDescent="0.25">
      <c r="A256" s="11" t="s">
        <v>273</v>
      </c>
      <c r="B256" s="12" t="s">
        <v>274</v>
      </c>
      <c r="C256" s="13">
        <v>2008</v>
      </c>
      <c r="D256" s="8" t="str">
        <f t="shared" si="6"/>
        <v>2008</v>
      </c>
      <c r="E256" s="14">
        <v>65</v>
      </c>
      <c r="F256" s="14">
        <v>66</v>
      </c>
      <c r="G256" s="14">
        <v>64</v>
      </c>
      <c r="H256" s="14">
        <v>66</v>
      </c>
      <c r="I256" s="14">
        <v>65</v>
      </c>
      <c r="J256" s="14">
        <v>57</v>
      </c>
      <c r="K256" s="14">
        <v>68</v>
      </c>
      <c r="L256" s="14">
        <v>71</v>
      </c>
      <c r="M256" s="14">
        <v>59</v>
      </c>
      <c r="N256" s="14">
        <v>70</v>
      </c>
      <c r="O256" s="15" t="s">
        <v>275</v>
      </c>
      <c r="P256" s="4" t="str">
        <f t="shared" si="7"/>
        <v>MOZ200865666466655768715970</v>
      </c>
    </row>
    <row r="257" spans="1:16" x14ac:dyDescent="0.25">
      <c r="A257" s="6" t="s">
        <v>273</v>
      </c>
      <c r="B257" s="7" t="s">
        <v>274</v>
      </c>
      <c r="C257" s="8">
        <v>2003</v>
      </c>
      <c r="D257" s="8" t="str">
        <f t="shared" si="6"/>
        <v>2003</v>
      </c>
      <c r="E257" s="9">
        <v>55</v>
      </c>
      <c r="F257" s="9">
        <v>56</v>
      </c>
      <c r="G257" s="9">
        <v>55</v>
      </c>
      <c r="H257" s="9">
        <v>60</v>
      </c>
      <c r="I257" s="9">
        <v>53</v>
      </c>
      <c r="J257" s="9">
        <v>42</v>
      </c>
      <c r="K257" s="9">
        <v>54</v>
      </c>
      <c r="L257" s="9">
        <v>53</v>
      </c>
      <c r="M257" s="9">
        <v>66</v>
      </c>
      <c r="N257" s="9">
        <v>63</v>
      </c>
      <c r="O257" s="10" t="s">
        <v>67</v>
      </c>
      <c r="P257" s="4" t="str">
        <f t="shared" si="7"/>
        <v>MOZ200355565560534254536663</v>
      </c>
    </row>
    <row r="258" spans="1:16" x14ac:dyDescent="0.25">
      <c r="A258" s="11" t="s">
        <v>273</v>
      </c>
      <c r="B258" s="12" t="s">
        <v>274</v>
      </c>
      <c r="C258" s="13">
        <v>1997</v>
      </c>
      <c r="D258" s="8" t="str">
        <f t="shared" si="6"/>
        <v>1997</v>
      </c>
      <c r="E258" s="14">
        <v>39</v>
      </c>
      <c r="F258" s="14">
        <v>41</v>
      </c>
      <c r="G258" s="14">
        <v>36</v>
      </c>
      <c r="H258" s="14">
        <v>65</v>
      </c>
      <c r="I258" s="14">
        <v>28</v>
      </c>
      <c r="J258" s="14" t="s">
        <v>8</v>
      </c>
      <c r="K258" s="14" t="s">
        <v>8</v>
      </c>
      <c r="L258" s="14" t="s">
        <v>8</v>
      </c>
      <c r="M258" s="14" t="s">
        <v>8</v>
      </c>
      <c r="N258" s="14" t="s">
        <v>8</v>
      </c>
      <c r="O258" s="15" t="s">
        <v>208</v>
      </c>
      <c r="P258" s="4" t="str">
        <f t="shared" si="7"/>
        <v>MOZ19973941366528-----</v>
      </c>
    </row>
    <row r="259" spans="1:16" x14ac:dyDescent="0.25">
      <c r="A259" s="6" t="s">
        <v>276</v>
      </c>
      <c r="B259" s="7" t="s">
        <v>277</v>
      </c>
      <c r="C259" s="8" t="s">
        <v>20</v>
      </c>
      <c r="D259" s="8" t="str">
        <f t="shared" si="6"/>
        <v>2016</v>
      </c>
      <c r="E259" s="9">
        <v>58.2</v>
      </c>
      <c r="F259" s="9">
        <v>64.8</v>
      </c>
      <c r="G259" s="9">
        <v>47.6</v>
      </c>
      <c r="H259" s="9" t="s">
        <v>8</v>
      </c>
      <c r="I259" s="9">
        <v>53.2</v>
      </c>
      <c r="J259" s="9">
        <v>45.3</v>
      </c>
      <c r="K259" s="9">
        <v>62.1</v>
      </c>
      <c r="L259" s="9" t="s">
        <v>8</v>
      </c>
      <c r="M259" s="9" t="s">
        <v>8</v>
      </c>
      <c r="N259" s="9" t="s">
        <v>8</v>
      </c>
      <c r="O259" s="10" t="s">
        <v>21</v>
      </c>
      <c r="P259" s="4" t="str">
        <f t="shared" si="7"/>
        <v>MMR201658.264.847.6-53.245.362.1---</v>
      </c>
    </row>
    <row r="260" spans="1:16" x14ac:dyDescent="0.25">
      <c r="A260" s="11" t="s">
        <v>276</v>
      </c>
      <c r="B260" s="12" t="s">
        <v>277</v>
      </c>
      <c r="C260" s="13" t="s">
        <v>144</v>
      </c>
      <c r="D260" s="8" t="str">
        <f t="shared" ref="D260:D323" si="8">RIGHT(C260,4)</f>
        <v>2010</v>
      </c>
      <c r="E260" s="14">
        <v>69.3</v>
      </c>
      <c r="F260" s="14">
        <v>69.900000000000006</v>
      </c>
      <c r="G260" s="14">
        <v>68.599999999999994</v>
      </c>
      <c r="H260" s="14">
        <v>74.400000000000006</v>
      </c>
      <c r="I260" s="14">
        <v>67.3</v>
      </c>
      <c r="J260" s="14">
        <v>62.5</v>
      </c>
      <c r="K260" s="14">
        <v>65.099999999999994</v>
      </c>
      <c r="L260" s="14">
        <v>72.099999999999994</v>
      </c>
      <c r="M260" s="14">
        <v>75.3</v>
      </c>
      <c r="N260" s="14">
        <v>77.3</v>
      </c>
      <c r="O260" s="15" t="s">
        <v>252</v>
      </c>
      <c r="P260" s="4" t="str">
        <f t="shared" ref="P260:P323" si="9">A260&amp;D260&amp;E260&amp;F260&amp;G260&amp;H260&amp;I260&amp;J260&amp;K260&amp;L260&amp;M260&amp;N260</f>
        <v>MMR201069.369.968.674.467.362.565.172.175.377.3</v>
      </c>
    </row>
    <row r="261" spans="1:16" x14ac:dyDescent="0.25">
      <c r="A261" s="6" t="s">
        <v>276</v>
      </c>
      <c r="B261" s="7" t="s">
        <v>277</v>
      </c>
      <c r="C261" s="8">
        <v>2003</v>
      </c>
      <c r="D261" s="8" t="str">
        <f t="shared" si="8"/>
        <v>2003</v>
      </c>
      <c r="E261" s="9">
        <v>66</v>
      </c>
      <c r="F261" s="9">
        <v>64</v>
      </c>
      <c r="G261" s="9">
        <v>67</v>
      </c>
      <c r="H261" s="9">
        <v>69</v>
      </c>
      <c r="I261" s="9">
        <v>65</v>
      </c>
      <c r="J261" s="9" t="s">
        <v>8</v>
      </c>
      <c r="K261" s="9" t="s">
        <v>8</v>
      </c>
      <c r="L261" s="9" t="s">
        <v>8</v>
      </c>
      <c r="M261" s="9" t="s">
        <v>8</v>
      </c>
      <c r="N261" s="9" t="s">
        <v>8</v>
      </c>
      <c r="O261" s="10" t="s">
        <v>184</v>
      </c>
      <c r="P261" s="4" t="str">
        <f t="shared" si="9"/>
        <v>MMR20036664676965-----</v>
      </c>
    </row>
    <row r="262" spans="1:16" x14ac:dyDescent="0.25">
      <c r="A262" s="11" t="s">
        <v>276</v>
      </c>
      <c r="B262" s="12" t="s">
        <v>277</v>
      </c>
      <c r="C262" s="13">
        <v>2000</v>
      </c>
      <c r="D262" s="8" t="str">
        <f t="shared" si="8"/>
        <v>2000</v>
      </c>
      <c r="E262" s="14">
        <v>48</v>
      </c>
      <c r="F262" s="14">
        <v>50</v>
      </c>
      <c r="G262" s="14">
        <v>46</v>
      </c>
      <c r="H262" s="14">
        <v>66</v>
      </c>
      <c r="I262" s="14">
        <v>45</v>
      </c>
      <c r="J262" s="14">
        <v>41</v>
      </c>
      <c r="K262" s="14">
        <v>42</v>
      </c>
      <c r="L262" s="14">
        <v>51</v>
      </c>
      <c r="M262" s="14">
        <v>56</v>
      </c>
      <c r="N262" s="14">
        <v>59</v>
      </c>
      <c r="O262" s="15" t="s">
        <v>11</v>
      </c>
      <c r="P262" s="4" t="str">
        <f t="shared" si="9"/>
        <v>MMR200048504666454142515659</v>
      </c>
    </row>
    <row r="263" spans="1:16" x14ac:dyDescent="0.25">
      <c r="A263" s="6" t="s">
        <v>278</v>
      </c>
      <c r="B263" s="7" t="s">
        <v>279</v>
      </c>
      <c r="C263" s="8">
        <v>2013</v>
      </c>
      <c r="D263" s="8" t="str">
        <f t="shared" si="8"/>
        <v>2013</v>
      </c>
      <c r="E263" s="9">
        <v>68</v>
      </c>
      <c r="F263" s="9" t="s">
        <v>8</v>
      </c>
      <c r="G263" s="9" t="s">
        <v>8</v>
      </c>
      <c r="H263" s="9" t="s">
        <v>8</v>
      </c>
      <c r="I263" s="9" t="s">
        <v>8</v>
      </c>
      <c r="J263" s="9" t="s">
        <v>8</v>
      </c>
      <c r="K263" s="9" t="s">
        <v>8</v>
      </c>
      <c r="L263" s="9" t="s">
        <v>8</v>
      </c>
      <c r="M263" s="9" t="s">
        <v>8</v>
      </c>
      <c r="N263" s="9" t="s">
        <v>8</v>
      </c>
      <c r="O263" s="10" t="s">
        <v>280</v>
      </c>
      <c r="P263" s="4" t="str">
        <f t="shared" si="9"/>
        <v>NAM201368---------</v>
      </c>
    </row>
    <row r="264" spans="1:16" x14ac:dyDescent="0.25">
      <c r="A264" s="11" t="s">
        <v>278</v>
      </c>
      <c r="B264" s="12" t="s">
        <v>279</v>
      </c>
      <c r="C264" s="13">
        <v>2000</v>
      </c>
      <c r="D264" s="8" t="str">
        <f t="shared" si="8"/>
        <v>2000</v>
      </c>
      <c r="E264" s="14">
        <v>53</v>
      </c>
      <c r="F264" s="14">
        <v>54</v>
      </c>
      <c r="G264" s="14">
        <v>53</v>
      </c>
      <c r="H264" s="14">
        <v>63</v>
      </c>
      <c r="I264" s="14">
        <v>49</v>
      </c>
      <c r="J264" s="14" t="s">
        <v>8</v>
      </c>
      <c r="K264" s="14" t="s">
        <v>8</v>
      </c>
      <c r="L264" s="14" t="s">
        <v>8</v>
      </c>
      <c r="M264" s="14" t="s">
        <v>8</v>
      </c>
      <c r="N264" s="14" t="s">
        <v>8</v>
      </c>
      <c r="O264" s="15" t="s">
        <v>30</v>
      </c>
      <c r="P264" s="4" t="str">
        <f t="shared" si="9"/>
        <v>NAM20005354536349-----</v>
      </c>
    </row>
    <row r="265" spans="1:16" x14ac:dyDescent="0.25">
      <c r="A265" s="6" t="s">
        <v>278</v>
      </c>
      <c r="B265" s="7" t="s">
        <v>279</v>
      </c>
      <c r="C265" s="8">
        <v>1992</v>
      </c>
      <c r="D265" s="8" t="str">
        <f t="shared" si="8"/>
        <v>1992</v>
      </c>
      <c r="E265" s="9">
        <v>67</v>
      </c>
      <c r="F265" s="9">
        <v>67</v>
      </c>
      <c r="G265" s="9">
        <v>67</v>
      </c>
      <c r="H265" s="9">
        <v>74</v>
      </c>
      <c r="I265" s="9">
        <v>65</v>
      </c>
      <c r="J265" s="9" t="s">
        <v>8</v>
      </c>
      <c r="K265" s="9" t="s">
        <v>8</v>
      </c>
      <c r="L265" s="9" t="s">
        <v>8</v>
      </c>
      <c r="M265" s="9" t="s">
        <v>8</v>
      </c>
      <c r="N265" s="9" t="s">
        <v>8</v>
      </c>
      <c r="O265" s="10" t="s">
        <v>150</v>
      </c>
      <c r="P265" s="4" t="str">
        <f t="shared" si="9"/>
        <v>NAM19926767677465-----</v>
      </c>
    </row>
    <row r="266" spans="1:16" x14ac:dyDescent="0.25">
      <c r="A266" s="11" t="s">
        <v>281</v>
      </c>
      <c r="B266" s="12" t="s">
        <v>282</v>
      </c>
      <c r="C266" s="13">
        <v>2007</v>
      </c>
      <c r="D266" s="8" t="str">
        <f t="shared" si="8"/>
        <v>2007</v>
      </c>
      <c r="E266" s="14">
        <v>69</v>
      </c>
      <c r="F266" s="14" t="s">
        <v>8</v>
      </c>
      <c r="G266" s="14" t="s">
        <v>8</v>
      </c>
      <c r="H266" s="14" t="s">
        <v>8</v>
      </c>
      <c r="I266" s="14" t="s">
        <v>8</v>
      </c>
      <c r="J266" s="14" t="s">
        <v>8</v>
      </c>
      <c r="K266" s="14" t="s">
        <v>8</v>
      </c>
      <c r="L266" s="14" t="s">
        <v>8</v>
      </c>
      <c r="M266" s="14" t="s">
        <v>8</v>
      </c>
      <c r="N266" s="14" t="s">
        <v>8</v>
      </c>
      <c r="O266" s="15" t="s">
        <v>37</v>
      </c>
      <c r="P266" s="4" t="str">
        <f t="shared" si="9"/>
        <v>NRU200769---------</v>
      </c>
    </row>
    <row r="267" spans="1:16" x14ac:dyDescent="0.25">
      <c r="A267" s="6" t="s">
        <v>283</v>
      </c>
      <c r="B267" s="7" t="s">
        <v>284</v>
      </c>
      <c r="C267" s="8">
        <v>2016</v>
      </c>
      <c r="D267" s="8" t="str">
        <f t="shared" si="8"/>
        <v>2016</v>
      </c>
      <c r="E267" s="9">
        <v>84.9</v>
      </c>
      <c r="F267" s="9">
        <v>83.9</v>
      </c>
      <c r="G267" s="9">
        <v>86.4</v>
      </c>
      <c r="H267" s="9">
        <v>89.7</v>
      </c>
      <c r="I267" s="9">
        <v>80.7</v>
      </c>
      <c r="J267" s="9" t="s">
        <v>8</v>
      </c>
      <c r="K267" s="9" t="s">
        <v>8</v>
      </c>
      <c r="L267" s="9" t="s">
        <v>8</v>
      </c>
      <c r="M267" s="9" t="s">
        <v>8</v>
      </c>
      <c r="N267" s="9" t="s">
        <v>8</v>
      </c>
      <c r="O267" s="10" t="s">
        <v>164</v>
      </c>
      <c r="P267" s="4" t="str">
        <f t="shared" si="9"/>
        <v>NPL201684.983.986.489.780.7-----</v>
      </c>
    </row>
    <row r="268" spans="1:16" x14ac:dyDescent="0.25">
      <c r="A268" s="11" t="s">
        <v>283</v>
      </c>
      <c r="B268" s="12" t="s">
        <v>284</v>
      </c>
      <c r="C268" s="13">
        <v>2014</v>
      </c>
      <c r="D268" s="8" t="str">
        <f t="shared" si="8"/>
        <v>2014</v>
      </c>
      <c r="E268" s="14">
        <v>50.1</v>
      </c>
      <c r="F268" s="14">
        <v>47.4</v>
      </c>
      <c r="G268" s="14">
        <v>53.2</v>
      </c>
      <c r="H268" s="14">
        <v>54.9</v>
      </c>
      <c r="I268" s="14">
        <v>49.3</v>
      </c>
      <c r="J268" s="14">
        <v>40.299999999999997</v>
      </c>
      <c r="K268" s="14">
        <v>54</v>
      </c>
      <c r="L268" s="14">
        <v>44.4</v>
      </c>
      <c r="M268" s="14">
        <v>54.9</v>
      </c>
      <c r="N268" s="14" t="s">
        <v>8</v>
      </c>
      <c r="O268" s="15" t="s">
        <v>55</v>
      </c>
      <c r="P268" s="4" t="str">
        <f t="shared" si="9"/>
        <v>NPL201450.147.453.254.949.340.35444.454.9-</v>
      </c>
    </row>
    <row r="269" spans="1:16" x14ac:dyDescent="0.25">
      <c r="A269" s="6" t="s">
        <v>283</v>
      </c>
      <c r="B269" s="7" t="s">
        <v>284</v>
      </c>
      <c r="C269" s="8">
        <v>2011</v>
      </c>
      <c r="D269" s="8" t="str">
        <f t="shared" si="8"/>
        <v>2011</v>
      </c>
      <c r="E269" s="9">
        <v>50</v>
      </c>
      <c r="F269" s="9" t="s">
        <v>8</v>
      </c>
      <c r="G269" s="9" t="s">
        <v>8</v>
      </c>
      <c r="H269" s="9" t="s">
        <v>8</v>
      </c>
      <c r="I269" s="9" t="s">
        <v>8</v>
      </c>
      <c r="J269" s="9" t="s">
        <v>8</v>
      </c>
      <c r="K269" s="9" t="s">
        <v>8</v>
      </c>
      <c r="L269" s="9" t="s">
        <v>8</v>
      </c>
      <c r="M269" s="9" t="s">
        <v>8</v>
      </c>
      <c r="N269" s="9" t="s">
        <v>8</v>
      </c>
      <c r="O269" s="10" t="s">
        <v>36</v>
      </c>
      <c r="P269" s="4" t="str">
        <f t="shared" si="9"/>
        <v>NPL201150---------</v>
      </c>
    </row>
    <row r="270" spans="1:16" x14ac:dyDescent="0.25">
      <c r="A270" s="11" t="s">
        <v>283</v>
      </c>
      <c r="B270" s="12" t="s">
        <v>284</v>
      </c>
      <c r="C270" s="13">
        <v>2006</v>
      </c>
      <c r="D270" s="8" t="str">
        <f t="shared" si="8"/>
        <v>2006</v>
      </c>
      <c r="E270" s="14">
        <v>43</v>
      </c>
      <c r="F270" s="14">
        <v>42</v>
      </c>
      <c r="G270" s="14">
        <v>44</v>
      </c>
      <c r="H270" s="14">
        <v>54</v>
      </c>
      <c r="I270" s="14">
        <v>42</v>
      </c>
      <c r="J270" s="14">
        <v>36</v>
      </c>
      <c r="K270" s="14">
        <v>36.299999999999997</v>
      </c>
      <c r="L270" s="14">
        <v>43.5</v>
      </c>
      <c r="M270" s="14">
        <v>49.9</v>
      </c>
      <c r="N270" s="14" t="s">
        <v>8</v>
      </c>
      <c r="O270" s="15" t="s">
        <v>57</v>
      </c>
      <c r="P270" s="4" t="str">
        <f t="shared" si="9"/>
        <v>NPL200643424454423636.343.549.9-</v>
      </c>
    </row>
    <row r="271" spans="1:16" x14ac:dyDescent="0.25">
      <c r="A271" s="6" t="s">
        <v>283</v>
      </c>
      <c r="B271" s="7" t="s">
        <v>284</v>
      </c>
      <c r="C271" s="8">
        <v>2001</v>
      </c>
      <c r="D271" s="8" t="str">
        <f t="shared" si="8"/>
        <v>2001</v>
      </c>
      <c r="E271" s="9">
        <v>26</v>
      </c>
      <c r="F271" s="9">
        <v>29</v>
      </c>
      <c r="G271" s="9">
        <v>23</v>
      </c>
      <c r="H271" s="9">
        <v>41</v>
      </c>
      <c r="I271" s="9">
        <v>25</v>
      </c>
      <c r="J271" s="9" t="s">
        <v>8</v>
      </c>
      <c r="K271" s="9" t="s">
        <v>8</v>
      </c>
      <c r="L271" s="9" t="s">
        <v>8</v>
      </c>
      <c r="M271" s="9" t="s">
        <v>8</v>
      </c>
      <c r="N271" s="9" t="s">
        <v>8</v>
      </c>
      <c r="O271" s="10" t="s">
        <v>58</v>
      </c>
      <c r="P271" s="4" t="str">
        <f t="shared" si="9"/>
        <v>NPL20012629234125-----</v>
      </c>
    </row>
    <row r="272" spans="1:16" x14ac:dyDescent="0.25">
      <c r="A272" s="11" t="s">
        <v>283</v>
      </c>
      <c r="B272" s="12" t="s">
        <v>284</v>
      </c>
      <c r="C272" s="13">
        <v>1996</v>
      </c>
      <c r="D272" s="8" t="str">
        <f t="shared" si="8"/>
        <v>1996</v>
      </c>
      <c r="E272" s="14">
        <v>18</v>
      </c>
      <c r="F272" s="14">
        <v>18</v>
      </c>
      <c r="G272" s="14">
        <v>18</v>
      </c>
      <c r="H272" s="14">
        <v>29</v>
      </c>
      <c r="I272" s="14">
        <v>18</v>
      </c>
      <c r="J272" s="14" t="s">
        <v>8</v>
      </c>
      <c r="K272" s="14" t="s">
        <v>8</v>
      </c>
      <c r="L272" s="14" t="s">
        <v>8</v>
      </c>
      <c r="M272" s="14" t="s">
        <v>8</v>
      </c>
      <c r="N272" s="14" t="s">
        <v>8</v>
      </c>
      <c r="O272" s="15" t="s">
        <v>59</v>
      </c>
      <c r="P272" s="4" t="str">
        <f t="shared" si="9"/>
        <v>NPL19961818182918-----</v>
      </c>
    </row>
    <row r="273" spans="1:16" x14ac:dyDescent="0.25">
      <c r="A273" s="6" t="s">
        <v>285</v>
      </c>
      <c r="B273" s="7" t="s">
        <v>286</v>
      </c>
      <c r="C273" s="8">
        <v>2001</v>
      </c>
      <c r="D273" s="8" t="str">
        <f t="shared" si="8"/>
        <v>2001</v>
      </c>
      <c r="E273" s="9">
        <v>58</v>
      </c>
      <c r="F273" s="9">
        <v>58</v>
      </c>
      <c r="G273" s="9">
        <v>57</v>
      </c>
      <c r="H273" s="9">
        <v>65</v>
      </c>
      <c r="I273" s="9">
        <v>51</v>
      </c>
      <c r="J273" s="9" t="s">
        <v>8</v>
      </c>
      <c r="K273" s="9" t="s">
        <v>8</v>
      </c>
      <c r="L273" s="9" t="s">
        <v>8</v>
      </c>
      <c r="M273" s="9" t="s">
        <v>8</v>
      </c>
      <c r="N273" s="9" t="s">
        <v>8</v>
      </c>
      <c r="O273" s="10" t="s">
        <v>58</v>
      </c>
      <c r="P273" s="4" t="str">
        <f t="shared" si="9"/>
        <v>NIC20015858576551-----</v>
      </c>
    </row>
    <row r="274" spans="1:16" x14ac:dyDescent="0.25">
      <c r="A274" s="11" t="s">
        <v>285</v>
      </c>
      <c r="B274" s="12" t="s">
        <v>286</v>
      </c>
      <c r="C274" s="13">
        <v>1998</v>
      </c>
      <c r="D274" s="8" t="str">
        <f t="shared" si="8"/>
        <v>1998</v>
      </c>
      <c r="E274" s="14">
        <v>58</v>
      </c>
      <c r="F274" s="14">
        <v>56</v>
      </c>
      <c r="G274" s="14">
        <v>59</v>
      </c>
      <c r="H274" s="14">
        <v>65</v>
      </c>
      <c r="I274" s="14">
        <v>51</v>
      </c>
      <c r="J274" s="14" t="s">
        <v>8</v>
      </c>
      <c r="K274" s="14" t="s">
        <v>8</v>
      </c>
      <c r="L274" s="14" t="s">
        <v>8</v>
      </c>
      <c r="M274" s="14" t="s">
        <v>8</v>
      </c>
      <c r="N274" s="14" t="s">
        <v>8</v>
      </c>
      <c r="O274" s="15" t="s">
        <v>68</v>
      </c>
      <c r="P274" s="4" t="str">
        <f t="shared" si="9"/>
        <v>NIC19985856596551-----</v>
      </c>
    </row>
    <row r="275" spans="1:16" x14ac:dyDescent="0.25">
      <c r="A275" s="6" t="s">
        <v>287</v>
      </c>
      <c r="B275" s="7" t="s">
        <v>288</v>
      </c>
      <c r="C275" s="8">
        <v>2015</v>
      </c>
      <c r="D275" s="8" t="str">
        <f t="shared" si="8"/>
        <v>2015</v>
      </c>
      <c r="E275" s="9">
        <v>59.3</v>
      </c>
      <c r="F275" s="9" t="s">
        <v>8</v>
      </c>
      <c r="G275" s="9" t="s">
        <v>8</v>
      </c>
      <c r="H275" s="9" t="s">
        <v>8</v>
      </c>
      <c r="I275" s="9" t="s">
        <v>8</v>
      </c>
      <c r="J275" s="9" t="s">
        <v>8</v>
      </c>
      <c r="K275" s="9" t="s">
        <v>8</v>
      </c>
      <c r="L275" s="9" t="s">
        <v>8</v>
      </c>
      <c r="M275" s="9" t="s">
        <v>8</v>
      </c>
      <c r="N275" s="9" t="s">
        <v>8</v>
      </c>
      <c r="O275" s="10" t="s">
        <v>289</v>
      </c>
      <c r="P275" s="4" t="str">
        <f t="shared" si="9"/>
        <v>NER201559.3---------</v>
      </c>
    </row>
    <row r="276" spans="1:16" x14ac:dyDescent="0.25">
      <c r="A276" s="11" t="s">
        <v>287</v>
      </c>
      <c r="B276" s="12" t="s">
        <v>288</v>
      </c>
      <c r="C276" s="13">
        <v>2012</v>
      </c>
      <c r="D276" s="8" t="str">
        <f t="shared" si="8"/>
        <v>2012</v>
      </c>
      <c r="E276" s="14">
        <v>53.1</v>
      </c>
      <c r="F276" s="14">
        <v>52.5</v>
      </c>
      <c r="G276" s="14">
        <v>53.7</v>
      </c>
      <c r="H276" s="14">
        <v>72</v>
      </c>
      <c r="I276" s="14">
        <v>49.8</v>
      </c>
      <c r="J276" s="14">
        <v>46.5</v>
      </c>
      <c r="K276" s="14">
        <v>51.3</v>
      </c>
      <c r="L276" s="14">
        <v>45.1</v>
      </c>
      <c r="M276" s="14">
        <v>53.4</v>
      </c>
      <c r="N276" s="14">
        <v>71.2</v>
      </c>
      <c r="O276" s="15" t="s">
        <v>290</v>
      </c>
      <c r="P276" s="4" t="str">
        <f t="shared" si="9"/>
        <v>NER201253.152.553.77249.846.551.345.153.471.2</v>
      </c>
    </row>
    <row r="277" spans="1:16" x14ac:dyDescent="0.25">
      <c r="A277" s="6" t="s">
        <v>287</v>
      </c>
      <c r="B277" s="7" t="s">
        <v>288</v>
      </c>
      <c r="C277" s="8">
        <v>2006</v>
      </c>
      <c r="D277" s="8" t="str">
        <f t="shared" si="8"/>
        <v>2006</v>
      </c>
      <c r="E277" s="9">
        <v>47</v>
      </c>
      <c r="F277" s="9">
        <v>49</v>
      </c>
      <c r="G277" s="9">
        <v>45</v>
      </c>
      <c r="H277" s="9">
        <v>62</v>
      </c>
      <c r="I277" s="9">
        <v>45</v>
      </c>
      <c r="J277" s="9">
        <v>40</v>
      </c>
      <c r="K277" s="9">
        <v>44</v>
      </c>
      <c r="L277" s="9">
        <v>41</v>
      </c>
      <c r="M277" s="9">
        <v>50</v>
      </c>
      <c r="N277" s="9">
        <v>66</v>
      </c>
      <c r="O277" s="10" t="s">
        <v>16</v>
      </c>
      <c r="P277" s="4" t="str">
        <f t="shared" si="9"/>
        <v>NER200647494562454044415066</v>
      </c>
    </row>
    <row r="278" spans="1:16" x14ac:dyDescent="0.25">
      <c r="A278" s="11" t="s">
        <v>287</v>
      </c>
      <c r="B278" s="12" t="s">
        <v>288</v>
      </c>
      <c r="C278" s="13">
        <v>2000</v>
      </c>
      <c r="D278" s="8" t="str">
        <f t="shared" si="8"/>
        <v>2000</v>
      </c>
      <c r="E278" s="14">
        <v>27</v>
      </c>
      <c r="F278" s="14">
        <v>26</v>
      </c>
      <c r="G278" s="14">
        <v>28</v>
      </c>
      <c r="H278" s="14">
        <v>63</v>
      </c>
      <c r="I278" s="14">
        <v>46</v>
      </c>
      <c r="J278" s="14">
        <v>19</v>
      </c>
      <c r="K278" s="14">
        <v>17</v>
      </c>
      <c r="L278" s="14">
        <v>21</v>
      </c>
      <c r="M278" s="14">
        <v>22</v>
      </c>
      <c r="N278" s="14">
        <v>59</v>
      </c>
      <c r="O278" s="15" t="s">
        <v>11</v>
      </c>
      <c r="P278" s="4" t="str">
        <f t="shared" si="9"/>
        <v>NER200027262863461917212259</v>
      </c>
    </row>
    <row r="279" spans="1:16" x14ac:dyDescent="0.25">
      <c r="A279" s="6" t="s">
        <v>287</v>
      </c>
      <c r="B279" s="7" t="s">
        <v>288</v>
      </c>
      <c r="C279" s="8">
        <v>1998</v>
      </c>
      <c r="D279" s="8" t="str">
        <f t="shared" si="8"/>
        <v>1998</v>
      </c>
      <c r="E279" s="9">
        <v>26</v>
      </c>
      <c r="F279" s="9" t="s">
        <v>8</v>
      </c>
      <c r="G279" s="9" t="s">
        <v>8</v>
      </c>
      <c r="H279" s="9" t="s">
        <v>8</v>
      </c>
      <c r="I279" s="9" t="s">
        <v>8</v>
      </c>
      <c r="J279" s="9" t="s">
        <v>8</v>
      </c>
      <c r="K279" s="9" t="s">
        <v>8</v>
      </c>
      <c r="L279" s="9" t="s">
        <v>8</v>
      </c>
      <c r="M279" s="9" t="s">
        <v>8</v>
      </c>
      <c r="N279" s="9" t="s">
        <v>8</v>
      </c>
      <c r="O279" s="10" t="s">
        <v>68</v>
      </c>
      <c r="P279" s="4" t="str">
        <f t="shared" si="9"/>
        <v>NER199826---------</v>
      </c>
    </row>
    <row r="280" spans="1:16" x14ac:dyDescent="0.25">
      <c r="A280" s="11" t="s">
        <v>287</v>
      </c>
      <c r="B280" s="12" t="s">
        <v>288</v>
      </c>
      <c r="C280" s="13">
        <v>1992</v>
      </c>
      <c r="D280" s="8" t="str">
        <f t="shared" si="8"/>
        <v>1992</v>
      </c>
      <c r="E280" s="14">
        <v>14</v>
      </c>
      <c r="F280" s="14" t="s">
        <v>8</v>
      </c>
      <c r="G280" s="14" t="s">
        <v>8</v>
      </c>
      <c r="H280" s="14" t="s">
        <v>8</v>
      </c>
      <c r="I280" s="14" t="s">
        <v>8</v>
      </c>
      <c r="J280" s="14" t="s">
        <v>8</v>
      </c>
      <c r="K280" s="14" t="s">
        <v>8</v>
      </c>
      <c r="L280" s="14" t="s">
        <v>8</v>
      </c>
      <c r="M280" s="14" t="s">
        <v>8</v>
      </c>
      <c r="N280" s="14" t="s">
        <v>8</v>
      </c>
      <c r="O280" s="15" t="s">
        <v>150</v>
      </c>
      <c r="P280" s="4" t="str">
        <f t="shared" si="9"/>
        <v>NER199214---------</v>
      </c>
    </row>
    <row r="281" spans="1:16" x14ac:dyDescent="0.25">
      <c r="A281" s="16" t="s">
        <v>291</v>
      </c>
      <c r="B281" s="17" t="s">
        <v>292</v>
      </c>
      <c r="C281" s="18" t="s">
        <v>91</v>
      </c>
      <c r="D281" s="8" t="str">
        <f t="shared" si="8"/>
        <v>2017</v>
      </c>
      <c r="E281" s="19">
        <v>23.7</v>
      </c>
      <c r="F281" s="19">
        <v>24.6</v>
      </c>
      <c r="G281" s="19">
        <v>22.8</v>
      </c>
      <c r="H281" s="19">
        <v>19.8</v>
      </c>
      <c r="I281" s="19">
        <v>25.5</v>
      </c>
      <c r="J281" s="19">
        <v>22.6</v>
      </c>
      <c r="K281" s="19">
        <v>27.5</v>
      </c>
      <c r="L281" s="19">
        <v>20.2</v>
      </c>
      <c r="M281" s="19">
        <v>21.5</v>
      </c>
      <c r="N281" s="19">
        <v>27.5</v>
      </c>
      <c r="O281" s="20" t="s">
        <v>421</v>
      </c>
      <c r="P281" s="4" t="str">
        <f t="shared" si="9"/>
        <v>NGA201723.724.622.819.825.522.627.520.221.527.5</v>
      </c>
    </row>
    <row r="282" spans="1:16" x14ac:dyDescent="0.25">
      <c r="A282" s="11" t="s">
        <v>291</v>
      </c>
      <c r="B282" s="12" t="s">
        <v>292</v>
      </c>
      <c r="C282" s="13">
        <v>2013</v>
      </c>
      <c r="D282" s="8" t="str">
        <f t="shared" si="8"/>
        <v>2013</v>
      </c>
      <c r="E282" s="14">
        <v>34.5</v>
      </c>
      <c r="F282" s="14">
        <v>36.200000000000003</v>
      </c>
      <c r="G282" s="14">
        <v>32.799999999999997</v>
      </c>
      <c r="H282" s="14">
        <v>46.6</v>
      </c>
      <c r="I282" s="14">
        <v>30</v>
      </c>
      <c r="J282" s="14">
        <v>26.8</v>
      </c>
      <c r="K282" s="14">
        <v>27.7</v>
      </c>
      <c r="L282" s="14">
        <v>40.700000000000003</v>
      </c>
      <c r="M282" s="14">
        <v>36.9</v>
      </c>
      <c r="N282" s="14" t="s">
        <v>8</v>
      </c>
      <c r="O282" s="15" t="s">
        <v>143</v>
      </c>
      <c r="P282" s="4" t="str">
        <f t="shared" si="9"/>
        <v>NGA201334.536.232.846.63026.827.740.736.9-</v>
      </c>
    </row>
    <row r="283" spans="1:16" x14ac:dyDescent="0.25">
      <c r="A283" s="6" t="s">
        <v>291</v>
      </c>
      <c r="B283" s="7" t="s">
        <v>292</v>
      </c>
      <c r="C283" s="8">
        <v>2011</v>
      </c>
      <c r="D283" s="8" t="str">
        <f t="shared" si="8"/>
        <v>2011</v>
      </c>
      <c r="E283" s="9">
        <v>39.700000000000003</v>
      </c>
      <c r="F283" s="9">
        <v>38.799999999999997</v>
      </c>
      <c r="G283" s="9">
        <v>40.799999999999997</v>
      </c>
      <c r="H283" s="9">
        <v>53</v>
      </c>
      <c r="I283" s="9">
        <v>36.1</v>
      </c>
      <c r="J283" s="9">
        <v>27.8</v>
      </c>
      <c r="K283" s="9">
        <v>33.9</v>
      </c>
      <c r="L283" s="9">
        <v>47.2</v>
      </c>
      <c r="M283" s="9">
        <v>45</v>
      </c>
      <c r="N283" s="9">
        <v>74.5</v>
      </c>
      <c r="O283" s="10" t="s">
        <v>51</v>
      </c>
      <c r="P283" s="4" t="str">
        <f t="shared" si="9"/>
        <v>NGA201139.738.840.85336.127.833.947.24574.5</v>
      </c>
    </row>
    <row r="284" spans="1:16" x14ac:dyDescent="0.25">
      <c r="A284" s="11" t="s">
        <v>291</v>
      </c>
      <c r="B284" s="12" t="s">
        <v>292</v>
      </c>
      <c r="C284" s="13">
        <v>2008</v>
      </c>
      <c r="D284" s="8" t="str">
        <f t="shared" si="8"/>
        <v>2008</v>
      </c>
      <c r="E284" s="14">
        <v>45.4</v>
      </c>
      <c r="F284" s="14">
        <v>43.5</v>
      </c>
      <c r="G284" s="14">
        <v>47.3</v>
      </c>
      <c r="H284" s="14">
        <v>45.9</v>
      </c>
      <c r="I284" s="14">
        <v>45.2</v>
      </c>
      <c r="J284" s="14">
        <v>31.9</v>
      </c>
      <c r="K284" s="14">
        <v>40.299999999999997</v>
      </c>
      <c r="L284" s="14">
        <v>55.6</v>
      </c>
      <c r="M284" s="14">
        <v>60.7</v>
      </c>
      <c r="N284" s="14" t="s">
        <v>8</v>
      </c>
      <c r="O284" s="15" t="s">
        <v>66</v>
      </c>
      <c r="P284" s="4" t="str">
        <f t="shared" si="9"/>
        <v>NGA200845.443.547.345.945.231.940.355.660.7-</v>
      </c>
    </row>
    <row r="285" spans="1:16" x14ac:dyDescent="0.25">
      <c r="A285" s="6" t="s">
        <v>291</v>
      </c>
      <c r="B285" s="7" t="s">
        <v>292</v>
      </c>
      <c r="C285" s="8">
        <v>2003</v>
      </c>
      <c r="D285" s="8" t="str">
        <f t="shared" si="8"/>
        <v>2003</v>
      </c>
      <c r="E285" s="9">
        <v>33</v>
      </c>
      <c r="F285" s="9">
        <v>32</v>
      </c>
      <c r="G285" s="9">
        <v>33</v>
      </c>
      <c r="H285" s="9">
        <v>34</v>
      </c>
      <c r="I285" s="9">
        <v>32</v>
      </c>
      <c r="J285" s="9" t="s">
        <v>8</v>
      </c>
      <c r="K285" s="9" t="s">
        <v>8</v>
      </c>
      <c r="L285" s="9" t="s">
        <v>8</v>
      </c>
      <c r="M285" s="9" t="s">
        <v>8</v>
      </c>
      <c r="N285" s="9" t="s">
        <v>8</v>
      </c>
      <c r="O285" s="10" t="s">
        <v>67</v>
      </c>
      <c r="P285" s="4" t="str">
        <f t="shared" si="9"/>
        <v>NGA20033332333432-----</v>
      </c>
    </row>
    <row r="286" spans="1:16" x14ac:dyDescent="0.25">
      <c r="A286" s="11" t="s">
        <v>291</v>
      </c>
      <c r="B286" s="12" t="s">
        <v>292</v>
      </c>
      <c r="C286" s="13">
        <v>1990</v>
      </c>
      <c r="D286" s="8" t="str">
        <f t="shared" si="8"/>
        <v>1990</v>
      </c>
      <c r="E286" s="14">
        <v>37</v>
      </c>
      <c r="F286" s="14" t="s">
        <v>8</v>
      </c>
      <c r="G286" s="14" t="s">
        <v>8</v>
      </c>
      <c r="H286" s="14" t="s">
        <v>8</v>
      </c>
      <c r="I286" s="14" t="s">
        <v>8</v>
      </c>
      <c r="J286" s="14" t="s">
        <v>8</v>
      </c>
      <c r="K286" s="14" t="s">
        <v>8</v>
      </c>
      <c r="L286" s="14" t="s">
        <v>8</v>
      </c>
      <c r="M286" s="14" t="s">
        <v>8</v>
      </c>
      <c r="N286" s="14" t="s">
        <v>8</v>
      </c>
      <c r="O286" s="15" t="s">
        <v>112</v>
      </c>
      <c r="P286" s="4" t="str">
        <f t="shared" si="9"/>
        <v>NGA199037---------</v>
      </c>
    </row>
    <row r="287" spans="1:16" x14ac:dyDescent="0.25">
      <c r="A287" s="6" t="s">
        <v>294</v>
      </c>
      <c r="B287" s="7" t="s">
        <v>295</v>
      </c>
      <c r="C287" s="8">
        <v>2014</v>
      </c>
      <c r="D287" s="8" t="str">
        <f t="shared" si="8"/>
        <v>2014</v>
      </c>
      <c r="E287" s="9">
        <v>56.3</v>
      </c>
      <c r="F287" s="9">
        <v>57.4</v>
      </c>
      <c r="G287" s="9">
        <v>55</v>
      </c>
      <c r="H287" s="9">
        <v>54.5</v>
      </c>
      <c r="I287" s="9">
        <v>62.3</v>
      </c>
      <c r="J287" s="9" t="s">
        <v>8</v>
      </c>
      <c r="K287" s="9" t="s">
        <v>8</v>
      </c>
      <c r="L287" s="9" t="s">
        <v>8</v>
      </c>
      <c r="M287" s="9" t="s">
        <v>8</v>
      </c>
      <c r="N287" s="9" t="s">
        <v>8</v>
      </c>
      <c r="O287" s="10" t="s">
        <v>98</v>
      </c>
      <c r="P287" s="4" t="str">
        <f t="shared" si="9"/>
        <v>OMN201456.357.45554.562.3-----</v>
      </c>
    </row>
    <row r="288" spans="1:16" x14ac:dyDescent="0.25">
      <c r="A288" s="11" t="s">
        <v>296</v>
      </c>
      <c r="B288" s="12" t="s">
        <v>297</v>
      </c>
      <c r="C288" s="13" t="s">
        <v>14</v>
      </c>
      <c r="D288" s="8" t="str">
        <f t="shared" si="8"/>
        <v>2013</v>
      </c>
      <c r="E288" s="14">
        <v>64.400000000000006</v>
      </c>
      <c r="F288" s="14">
        <v>66.400000000000006</v>
      </c>
      <c r="G288" s="14">
        <v>62.3</v>
      </c>
      <c r="H288" s="14">
        <v>75.099999999999994</v>
      </c>
      <c r="I288" s="14">
        <v>60.4</v>
      </c>
      <c r="J288" s="14">
        <v>56.6</v>
      </c>
      <c r="K288" s="14">
        <v>57.7</v>
      </c>
      <c r="L288" s="14">
        <v>60.3</v>
      </c>
      <c r="M288" s="14">
        <v>74.400000000000006</v>
      </c>
      <c r="N288" s="14">
        <v>78.8</v>
      </c>
      <c r="O288" s="15" t="s">
        <v>298</v>
      </c>
      <c r="P288" s="4" t="str">
        <f t="shared" si="9"/>
        <v>PAK201364.466.462.375.160.456.657.760.374.478.8</v>
      </c>
    </row>
    <row r="289" spans="1:16" x14ac:dyDescent="0.25">
      <c r="A289" s="6" t="s">
        <v>296</v>
      </c>
      <c r="B289" s="7" t="s">
        <v>297</v>
      </c>
      <c r="C289" s="8" t="s">
        <v>299</v>
      </c>
      <c r="D289" s="8" t="str">
        <f t="shared" si="8"/>
        <v>2007</v>
      </c>
      <c r="E289" s="9">
        <v>69</v>
      </c>
      <c r="F289" s="9">
        <v>70</v>
      </c>
      <c r="G289" s="9">
        <v>68</v>
      </c>
      <c r="H289" s="9">
        <v>80</v>
      </c>
      <c r="I289" s="9">
        <v>65</v>
      </c>
      <c r="J289" s="9">
        <v>58</v>
      </c>
      <c r="K289" s="9">
        <v>64</v>
      </c>
      <c r="L289" s="9">
        <v>66</v>
      </c>
      <c r="M289" s="9">
        <v>78</v>
      </c>
      <c r="N289" s="9">
        <v>86</v>
      </c>
      <c r="O289" s="10" t="s">
        <v>300</v>
      </c>
      <c r="P289" s="4" t="str">
        <f t="shared" si="9"/>
        <v>PAK200769706880655864667886</v>
      </c>
    </row>
    <row r="290" spans="1:16" x14ac:dyDescent="0.25">
      <c r="A290" s="11" t="s">
        <v>296</v>
      </c>
      <c r="B290" s="12" t="s">
        <v>297</v>
      </c>
      <c r="C290" s="13" t="s">
        <v>301</v>
      </c>
      <c r="D290" s="8" t="str">
        <f t="shared" si="8"/>
        <v>1991</v>
      </c>
      <c r="E290" s="14">
        <v>66</v>
      </c>
      <c r="F290" s="14">
        <v>68</v>
      </c>
      <c r="G290" s="14">
        <v>65</v>
      </c>
      <c r="H290" s="14">
        <v>76</v>
      </c>
      <c r="I290" s="14">
        <v>63</v>
      </c>
      <c r="J290" s="14">
        <v>49</v>
      </c>
      <c r="K290" s="14">
        <v>67</v>
      </c>
      <c r="L290" s="14">
        <v>65</v>
      </c>
      <c r="M290" s="14">
        <v>70</v>
      </c>
      <c r="N290" s="14">
        <v>85</v>
      </c>
      <c r="O290" s="15" t="s">
        <v>302</v>
      </c>
      <c r="P290" s="4" t="str">
        <f t="shared" si="9"/>
        <v>PAK199166686576634967657085</v>
      </c>
    </row>
    <row r="291" spans="1:16" x14ac:dyDescent="0.25">
      <c r="A291" s="6" t="s">
        <v>303</v>
      </c>
      <c r="B291" s="7" t="s">
        <v>304</v>
      </c>
      <c r="C291" s="8">
        <v>2013</v>
      </c>
      <c r="D291" s="8" t="str">
        <f t="shared" si="8"/>
        <v>2013</v>
      </c>
      <c r="E291" s="9">
        <v>81.599999999999994</v>
      </c>
      <c r="F291" s="9">
        <v>83.6</v>
      </c>
      <c r="G291" s="9">
        <v>79.7</v>
      </c>
      <c r="H291" s="9">
        <v>95.2</v>
      </c>
      <c r="I291" s="9">
        <v>63.1</v>
      </c>
      <c r="J291" s="9">
        <v>55.6</v>
      </c>
      <c r="K291" s="9">
        <v>94.1</v>
      </c>
      <c r="L291" s="9" t="s">
        <v>8</v>
      </c>
      <c r="M291" s="9" t="s">
        <v>8</v>
      </c>
      <c r="N291" s="9" t="s">
        <v>8</v>
      </c>
      <c r="O291" s="10" t="s">
        <v>305</v>
      </c>
      <c r="P291" s="4" t="str">
        <f t="shared" si="9"/>
        <v>PAN201381.683.679.795.263.155.694.1---</v>
      </c>
    </row>
    <row r="292" spans="1:16" x14ac:dyDescent="0.25">
      <c r="A292" s="11" t="s">
        <v>306</v>
      </c>
      <c r="B292" s="12" t="s">
        <v>307</v>
      </c>
      <c r="C292" s="13">
        <v>2006</v>
      </c>
      <c r="D292" s="8" t="str">
        <f t="shared" si="8"/>
        <v>2006</v>
      </c>
      <c r="E292" s="14">
        <v>63</v>
      </c>
      <c r="F292" s="14">
        <v>66</v>
      </c>
      <c r="G292" s="14">
        <v>57</v>
      </c>
      <c r="H292" s="14">
        <v>73</v>
      </c>
      <c r="I292" s="14">
        <v>62</v>
      </c>
      <c r="J292" s="14" t="s">
        <v>8</v>
      </c>
      <c r="K292" s="14" t="s">
        <v>8</v>
      </c>
      <c r="L292" s="14" t="s">
        <v>8</v>
      </c>
      <c r="M292" s="14" t="s">
        <v>8</v>
      </c>
      <c r="N292" s="14" t="s">
        <v>8</v>
      </c>
      <c r="O292" s="15" t="s">
        <v>57</v>
      </c>
      <c r="P292" s="4" t="str">
        <f t="shared" si="9"/>
        <v>PNG20066366577362-----</v>
      </c>
    </row>
    <row r="293" spans="1:16" x14ac:dyDescent="0.25">
      <c r="A293" s="6" t="s">
        <v>306</v>
      </c>
      <c r="B293" s="7" t="s">
        <v>307</v>
      </c>
      <c r="C293" s="8">
        <v>1996</v>
      </c>
      <c r="D293" s="8" t="str">
        <f t="shared" si="8"/>
        <v>1996</v>
      </c>
      <c r="E293" s="9">
        <v>75</v>
      </c>
      <c r="F293" s="9" t="s">
        <v>8</v>
      </c>
      <c r="G293" s="9" t="s">
        <v>8</v>
      </c>
      <c r="H293" s="9" t="s">
        <v>8</v>
      </c>
      <c r="I293" s="9" t="s">
        <v>8</v>
      </c>
      <c r="J293" s="9" t="s">
        <v>8</v>
      </c>
      <c r="K293" s="9" t="s">
        <v>8</v>
      </c>
      <c r="L293" s="9" t="s">
        <v>8</v>
      </c>
      <c r="M293" s="9" t="s">
        <v>8</v>
      </c>
      <c r="N293" s="9" t="s">
        <v>8</v>
      </c>
      <c r="O293" s="10" t="s">
        <v>59</v>
      </c>
      <c r="P293" s="4" t="str">
        <f t="shared" si="9"/>
        <v>PNG199675---------</v>
      </c>
    </row>
    <row r="294" spans="1:16" x14ac:dyDescent="0.25">
      <c r="A294" s="16" t="s">
        <v>308</v>
      </c>
      <c r="B294" s="17" t="s">
        <v>309</v>
      </c>
      <c r="C294" s="18">
        <v>2016</v>
      </c>
      <c r="D294" s="8" t="str">
        <f t="shared" si="8"/>
        <v>2016</v>
      </c>
      <c r="E294" s="19">
        <v>89.4</v>
      </c>
      <c r="F294" s="19">
        <v>89.8</v>
      </c>
      <c r="G294" s="19">
        <v>88.8</v>
      </c>
      <c r="H294" s="19">
        <v>91.4</v>
      </c>
      <c r="I294" s="19">
        <v>89.4</v>
      </c>
      <c r="J294" s="19">
        <v>83.8</v>
      </c>
      <c r="K294" s="19">
        <v>88.1</v>
      </c>
      <c r="L294" s="19">
        <v>91.5</v>
      </c>
      <c r="M294" s="19">
        <v>94.6</v>
      </c>
      <c r="N294" s="19">
        <v>95.1</v>
      </c>
      <c r="O294" s="20" t="s">
        <v>422</v>
      </c>
      <c r="P294" s="4" t="str">
        <f t="shared" si="9"/>
        <v>PRY201689.489.888.891.489.483.888.191.594.695.1</v>
      </c>
    </row>
    <row r="295" spans="1:16" x14ac:dyDescent="0.25">
      <c r="A295" s="6" t="s">
        <v>308</v>
      </c>
      <c r="B295" s="7" t="s">
        <v>309</v>
      </c>
      <c r="C295" s="8">
        <v>1990</v>
      </c>
      <c r="D295" s="8" t="str">
        <f t="shared" si="8"/>
        <v>1990</v>
      </c>
      <c r="E295" s="9">
        <v>51</v>
      </c>
      <c r="F295" s="9" t="s">
        <v>8</v>
      </c>
      <c r="G295" s="9" t="s">
        <v>8</v>
      </c>
      <c r="H295" s="9" t="s">
        <v>8</v>
      </c>
      <c r="I295" s="9" t="s">
        <v>8</v>
      </c>
      <c r="J295" s="9" t="s">
        <v>8</v>
      </c>
      <c r="K295" s="9" t="s">
        <v>8</v>
      </c>
      <c r="L295" s="9" t="s">
        <v>8</v>
      </c>
      <c r="M295" s="9" t="s">
        <v>8</v>
      </c>
      <c r="N295" s="9" t="s">
        <v>8</v>
      </c>
      <c r="O295" s="10" t="s">
        <v>112</v>
      </c>
      <c r="P295" s="4" t="str">
        <f t="shared" si="9"/>
        <v>PRY199051---------</v>
      </c>
    </row>
    <row r="296" spans="1:16" x14ac:dyDescent="0.25">
      <c r="A296" s="11" t="s">
        <v>310</v>
      </c>
      <c r="B296" s="12" t="s">
        <v>311</v>
      </c>
      <c r="C296" s="13">
        <v>2015</v>
      </c>
      <c r="D296" s="8" t="str">
        <f t="shared" si="8"/>
        <v>2015</v>
      </c>
      <c r="E296" s="14">
        <v>62.4</v>
      </c>
      <c r="F296" s="14">
        <v>64.2</v>
      </c>
      <c r="G296" s="14">
        <v>60.5</v>
      </c>
      <c r="H296" s="14">
        <v>62.7</v>
      </c>
      <c r="I296" s="14">
        <v>61.9</v>
      </c>
      <c r="J296" s="14">
        <v>61.4</v>
      </c>
      <c r="K296" s="14">
        <v>52.6</v>
      </c>
      <c r="L296" s="14">
        <v>62.4</v>
      </c>
      <c r="M296" s="14">
        <v>66.5</v>
      </c>
      <c r="N296" s="14">
        <v>76.7</v>
      </c>
      <c r="O296" s="15" t="s">
        <v>312</v>
      </c>
      <c r="P296" s="4" t="str">
        <f t="shared" si="9"/>
        <v>PER201562.464.260.562.761.961.452.662.466.576.7</v>
      </c>
    </row>
    <row r="297" spans="1:16" x14ac:dyDescent="0.25">
      <c r="A297" s="6" t="s">
        <v>310</v>
      </c>
      <c r="B297" s="7" t="s">
        <v>311</v>
      </c>
      <c r="C297" s="8">
        <v>2014</v>
      </c>
      <c r="D297" s="8" t="str">
        <f t="shared" si="8"/>
        <v>2014</v>
      </c>
      <c r="E297" s="9">
        <v>60.4</v>
      </c>
      <c r="F297" s="9">
        <v>60.3</v>
      </c>
      <c r="G297" s="9">
        <v>60.4</v>
      </c>
      <c r="H297" s="9">
        <v>62.3</v>
      </c>
      <c r="I297" s="9">
        <v>56.2</v>
      </c>
      <c r="J297" s="9">
        <v>59.1</v>
      </c>
      <c r="K297" s="9">
        <v>55.3</v>
      </c>
      <c r="L297" s="9">
        <v>57.6</v>
      </c>
      <c r="M297" s="9">
        <v>66</v>
      </c>
      <c r="N297" s="9">
        <v>73.3</v>
      </c>
      <c r="O297" s="10" t="s">
        <v>35</v>
      </c>
      <c r="P297" s="4" t="str">
        <f t="shared" si="9"/>
        <v>PER201460.460.360.462.356.259.155.357.66673.3</v>
      </c>
    </row>
    <row r="298" spans="1:16" x14ac:dyDescent="0.25">
      <c r="A298" s="11" t="s">
        <v>310</v>
      </c>
      <c r="B298" s="12" t="s">
        <v>311</v>
      </c>
      <c r="C298" s="13">
        <v>2013</v>
      </c>
      <c r="D298" s="8" t="str">
        <f t="shared" si="8"/>
        <v>2013</v>
      </c>
      <c r="E298" s="14">
        <v>59.6</v>
      </c>
      <c r="F298" s="14">
        <v>58.1</v>
      </c>
      <c r="G298" s="14">
        <v>61.5</v>
      </c>
      <c r="H298" s="14">
        <v>62.6</v>
      </c>
      <c r="I298" s="14">
        <v>52.7</v>
      </c>
      <c r="J298" s="14">
        <v>54.8</v>
      </c>
      <c r="K298" s="14">
        <v>54.2</v>
      </c>
      <c r="L298" s="14">
        <v>65.400000000000006</v>
      </c>
      <c r="M298" s="14">
        <v>66.400000000000006</v>
      </c>
      <c r="N298" s="14">
        <v>63.8</v>
      </c>
      <c r="O298" s="15" t="s">
        <v>143</v>
      </c>
      <c r="P298" s="4" t="str">
        <f t="shared" si="9"/>
        <v>PER201359.658.161.562.652.754.854.265.466.463.8</v>
      </c>
    </row>
    <row r="299" spans="1:16" x14ac:dyDescent="0.25">
      <c r="A299" s="6" t="s">
        <v>310</v>
      </c>
      <c r="B299" s="7" t="s">
        <v>311</v>
      </c>
      <c r="C299" s="8">
        <v>2012</v>
      </c>
      <c r="D299" s="8" t="str">
        <f t="shared" si="8"/>
        <v>2012</v>
      </c>
      <c r="E299" s="9">
        <v>59.3</v>
      </c>
      <c r="F299" s="9">
        <v>58.7</v>
      </c>
      <c r="G299" s="9">
        <v>60</v>
      </c>
      <c r="H299" s="9">
        <v>58.2</v>
      </c>
      <c r="I299" s="9">
        <v>61.1</v>
      </c>
      <c r="J299" s="9">
        <v>58.2</v>
      </c>
      <c r="K299" s="9">
        <v>60.7</v>
      </c>
      <c r="L299" s="9">
        <v>60.8</v>
      </c>
      <c r="M299" s="9">
        <v>59.4</v>
      </c>
      <c r="N299" s="9">
        <v>56.1</v>
      </c>
      <c r="O299" s="10" t="s">
        <v>168</v>
      </c>
      <c r="P299" s="4" t="str">
        <f t="shared" si="9"/>
        <v>PER201259.358.76058.261.158.260.760.859.456.1</v>
      </c>
    </row>
    <row r="300" spans="1:16" x14ac:dyDescent="0.25">
      <c r="A300" s="11" t="s">
        <v>310</v>
      </c>
      <c r="B300" s="12" t="s">
        <v>311</v>
      </c>
      <c r="C300" s="13">
        <v>2011</v>
      </c>
      <c r="D300" s="8" t="str">
        <f t="shared" si="8"/>
        <v>2011</v>
      </c>
      <c r="E300" s="14">
        <v>61.6</v>
      </c>
      <c r="F300" s="14">
        <v>61.2</v>
      </c>
      <c r="G300" s="14">
        <v>62</v>
      </c>
      <c r="H300" s="14">
        <v>62.7</v>
      </c>
      <c r="I300" s="14">
        <v>59.5</v>
      </c>
      <c r="J300" s="14">
        <v>59.2</v>
      </c>
      <c r="K300" s="14">
        <v>56.3</v>
      </c>
      <c r="L300" s="14">
        <v>59.5</v>
      </c>
      <c r="M300" s="14">
        <v>65</v>
      </c>
      <c r="N300" s="14">
        <v>78.099999999999994</v>
      </c>
      <c r="O300" s="15" t="s">
        <v>36</v>
      </c>
      <c r="P300" s="4" t="str">
        <f t="shared" si="9"/>
        <v>PER201161.661.26262.759.559.256.359.56578.1</v>
      </c>
    </row>
    <row r="301" spans="1:16" x14ac:dyDescent="0.25">
      <c r="A301" s="6" t="s">
        <v>310</v>
      </c>
      <c r="B301" s="7" t="s">
        <v>311</v>
      </c>
      <c r="C301" s="8">
        <v>2010</v>
      </c>
      <c r="D301" s="8" t="str">
        <f t="shared" si="8"/>
        <v>2010</v>
      </c>
      <c r="E301" s="9">
        <v>68.400000000000006</v>
      </c>
      <c r="F301" s="9">
        <v>68.8</v>
      </c>
      <c r="G301" s="9">
        <v>68.099999999999994</v>
      </c>
      <c r="H301" s="9">
        <v>70.599999999999994</v>
      </c>
      <c r="I301" s="9">
        <v>64.599999999999994</v>
      </c>
      <c r="J301" s="9">
        <v>65.7</v>
      </c>
      <c r="K301" s="9">
        <v>69.5</v>
      </c>
      <c r="L301" s="9">
        <v>70.599999999999994</v>
      </c>
      <c r="M301" s="9">
        <v>64</v>
      </c>
      <c r="N301" s="9" t="s">
        <v>8</v>
      </c>
      <c r="O301" s="10" t="s">
        <v>84</v>
      </c>
      <c r="P301" s="4" t="str">
        <f t="shared" si="9"/>
        <v>PER201068.468.868.170.664.665.769.570.664-</v>
      </c>
    </row>
    <row r="302" spans="1:16" x14ac:dyDescent="0.25">
      <c r="A302" s="11" t="s">
        <v>310</v>
      </c>
      <c r="B302" s="12" t="s">
        <v>311</v>
      </c>
      <c r="C302" s="13">
        <v>2009</v>
      </c>
      <c r="D302" s="8" t="str">
        <f t="shared" si="8"/>
        <v>2009</v>
      </c>
      <c r="E302" s="14">
        <v>72</v>
      </c>
      <c r="F302" s="14">
        <v>72</v>
      </c>
      <c r="G302" s="14">
        <v>72</v>
      </c>
      <c r="H302" s="14">
        <v>70</v>
      </c>
      <c r="I302" s="14">
        <v>75</v>
      </c>
      <c r="J302" s="14">
        <v>72</v>
      </c>
      <c r="K302" s="14">
        <v>78</v>
      </c>
      <c r="L302" s="14">
        <v>63</v>
      </c>
      <c r="M302" s="14">
        <v>76</v>
      </c>
      <c r="N302" s="14">
        <v>74</v>
      </c>
      <c r="O302" s="15" t="s">
        <v>189</v>
      </c>
      <c r="P302" s="4" t="str">
        <f t="shared" si="9"/>
        <v>PER200972727270757278637674</v>
      </c>
    </row>
    <row r="303" spans="1:16" x14ac:dyDescent="0.25">
      <c r="A303" s="6" t="s">
        <v>310</v>
      </c>
      <c r="B303" s="7" t="s">
        <v>311</v>
      </c>
      <c r="C303" s="8" t="s">
        <v>313</v>
      </c>
      <c r="D303" s="8" t="str">
        <f t="shared" si="8"/>
        <v>2006</v>
      </c>
      <c r="E303" s="9">
        <v>67</v>
      </c>
      <c r="F303" s="9">
        <v>65</v>
      </c>
      <c r="G303" s="9">
        <v>69</v>
      </c>
      <c r="H303" s="9">
        <v>66</v>
      </c>
      <c r="I303" s="9">
        <v>67</v>
      </c>
      <c r="J303" s="9">
        <v>66</v>
      </c>
      <c r="K303" s="9">
        <v>67</v>
      </c>
      <c r="L303" s="9">
        <v>62</v>
      </c>
      <c r="M303" s="9">
        <v>72</v>
      </c>
      <c r="N303" s="9">
        <v>68</v>
      </c>
      <c r="O303" s="10" t="s">
        <v>314</v>
      </c>
      <c r="P303" s="4" t="str">
        <f t="shared" si="9"/>
        <v>PER200667656966676667627268</v>
      </c>
    </row>
    <row r="304" spans="1:16" x14ac:dyDescent="0.25">
      <c r="A304" s="11" t="s">
        <v>310</v>
      </c>
      <c r="B304" s="12" t="s">
        <v>311</v>
      </c>
      <c r="C304" s="13">
        <v>2004</v>
      </c>
      <c r="D304" s="8" t="str">
        <f t="shared" si="8"/>
        <v>2004</v>
      </c>
      <c r="E304" s="14">
        <v>68</v>
      </c>
      <c r="F304" s="14">
        <v>67</v>
      </c>
      <c r="G304" s="14">
        <v>69</v>
      </c>
      <c r="H304" s="14">
        <v>70</v>
      </c>
      <c r="I304" s="14">
        <v>66</v>
      </c>
      <c r="J304" s="14">
        <v>71</v>
      </c>
      <c r="K304" s="14">
        <v>58</v>
      </c>
      <c r="L304" s="14">
        <v>64</v>
      </c>
      <c r="M304" s="14">
        <v>73</v>
      </c>
      <c r="N304" s="14">
        <v>76</v>
      </c>
      <c r="O304" s="15" t="s">
        <v>38</v>
      </c>
      <c r="P304" s="4" t="str">
        <f t="shared" si="9"/>
        <v>PER200468676970667158647376</v>
      </c>
    </row>
    <row r="305" spans="1:16" x14ac:dyDescent="0.25">
      <c r="A305" s="6" t="s">
        <v>310</v>
      </c>
      <c r="B305" s="7" t="s">
        <v>311</v>
      </c>
      <c r="C305" s="8">
        <v>2000</v>
      </c>
      <c r="D305" s="8" t="str">
        <f t="shared" si="8"/>
        <v>2000</v>
      </c>
      <c r="E305" s="9">
        <v>58</v>
      </c>
      <c r="F305" s="9">
        <v>57</v>
      </c>
      <c r="G305" s="9">
        <v>59</v>
      </c>
      <c r="H305" s="9">
        <v>64</v>
      </c>
      <c r="I305" s="9">
        <v>51</v>
      </c>
      <c r="J305" s="9" t="s">
        <v>8</v>
      </c>
      <c r="K305" s="9" t="s">
        <v>8</v>
      </c>
      <c r="L305" s="9" t="s">
        <v>8</v>
      </c>
      <c r="M305" s="9" t="s">
        <v>8</v>
      </c>
      <c r="N305" s="9" t="s">
        <v>8</v>
      </c>
      <c r="O305" s="10" t="s">
        <v>30</v>
      </c>
      <c r="P305" s="4" t="str">
        <f t="shared" si="9"/>
        <v>PER20005857596451-----</v>
      </c>
    </row>
    <row r="306" spans="1:16" x14ac:dyDescent="0.25">
      <c r="A306" s="11" t="s">
        <v>310</v>
      </c>
      <c r="B306" s="12" t="s">
        <v>311</v>
      </c>
      <c r="C306" s="13">
        <v>1996</v>
      </c>
      <c r="D306" s="8" t="str">
        <f t="shared" si="8"/>
        <v>1996</v>
      </c>
      <c r="E306" s="14">
        <v>46</v>
      </c>
      <c r="F306" s="14" t="s">
        <v>8</v>
      </c>
      <c r="G306" s="14" t="s">
        <v>8</v>
      </c>
      <c r="H306" s="14" t="s">
        <v>8</v>
      </c>
      <c r="I306" s="14" t="s">
        <v>8</v>
      </c>
      <c r="J306" s="14" t="s">
        <v>8</v>
      </c>
      <c r="K306" s="14" t="s">
        <v>8</v>
      </c>
      <c r="L306" s="14" t="s">
        <v>8</v>
      </c>
      <c r="M306" s="14" t="s">
        <v>8</v>
      </c>
      <c r="N306" s="14" t="s">
        <v>8</v>
      </c>
      <c r="O306" s="15" t="s">
        <v>59</v>
      </c>
      <c r="P306" s="4" t="str">
        <f t="shared" si="9"/>
        <v>PER199646---------</v>
      </c>
    </row>
    <row r="307" spans="1:16" x14ac:dyDescent="0.25">
      <c r="A307" s="6" t="s">
        <v>310</v>
      </c>
      <c r="B307" s="7" t="s">
        <v>311</v>
      </c>
      <c r="C307" s="8" t="s">
        <v>315</v>
      </c>
      <c r="D307" s="8" t="str">
        <f t="shared" si="8"/>
        <v>1992</v>
      </c>
      <c r="E307" s="9">
        <v>33</v>
      </c>
      <c r="F307" s="9" t="s">
        <v>8</v>
      </c>
      <c r="G307" s="9" t="s">
        <v>8</v>
      </c>
      <c r="H307" s="9" t="s">
        <v>8</v>
      </c>
      <c r="I307" s="9" t="s">
        <v>8</v>
      </c>
      <c r="J307" s="9" t="s">
        <v>8</v>
      </c>
      <c r="K307" s="9" t="s">
        <v>8</v>
      </c>
      <c r="L307" s="9" t="s">
        <v>8</v>
      </c>
      <c r="M307" s="9" t="s">
        <v>8</v>
      </c>
      <c r="N307" s="9" t="s">
        <v>8</v>
      </c>
      <c r="O307" s="10" t="s">
        <v>316</v>
      </c>
      <c r="P307" s="4" t="str">
        <f t="shared" si="9"/>
        <v>PER199233---------</v>
      </c>
    </row>
    <row r="308" spans="1:16" x14ac:dyDescent="0.25">
      <c r="A308" s="11" t="s">
        <v>317</v>
      </c>
      <c r="B308" s="12" t="s">
        <v>318</v>
      </c>
      <c r="C308" s="13">
        <v>2013</v>
      </c>
      <c r="D308" s="8" t="str">
        <f t="shared" si="8"/>
        <v>2013</v>
      </c>
      <c r="E308" s="14">
        <v>64</v>
      </c>
      <c r="F308" s="14" t="s">
        <v>8</v>
      </c>
      <c r="G308" s="14" t="s">
        <v>8</v>
      </c>
      <c r="H308" s="14" t="s">
        <v>8</v>
      </c>
      <c r="I308" s="14" t="s">
        <v>8</v>
      </c>
      <c r="J308" s="14" t="s">
        <v>8</v>
      </c>
      <c r="K308" s="14" t="s">
        <v>8</v>
      </c>
      <c r="L308" s="14" t="s">
        <v>8</v>
      </c>
      <c r="M308" s="14" t="s">
        <v>8</v>
      </c>
      <c r="N308" s="14" t="s">
        <v>8</v>
      </c>
      <c r="O308" s="15" t="s">
        <v>143</v>
      </c>
      <c r="P308" s="4" t="str">
        <f t="shared" si="9"/>
        <v>PHL201364---------</v>
      </c>
    </row>
    <row r="309" spans="1:16" x14ac:dyDescent="0.25">
      <c r="A309" s="6" t="s">
        <v>317</v>
      </c>
      <c r="B309" s="7" t="s">
        <v>318</v>
      </c>
      <c r="C309" s="8">
        <v>2008</v>
      </c>
      <c r="D309" s="8" t="str">
        <f t="shared" si="8"/>
        <v>2008</v>
      </c>
      <c r="E309" s="9">
        <v>50</v>
      </c>
      <c r="F309" s="9">
        <v>47</v>
      </c>
      <c r="G309" s="9">
        <v>55</v>
      </c>
      <c r="H309" s="9">
        <v>54</v>
      </c>
      <c r="I309" s="9">
        <v>47</v>
      </c>
      <c r="J309" s="9" t="s">
        <v>8</v>
      </c>
      <c r="K309" s="9" t="s">
        <v>8</v>
      </c>
      <c r="L309" s="9" t="s">
        <v>8</v>
      </c>
      <c r="M309" s="9" t="s">
        <v>8</v>
      </c>
      <c r="N309" s="9" t="s">
        <v>8</v>
      </c>
      <c r="O309" s="10" t="s">
        <v>66</v>
      </c>
      <c r="P309" s="4" t="str">
        <f t="shared" si="9"/>
        <v>PHL20085047555447-----</v>
      </c>
    </row>
    <row r="310" spans="1:16" x14ac:dyDescent="0.25">
      <c r="A310" s="11" t="s">
        <v>317</v>
      </c>
      <c r="B310" s="12" t="s">
        <v>318</v>
      </c>
      <c r="C310" s="13">
        <v>2003</v>
      </c>
      <c r="D310" s="8" t="str">
        <f t="shared" si="8"/>
        <v>2003</v>
      </c>
      <c r="E310" s="14">
        <v>55</v>
      </c>
      <c r="F310" s="14">
        <v>55</v>
      </c>
      <c r="G310" s="14">
        <v>54</v>
      </c>
      <c r="H310" s="14">
        <v>63</v>
      </c>
      <c r="I310" s="14">
        <v>49</v>
      </c>
      <c r="J310" s="14" t="s">
        <v>8</v>
      </c>
      <c r="K310" s="14" t="s">
        <v>8</v>
      </c>
      <c r="L310" s="14" t="s">
        <v>8</v>
      </c>
      <c r="M310" s="14" t="s">
        <v>8</v>
      </c>
      <c r="N310" s="14" t="s">
        <v>8</v>
      </c>
      <c r="O310" s="15" t="s">
        <v>67</v>
      </c>
      <c r="P310" s="4" t="str">
        <f t="shared" si="9"/>
        <v>PHL20035555546349-----</v>
      </c>
    </row>
    <row r="311" spans="1:16" x14ac:dyDescent="0.25">
      <c r="A311" s="6" t="s">
        <v>317</v>
      </c>
      <c r="B311" s="7" t="s">
        <v>318</v>
      </c>
      <c r="C311" s="8">
        <v>1998</v>
      </c>
      <c r="D311" s="8" t="str">
        <f t="shared" si="8"/>
        <v>1998</v>
      </c>
      <c r="E311" s="9">
        <v>58</v>
      </c>
      <c r="F311" s="9" t="s">
        <v>8</v>
      </c>
      <c r="G311" s="9" t="s">
        <v>8</v>
      </c>
      <c r="H311" s="9" t="s">
        <v>8</v>
      </c>
      <c r="I311" s="9" t="s">
        <v>8</v>
      </c>
      <c r="J311" s="9" t="s">
        <v>8</v>
      </c>
      <c r="K311" s="9" t="s">
        <v>8</v>
      </c>
      <c r="L311" s="9" t="s">
        <v>8</v>
      </c>
      <c r="M311" s="9" t="s">
        <v>8</v>
      </c>
      <c r="N311" s="9" t="s">
        <v>8</v>
      </c>
      <c r="O311" s="10" t="s">
        <v>68</v>
      </c>
      <c r="P311" s="4" t="str">
        <f t="shared" si="9"/>
        <v>PHL199858---------</v>
      </c>
    </row>
    <row r="312" spans="1:16" x14ac:dyDescent="0.25">
      <c r="A312" s="11" t="s">
        <v>317</v>
      </c>
      <c r="B312" s="12" t="s">
        <v>318</v>
      </c>
      <c r="C312" s="13">
        <v>1993</v>
      </c>
      <c r="D312" s="8" t="str">
        <f t="shared" si="8"/>
        <v>1993</v>
      </c>
      <c r="E312" s="14">
        <v>51</v>
      </c>
      <c r="F312" s="14" t="s">
        <v>8</v>
      </c>
      <c r="G312" s="14" t="s">
        <v>8</v>
      </c>
      <c r="H312" s="14" t="s">
        <v>8</v>
      </c>
      <c r="I312" s="14" t="s">
        <v>8</v>
      </c>
      <c r="J312" s="14" t="s">
        <v>8</v>
      </c>
      <c r="K312" s="14" t="s">
        <v>8</v>
      </c>
      <c r="L312" s="14" t="s">
        <v>8</v>
      </c>
      <c r="M312" s="14" t="s">
        <v>8</v>
      </c>
      <c r="N312" s="14" t="s">
        <v>8</v>
      </c>
      <c r="O312" s="15" t="s">
        <v>177</v>
      </c>
      <c r="P312" s="4" t="str">
        <f t="shared" si="9"/>
        <v>PHL199351---------</v>
      </c>
    </row>
    <row r="313" spans="1:16" x14ac:dyDescent="0.25">
      <c r="A313" s="6" t="s">
        <v>319</v>
      </c>
      <c r="B313" s="7" t="s">
        <v>320</v>
      </c>
      <c r="C313" s="8">
        <v>2012</v>
      </c>
      <c r="D313" s="8" t="str">
        <f t="shared" si="8"/>
        <v>2012</v>
      </c>
      <c r="E313" s="9">
        <v>79.2</v>
      </c>
      <c r="F313" s="9" t="s">
        <v>8</v>
      </c>
      <c r="G313" s="9" t="s">
        <v>8</v>
      </c>
      <c r="H313" s="9" t="s">
        <v>8</v>
      </c>
      <c r="I313" s="9" t="s">
        <v>8</v>
      </c>
      <c r="J313" s="9" t="s">
        <v>8</v>
      </c>
      <c r="K313" s="9" t="s">
        <v>8</v>
      </c>
      <c r="L313" s="9" t="s">
        <v>8</v>
      </c>
      <c r="M313" s="9" t="s">
        <v>8</v>
      </c>
      <c r="N313" s="9" t="s">
        <v>8</v>
      </c>
      <c r="O313" s="10" t="s">
        <v>321</v>
      </c>
      <c r="P313" s="4" t="str">
        <f t="shared" si="9"/>
        <v>MDA201279.2---------</v>
      </c>
    </row>
    <row r="314" spans="1:16" x14ac:dyDescent="0.25">
      <c r="A314" s="11" t="s">
        <v>319</v>
      </c>
      <c r="B314" s="12" t="s">
        <v>320</v>
      </c>
      <c r="C314" s="13">
        <v>2005</v>
      </c>
      <c r="D314" s="8" t="str">
        <f t="shared" si="8"/>
        <v>2005</v>
      </c>
      <c r="E314" s="14">
        <v>60</v>
      </c>
      <c r="F314" s="14">
        <v>59</v>
      </c>
      <c r="G314" s="14">
        <v>61</v>
      </c>
      <c r="H314" s="14">
        <v>67</v>
      </c>
      <c r="I314" s="14">
        <v>53</v>
      </c>
      <c r="J314" s="14">
        <v>42</v>
      </c>
      <c r="K314" s="14">
        <v>46</v>
      </c>
      <c r="L314" s="14">
        <v>73</v>
      </c>
      <c r="M314" s="14">
        <v>57</v>
      </c>
      <c r="N314" s="14">
        <v>68</v>
      </c>
      <c r="O314" s="15" t="s">
        <v>29</v>
      </c>
      <c r="P314" s="4" t="str">
        <f t="shared" si="9"/>
        <v>MDA200560596167534246735768</v>
      </c>
    </row>
    <row r="315" spans="1:16" x14ac:dyDescent="0.25">
      <c r="A315" s="6" t="s">
        <v>319</v>
      </c>
      <c r="B315" s="7" t="s">
        <v>320</v>
      </c>
      <c r="C315" s="8">
        <v>2000</v>
      </c>
      <c r="D315" s="8" t="str">
        <f t="shared" si="8"/>
        <v>2000</v>
      </c>
      <c r="E315" s="9">
        <v>78</v>
      </c>
      <c r="F315" s="9" t="s">
        <v>8</v>
      </c>
      <c r="G315" s="9" t="s">
        <v>8</v>
      </c>
      <c r="H315" s="9" t="s">
        <v>8</v>
      </c>
      <c r="I315" s="9" t="s">
        <v>8</v>
      </c>
      <c r="J315" s="9" t="s">
        <v>8</v>
      </c>
      <c r="K315" s="9" t="s">
        <v>8</v>
      </c>
      <c r="L315" s="9" t="s">
        <v>8</v>
      </c>
      <c r="M315" s="9" t="s">
        <v>8</v>
      </c>
      <c r="N315" s="9" t="s">
        <v>8</v>
      </c>
      <c r="O315" s="10" t="s">
        <v>11</v>
      </c>
      <c r="P315" s="4" t="str">
        <f t="shared" si="9"/>
        <v>MDA200078---------</v>
      </c>
    </row>
    <row r="316" spans="1:16" x14ac:dyDescent="0.25">
      <c r="A316" s="11" t="s">
        <v>322</v>
      </c>
      <c r="B316" s="12" t="s">
        <v>323</v>
      </c>
      <c r="C316" s="13" t="s">
        <v>107</v>
      </c>
      <c r="D316" s="8" t="str">
        <f t="shared" si="8"/>
        <v>2015</v>
      </c>
      <c r="E316" s="14">
        <v>53.9</v>
      </c>
      <c r="F316" s="14">
        <v>58.6</v>
      </c>
      <c r="G316" s="14">
        <v>49.3</v>
      </c>
      <c r="H316" s="14">
        <v>60</v>
      </c>
      <c r="I316" s="14">
        <v>52.9</v>
      </c>
      <c r="J316" s="14">
        <v>44.8</v>
      </c>
      <c r="K316" s="14">
        <v>55.1</v>
      </c>
      <c r="L316" s="14">
        <v>57.5</v>
      </c>
      <c r="M316" s="14">
        <v>54.9</v>
      </c>
      <c r="N316" s="14">
        <v>64.7</v>
      </c>
      <c r="O316" s="15" t="s">
        <v>108</v>
      </c>
      <c r="P316" s="4" t="str">
        <f t="shared" si="9"/>
        <v>RWA201553.958.649.36052.944.855.157.554.964.7</v>
      </c>
    </row>
    <row r="317" spans="1:16" x14ac:dyDescent="0.25">
      <c r="A317" s="6" t="s">
        <v>322</v>
      </c>
      <c r="B317" s="7" t="s">
        <v>323</v>
      </c>
      <c r="C317" s="8">
        <v>2010</v>
      </c>
      <c r="D317" s="8" t="str">
        <f t="shared" si="8"/>
        <v>2010</v>
      </c>
      <c r="E317" s="9">
        <v>50.2</v>
      </c>
      <c r="F317" s="9">
        <v>50.1</v>
      </c>
      <c r="G317" s="9">
        <v>50.5</v>
      </c>
      <c r="H317" s="9">
        <v>75.8</v>
      </c>
      <c r="I317" s="9">
        <v>45.1</v>
      </c>
      <c r="J317" s="9">
        <v>40.299999999999997</v>
      </c>
      <c r="K317" s="9">
        <v>49.6</v>
      </c>
      <c r="L317" s="9">
        <v>48.7</v>
      </c>
      <c r="M317" s="9" t="s">
        <v>8</v>
      </c>
      <c r="N317" s="9">
        <v>74.8</v>
      </c>
      <c r="O317" s="10" t="s">
        <v>84</v>
      </c>
      <c r="P317" s="4" t="str">
        <f t="shared" si="9"/>
        <v>RWA201050.250.150.575.845.140.349.648.7-74.8</v>
      </c>
    </row>
    <row r="318" spans="1:16" x14ac:dyDescent="0.25">
      <c r="A318" s="11" t="s">
        <v>322</v>
      </c>
      <c r="B318" s="12" t="s">
        <v>323</v>
      </c>
      <c r="C318" s="13" t="s">
        <v>324</v>
      </c>
      <c r="D318" s="8" t="str">
        <f t="shared" si="8"/>
        <v>2008</v>
      </c>
      <c r="E318" s="14">
        <v>28</v>
      </c>
      <c r="F318" s="14">
        <v>31</v>
      </c>
      <c r="G318" s="14">
        <v>25</v>
      </c>
      <c r="H318" s="14">
        <v>38</v>
      </c>
      <c r="I318" s="14">
        <v>26</v>
      </c>
      <c r="J318" s="14">
        <v>16</v>
      </c>
      <c r="K318" s="14">
        <v>23</v>
      </c>
      <c r="L318" s="14">
        <v>25</v>
      </c>
      <c r="M318" s="14">
        <v>37</v>
      </c>
      <c r="N318" s="14">
        <v>43</v>
      </c>
      <c r="O318" s="15" t="s">
        <v>325</v>
      </c>
      <c r="P318" s="4" t="str">
        <f t="shared" si="9"/>
        <v>RWA200828312538261623253743</v>
      </c>
    </row>
    <row r="319" spans="1:16" x14ac:dyDescent="0.25">
      <c r="A319" s="6" t="s">
        <v>322</v>
      </c>
      <c r="B319" s="7" t="s">
        <v>323</v>
      </c>
      <c r="C319" s="8">
        <v>2005</v>
      </c>
      <c r="D319" s="8" t="str">
        <f t="shared" si="8"/>
        <v>2005</v>
      </c>
      <c r="E319" s="9">
        <v>28</v>
      </c>
      <c r="F319" s="9">
        <v>28</v>
      </c>
      <c r="G319" s="9">
        <v>28</v>
      </c>
      <c r="H319" s="9">
        <v>41</v>
      </c>
      <c r="I319" s="9">
        <v>26</v>
      </c>
      <c r="J319" s="9">
        <v>23</v>
      </c>
      <c r="K319" s="9">
        <v>27</v>
      </c>
      <c r="L319" s="9">
        <v>25</v>
      </c>
      <c r="M319" s="9">
        <v>23</v>
      </c>
      <c r="N319" s="9">
        <v>43</v>
      </c>
      <c r="O319" s="10" t="s">
        <v>29</v>
      </c>
      <c r="P319" s="4" t="str">
        <f t="shared" si="9"/>
        <v>RWA200528282841262327252343</v>
      </c>
    </row>
    <row r="320" spans="1:16" x14ac:dyDescent="0.25">
      <c r="A320" s="11" t="s">
        <v>322</v>
      </c>
      <c r="B320" s="12" t="s">
        <v>323</v>
      </c>
      <c r="C320" s="13">
        <v>2000</v>
      </c>
      <c r="D320" s="8" t="str">
        <f t="shared" si="8"/>
        <v>2000</v>
      </c>
      <c r="E320" s="14">
        <v>16</v>
      </c>
      <c r="F320" s="14">
        <v>16</v>
      </c>
      <c r="G320" s="14">
        <v>15</v>
      </c>
      <c r="H320" s="14">
        <v>24</v>
      </c>
      <c r="I320" s="14">
        <v>14</v>
      </c>
      <c r="J320" s="14" t="s">
        <v>8</v>
      </c>
      <c r="K320" s="14" t="s">
        <v>8</v>
      </c>
      <c r="L320" s="14" t="s">
        <v>8</v>
      </c>
      <c r="M320" s="14" t="s">
        <v>8</v>
      </c>
      <c r="N320" s="14" t="s">
        <v>8</v>
      </c>
      <c r="O320" s="15" t="s">
        <v>30</v>
      </c>
      <c r="P320" s="4" t="str">
        <f t="shared" si="9"/>
        <v>RWA20001616152414-----</v>
      </c>
    </row>
    <row r="321" spans="1:16" x14ac:dyDescent="0.25">
      <c r="A321" s="6" t="s">
        <v>322</v>
      </c>
      <c r="B321" s="7" t="s">
        <v>323</v>
      </c>
      <c r="C321" s="8">
        <v>2000</v>
      </c>
      <c r="D321" s="8" t="str">
        <f t="shared" si="8"/>
        <v>2000</v>
      </c>
      <c r="E321" s="9">
        <v>20</v>
      </c>
      <c r="F321" s="9">
        <v>20</v>
      </c>
      <c r="G321" s="9">
        <v>20</v>
      </c>
      <c r="H321" s="9" t="s">
        <v>8</v>
      </c>
      <c r="I321" s="9">
        <v>20</v>
      </c>
      <c r="J321" s="9">
        <v>10</v>
      </c>
      <c r="K321" s="9">
        <v>18</v>
      </c>
      <c r="L321" s="9">
        <v>19</v>
      </c>
      <c r="M321" s="9">
        <v>31</v>
      </c>
      <c r="N321" s="9">
        <v>57</v>
      </c>
      <c r="O321" s="10" t="s">
        <v>11</v>
      </c>
      <c r="P321" s="4" t="str">
        <f t="shared" si="9"/>
        <v>RWA2000202020-201018193157</v>
      </c>
    </row>
    <row r="322" spans="1:16" x14ac:dyDescent="0.25">
      <c r="A322" s="11" t="s">
        <v>322</v>
      </c>
      <c r="B322" s="12" t="s">
        <v>323</v>
      </c>
      <c r="C322" s="13">
        <v>1992</v>
      </c>
      <c r="D322" s="8" t="str">
        <f t="shared" si="8"/>
        <v>1992</v>
      </c>
      <c r="E322" s="14">
        <v>30</v>
      </c>
      <c r="F322" s="14" t="s">
        <v>8</v>
      </c>
      <c r="G322" s="14" t="s">
        <v>8</v>
      </c>
      <c r="H322" s="14" t="s">
        <v>8</v>
      </c>
      <c r="I322" s="14" t="s">
        <v>8</v>
      </c>
      <c r="J322" s="14" t="s">
        <v>8</v>
      </c>
      <c r="K322" s="14" t="s">
        <v>8</v>
      </c>
      <c r="L322" s="14" t="s">
        <v>8</v>
      </c>
      <c r="M322" s="14" t="s">
        <v>8</v>
      </c>
      <c r="N322" s="14" t="s">
        <v>8</v>
      </c>
      <c r="O322" s="15" t="s">
        <v>150</v>
      </c>
      <c r="P322" s="4" t="str">
        <f t="shared" si="9"/>
        <v>RWA199230---------</v>
      </c>
    </row>
    <row r="323" spans="1:16" x14ac:dyDescent="0.25">
      <c r="A323" s="6" t="s">
        <v>326</v>
      </c>
      <c r="B323" s="7" t="s">
        <v>327</v>
      </c>
      <c r="C323" s="8">
        <v>2014</v>
      </c>
      <c r="D323" s="8" t="str">
        <f t="shared" si="8"/>
        <v>2014</v>
      </c>
      <c r="E323" s="9">
        <v>77.8</v>
      </c>
      <c r="F323" s="9" t="s">
        <v>8</v>
      </c>
      <c r="G323" s="9" t="s">
        <v>8</v>
      </c>
      <c r="H323" s="9" t="s">
        <v>8</v>
      </c>
      <c r="I323" s="9" t="s">
        <v>8</v>
      </c>
      <c r="J323" s="9" t="s">
        <v>8</v>
      </c>
      <c r="K323" s="9" t="s">
        <v>8</v>
      </c>
      <c r="L323" s="9" t="s">
        <v>8</v>
      </c>
      <c r="M323" s="9" t="s">
        <v>8</v>
      </c>
      <c r="N323" s="9" t="s">
        <v>8</v>
      </c>
      <c r="O323" s="10" t="s">
        <v>35</v>
      </c>
      <c r="P323" s="4" t="str">
        <f t="shared" si="9"/>
        <v>WSM201477.8---------</v>
      </c>
    </row>
    <row r="324" spans="1:16" x14ac:dyDescent="0.25">
      <c r="A324" s="11" t="s">
        <v>326</v>
      </c>
      <c r="B324" s="12" t="s">
        <v>327</v>
      </c>
      <c r="C324" s="13">
        <v>2009</v>
      </c>
      <c r="D324" s="8" t="str">
        <f t="shared" ref="D324:D387" si="10">RIGHT(C324,4)</f>
        <v>2009</v>
      </c>
      <c r="E324" s="14">
        <v>63.8</v>
      </c>
      <c r="F324" s="14">
        <v>63.2</v>
      </c>
      <c r="G324" s="14">
        <v>64.400000000000006</v>
      </c>
      <c r="H324" s="14">
        <v>55.2</v>
      </c>
      <c r="I324" s="14">
        <v>65.900000000000006</v>
      </c>
      <c r="J324" s="14">
        <v>61.2</v>
      </c>
      <c r="K324" s="14">
        <v>64.7</v>
      </c>
      <c r="L324" s="14">
        <v>67.099999999999994</v>
      </c>
      <c r="M324" s="14">
        <v>56.4</v>
      </c>
      <c r="N324" s="14" t="s">
        <v>8</v>
      </c>
      <c r="O324" s="15" t="s">
        <v>189</v>
      </c>
      <c r="P324" s="4" t="str">
        <f t="shared" ref="P324:P387" si="11">A324&amp;D324&amp;E324&amp;F324&amp;G324&amp;H324&amp;I324&amp;J324&amp;K324&amp;L324&amp;M324&amp;N324</f>
        <v>WSM200963.863.264.455.265.961.264.767.156.4-</v>
      </c>
    </row>
    <row r="325" spans="1:16" x14ac:dyDescent="0.25">
      <c r="A325" s="6" t="s">
        <v>328</v>
      </c>
      <c r="B325" s="7" t="s">
        <v>329</v>
      </c>
      <c r="C325" s="8">
        <v>2014</v>
      </c>
      <c r="D325" s="8" t="str">
        <f t="shared" si="10"/>
        <v>2014</v>
      </c>
      <c r="E325" s="9">
        <v>68.900000000000006</v>
      </c>
      <c r="F325" s="9">
        <v>70.7</v>
      </c>
      <c r="G325" s="9">
        <v>66.400000000000006</v>
      </c>
      <c r="H325" s="9">
        <v>66.599999999999994</v>
      </c>
      <c r="I325" s="9">
        <v>73.5</v>
      </c>
      <c r="J325" s="9" t="s">
        <v>8</v>
      </c>
      <c r="K325" s="9" t="s">
        <v>8</v>
      </c>
      <c r="L325" s="9" t="s">
        <v>8</v>
      </c>
      <c r="M325" s="9" t="s">
        <v>8</v>
      </c>
      <c r="N325" s="9" t="s">
        <v>8</v>
      </c>
      <c r="O325" s="10" t="s">
        <v>55</v>
      </c>
      <c r="P325" s="4" t="str">
        <f t="shared" si="11"/>
        <v>STP201468.970.766.466.673.5-----</v>
      </c>
    </row>
    <row r="326" spans="1:16" x14ac:dyDescent="0.25">
      <c r="A326" s="11" t="s">
        <v>328</v>
      </c>
      <c r="B326" s="12" t="s">
        <v>329</v>
      </c>
      <c r="C326" s="13" t="s">
        <v>7</v>
      </c>
      <c r="D326" s="8" t="str">
        <f t="shared" si="10"/>
        <v>2009</v>
      </c>
      <c r="E326" s="14">
        <v>74.7</v>
      </c>
      <c r="F326" s="14">
        <v>70.3</v>
      </c>
      <c r="G326" s="14">
        <v>79.8</v>
      </c>
      <c r="H326" s="14" t="s">
        <v>8</v>
      </c>
      <c r="I326" s="14">
        <v>77.099999999999994</v>
      </c>
      <c r="J326" s="14" t="s">
        <v>8</v>
      </c>
      <c r="K326" s="14" t="s">
        <v>8</v>
      </c>
      <c r="L326" s="14" t="s">
        <v>8</v>
      </c>
      <c r="M326" s="14" t="s">
        <v>8</v>
      </c>
      <c r="N326" s="14" t="s">
        <v>8</v>
      </c>
      <c r="O326" s="15" t="s">
        <v>223</v>
      </c>
      <c r="P326" s="4" t="str">
        <f t="shared" si="11"/>
        <v>STP200974.770.379.8-77.1-----</v>
      </c>
    </row>
    <row r="327" spans="1:16" x14ac:dyDescent="0.25">
      <c r="A327" s="6" t="s">
        <v>328</v>
      </c>
      <c r="B327" s="7" t="s">
        <v>329</v>
      </c>
      <c r="C327" s="8">
        <v>2000</v>
      </c>
      <c r="D327" s="8" t="str">
        <f t="shared" si="10"/>
        <v>2000</v>
      </c>
      <c r="E327" s="9">
        <v>47</v>
      </c>
      <c r="F327" s="9">
        <v>46</v>
      </c>
      <c r="G327" s="9">
        <v>46</v>
      </c>
      <c r="H327" s="9">
        <v>39</v>
      </c>
      <c r="I327" s="9">
        <v>57</v>
      </c>
      <c r="J327" s="9" t="s">
        <v>8</v>
      </c>
      <c r="K327" s="9" t="s">
        <v>8</v>
      </c>
      <c r="L327" s="9" t="s">
        <v>8</v>
      </c>
      <c r="M327" s="9" t="s">
        <v>8</v>
      </c>
      <c r="N327" s="9">
        <v>35</v>
      </c>
      <c r="O327" s="10" t="s">
        <v>11</v>
      </c>
      <c r="P327" s="4" t="str">
        <f t="shared" si="11"/>
        <v>STP20004746463957----35</v>
      </c>
    </row>
    <row r="328" spans="1:16" x14ac:dyDescent="0.25">
      <c r="A328" s="11" t="s">
        <v>330</v>
      </c>
      <c r="B328" s="12" t="s">
        <v>331</v>
      </c>
      <c r="C328" s="13">
        <v>2015</v>
      </c>
      <c r="D328" s="8" t="str">
        <f t="shared" si="10"/>
        <v>2015</v>
      </c>
      <c r="E328" s="14">
        <v>48.2</v>
      </c>
      <c r="F328" s="14">
        <v>53.1</v>
      </c>
      <c r="G328" s="14">
        <v>43.3</v>
      </c>
      <c r="H328" s="14">
        <v>55</v>
      </c>
      <c r="I328" s="14">
        <v>44.4</v>
      </c>
      <c r="J328" s="14">
        <v>40.200000000000003</v>
      </c>
      <c r="K328" s="14">
        <v>55.5</v>
      </c>
      <c r="L328" s="14" t="s">
        <v>8</v>
      </c>
      <c r="M328" s="14" t="s">
        <v>8</v>
      </c>
      <c r="N328" s="14" t="s">
        <v>8</v>
      </c>
      <c r="O328" s="15" t="s">
        <v>332</v>
      </c>
      <c r="P328" s="4" t="str">
        <f t="shared" si="11"/>
        <v>SEN201548.253.143.35544.440.255.5---</v>
      </c>
    </row>
    <row r="329" spans="1:16" x14ac:dyDescent="0.25">
      <c r="A329" s="6" t="s">
        <v>330</v>
      </c>
      <c r="B329" s="7" t="s">
        <v>331</v>
      </c>
      <c r="C329" s="8">
        <v>2014</v>
      </c>
      <c r="D329" s="8" t="str">
        <f t="shared" si="10"/>
        <v>2014</v>
      </c>
      <c r="E329" s="9">
        <v>42.2</v>
      </c>
      <c r="F329" s="9">
        <v>48.9</v>
      </c>
      <c r="G329" s="9">
        <v>33.6</v>
      </c>
      <c r="H329" s="9">
        <v>39.5</v>
      </c>
      <c r="I329" s="9">
        <v>47.1</v>
      </c>
      <c r="J329" s="9">
        <v>48</v>
      </c>
      <c r="K329" s="9" t="s">
        <v>8</v>
      </c>
      <c r="L329" s="9" t="s">
        <v>8</v>
      </c>
      <c r="M329" s="9" t="s">
        <v>8</v>
      </c>
      <c r="N329" s="9" t="s">
        <v>8</v>
      </c>
      <c r="O329" s="10" t="s">
        <v>35</v>
      </c>
      <c r="P329" s="4" t="str">
        <f t="shared" si="11"/>
        <v>SEN201442.248.933.639.547.148----</v>
      </c>
    </row>
    <row r="330" spans="1:16" x14ac:dyDescent="0.25">
      <c r="A330" s="11" t="s">
        <v>330</v>
      </c>
      <c r="B330" s="12" t="s">
        <v>331</v>
      </c>
      <c r="C330" s="13" t="s">
        <v>14</v>
      </c>
      <c r="D330" s="8" t="str">
        <f t="shared" si="10"/>
        <v>2013</v>
      </c>
      <c r="E330" s="14">
        <v>53</v>
      </c>
      <c r="F330" s="14">
        <v>54.5</v>
      </c>
      <c r="G330" s="14">
        <v>51.6</v>
      </c>
      <c r="H330" s="14">
        <v>63.4</v>
      </c>
      <c r="I330" s="14">
        <v>43.9</v>
      </c>
      <c r="J330" s="14">
        <v>37</v>
      </c>
      <c r="K330" s="14" t="s">
        <v>8</v>
      </c>
      <c r="L330" s="14" t="s">
        <v>8</v>
      </c>
      <c r="M330" s="14" t="s">
        <v>8</v>
      </c>
      <c r="N330" s="14" t="s">
        <v>8</v>
      </c>
      <c r="O330" s="15" t="s">
        <v>333</v>
      </c>
      <c r="P330" s="4" t="str">
        <f t="shared" si="11"/>
        <v>SEN20135354.551.663.443.937----</v>
      </c>
    </row>
    <row r="331" spans="1:16" x14ac:dyDescent="0.25">
      <c r="A331" s="6" t="s">
        <v>330</v>
      </c>
      <c r="B331" s="7" t="s">
        <v>331</v>
      </c>
      <c r="C331" s="8" t="s">
        <v>3</v>
      </c>
      <c r="D331" s="8" t="str">
        <f t="shared" si="10"/>
        <v>2011</v>
      </c>
      <c r="E331" s="9">
        <v>49.9</v>
      </c>
      <c r="F331" s="9">
        <v>51.5</v>
      </c>
      <c r="G331" s="9">
        <v>47.8</v>
      </c>
      <c r="H331" s="9">
        <v>60.5</v>
      </c>
      <c r="I331" s="9">
        <v>38.1</v>
      </c>
      <c r="J331" s="9">
        <v>32.1</v>
      </c>
      <c r="K331" s="9">
        <v>38.4</v>
      </c>
      <c r="L331" s="9">
        <v>55.9</v>
      </c>
      <c r="M331" s="9">
        <v>47.5</v>
      </c>
      <c r="N331" s="9">
        <v>69</v>
      </c>
      <c r="O331" s="10" t="s">
        <v>334</v>
      </c>
      <c r="P331" s="4" t="str">
        <f t="shared" si="11"/>
        <v>SEN201149.951.547.860.538.132.138.455.947.569</v>
      </c>
    </row>
    <row r="332" spans="1:16" x14ac:dyDescent="0.25">
      <c r="A332" s="11" t="s">
        <v>330</v>
      </c>
      <c r="B332" s="12" t="s">
        <v>331</v>
      </c>
      <c r="C332" s="13">
        <v>2005</v>
      </c>
      <c r="D332" s="8" t="str">
        <f t="shared" si="10"/>
        <v>2005</v>
      </c>
      <c r="E332" s="14">
        <v>47</v>
      </c>
      <c r="F332" s="14">
        <v>49</v>
      </c>
      <c r="G332" s="14">
        <v>45</v>
      </c>
      <c r="H332" s="14">
        <v>54</v>
      </c>
      <c r="I332" s="14">
        <v>41</v>
      </c>
      <c r="J332" s="14">
        <v>35</v>
      </c>
      <c r="K332" s="14">
        <v>38</v>
      </c>
      <c r="L332" s="14">
        <v>42</v>
      </c>
      <c r="M332" s="14">
        <v>57</v>
      </c>
      <c r="N332" s="14">
        <v>61</v>
      </c>
      <c r="O332" s="15" t="s">
        <v>29</v>
      </c>
      <c r="P332" s="4" t="str">
        <f t="shared" si="11"/>
        <v>SEN200547494554413538425761</v>
      </c>
    </row>
    <row r="333" spans="1:16" x14ac:dyDescent="0.25">
      <c r="A333" s="6" t="s">
        <v>330</v>
      </c>
      <c r="B333" s="7" t="s">
        <v>331</v>
      </c>
      <c r="C333" s="8">
        <v>2000</v>
      </c>
      <c r="D333" s="8" t="str">
        <f t="shared" si="10"/>
        <v>2000</v>
      </c>
      <c r="E333" s="9">
        <v>27</v>
      </c>
      <c r="F333" s="9">
        <v>30</v>
      </c>
      <c r="G333" s="9">
        <v>23</v>
      </c>
      <c r="H333" s="9">
        <v>30</v>
      </c>
      <c r="I333" s="9">
        <v>26</v>
      </c>
      <c r="J333" s="9">
        <v>20</v>
      </c>
      <c r="K333" s="9">
        <v>23</v>
      </c>
      <c r="L333" s="9">
        <v>36</v>
      </c>
      <c r="M333" s="9">
        <v>28</v>
      </c>
      <c r="N333" s="9">
        <v>33</v>
      </c>
      <c r="O333" s="10" t="s">
        <v>11</v>
      </c>
      <c r="P333" s="4" t="str">
        <f t="shared" si="11"/>
        <v>SEN200027302330262023362833</v>
      </c>
    </row>
    <row r="334" spans="1:16" x14ac:dyDescent="0.25">
      <c r="A334" s="11" t="s">
        <v>330</v>
      </c>
      <c r="B334" s="12" t="s">
        <v>331</v>
      </c>
      <c r="C334" s="13" t="s">
        <v>87</v>
      </c>
      <c r="D334" s="8" t="str">
        <f t="shared" si="10"/>
        <v>1993</v>
      </c>
      <c r="E334" s="14">
        <v>31</v>
      </c>
      <c r="F334" s="14">
        <v>37</v>
      </c>
      <c r="G334" s="14">
        <v>28</v>
      </c>
      <c r="H334" s="14">
        <v>30</v>
      </c>
      <c r="I334" s="14">
        <v>31</v>
      </c>
      <c r="J334" s="14" t="s">
        <v>8</v>
      </c>
      <c r="K334" s="14" t="s">
        <v>8</v>
      </c>
      <c r="L334" s="14" t="s">
        <v>8</v>
      </c>
      <c r="M334" s="14" t="s">
        <v>8</v>
      </c>
      <c r="N334" s="14" t="s">
        <v>8</v>
      </c>
      <c r="O334" s="15" t="s">
        <v>88</v>
      </c>
      <c r="P334" s="4" t="str">
        <f t="shared" si="11"/>
        <v>SEN19933137283031-----</v>
      </c>
    </row>
    <row r="335" spans="1:16" x14ac:dyDescent="0.25">
      <c r="A335" s="6" t="s">
        <v>335</v>
      </c>
      <c r="B335" s="7" t="s">
        <v>336</v>
      </c>
      <c r="C335" s="8">
        <v>2010</v>
      </c>
      <c r="D335" s="8" t="str">
        <f t="shared" si="10"/>
        <v>2010</v>
      </c>
      <c r="E335" s="9">
        <v>89.7</v>
      </c>
      <c r="F335" s="9">
        <v>88.7</v>
      </c>
      <c r="G335" s="9">
        <v>91.4</v>
      </c>
      <c r="H335" s="9">
        <v>90.4</v>
      </c>
      <c r="I335" s="9">
        <v>88.5</v>
      </c>
      <c r="J335" s="9" t="s">
        <v>8</v>
      </c>
      <c r="K335" s="9" t="s">
        <v>8</v>
      </c>
      <c r="L335" s="9" t="s">
        <v>8</v>
      </c>
      <c r="M335" s="9" t="s">
        <v>8</v>
      </c>
      <c r="N335" s="9">
        <v>95.9</v>
      </c>
      <c r="O335" s="10" t="s">
        <v>102</v>
      </c>
      <c r="P335" s="4" t="str">
        <f t="shared" si="11"/>
        <v>SRB201089.788.791.490.488.5----95.9</v>
      </c>
    </row>
    <row r="336" spans="1:16" x14ac:dyDescent="0.25">
      <c r="A336" s="11" t="s">
        <v>335</v>
      </c>
      <c r="B336" s="12" t="s">
        <v>336</v>
      </c>
      <c r="C336" s="13">
        <v>2005</v>
      </c>
      <c r="D336" s="8" t="str">
        <f t="shared" si="10"/>
        <v>2005</v>
      </c>
      <c r="E336" s="14">
        <v>93</v>
      </c>
      <c r="F336" s="14">
        <v>94</v>
      </c>
      <c r="G336" s="14">
        <v>91</v>
      </c>
      <c r="H336" s="14">
        <v>91</v>
      </c>
      <c r="I336" s="14">
        <v>95</v>
      </c>
      <c r="J336" s="14">
        <v>89</v>
      </c>
      <c r="K336" s="14">
        <v>95</v>
      </c>
      <c r="L336" s="14">
        <v>92</v>
      </c>
      <c r="M336" s="14">
        <v>95</v>
      </c>
      <c r="N336" s="14">
        <v>89</v>
      </c>
      <c r="O336" s="15" t="s">
        <v>10</v>
      </c>
      <c r="P336" s="4" t="str">
        <f t="shared" si="11"/>
        <v>SRB200593949191958995929589</v>
      </c>
    </row>
    <row r="337" spans="1:16" x14ac:dyDescent="0.25">
      <c r="A337" s="6" t="s">
        <v>337</v>
      </c>
      <c r="B337" s="7" t="s">
        <v>338</v>
      </c>
      <c r="C337" s="8">
        <v>2013</v>
      </c>
      <c r="D337" s="8" t="str">
        <f t="shared" si="10"/>
        <v>2013</v>
      </c>
      <c r="E337" s="9">
        <v>71.7</v>
      </c>
      <c r="F337" s="9">
        <v>70.900000000000006</v>
      </c>
      <c r="G337" s="9">
        <v>72.5</v>
      </c>
      <c r="H337" s="9">
        <v>73.2</v>
      </c>
      <c r="I337" s="9">
        <v>71.3</v>
      </c>
      <c r="J337" s="9">
        <v>67.7</v>
      </c>
      <c r="K337" s="9">
        <v>71.900000000000006</v>
      </c>
      <c r="L337" s="9">
        <v>75.3</v>
      </c>
      <c r="M337" s="9">
        <v>70.099999999999994</v>
      </c>
      <c r="N337" s="9">
        <v>75.099999999999994</v>
      </c>
      <c r="O337" s="10" t="s">
        <v>143</v>
      </c>
      <c r="P337" s="4" t="str">
        <f t="shared" si="11"/>
        <v>SLE201371.770.972.573.271.367.771.975.370.175.1</v>
      </c>
    </row>
    <row r="338" spans="1:16" x14ac:dyDescent="0.25">
      <c r="A338" s="11" t="s">
        <v>337</v>
      </c>
      <c r="B338" s="12" t="s">
        <v>338</v>
      </c>
      <c r="C338" s="13">
        <v>2010</v>
      </c>
      <c r="D338" s="8" t="str">
        <f t="shared" si="10"/>
        <v>2010</v>
      </c>
      <c r="E338" s="14">
        <v>73.7</v>
      </c>
      <c r="F338" s="14">
        <v>72.2</v>
      </c>
      <c r="G338" s="14">
        <v>75.400000000000006</v>
      </c>
      <c r="H338" s="14">
        <v>72</v>
      </c>
      <c r="I338" s="14">
        <v>74.3</v>
      </c>
      <c r="J338" s="14">
        <v>71.900000000000006</v>
      </c>
      <c r="K338" s="14">
        <v>74.900000000000006</v>
      </c>
      <c r="L338" s="14">
        <v>76.099999999999994</v>
      </c>
      <c r="M338" s="14">
        <v>76</v>
      </c>
      <c r="N338" s="14">
        <v>63</v>
      </c>
      <c r="O338" s="15" t="s">
        <v>102</v>
      </c>
      <c r="P338" s="4" t="str">
        <f t="shared" si="11"/>
        <v>SLE201073.772.275.47274.371.974.976.17663</v>
      </c>
    </row>
    <row r="339" spans="1:16" x14ac:dyDescent="0.25">
      <c r="A339" s="6" t="s">
        <v>337</v>
      </c>
      <c r="B339" s="7" t="s">
        <v>338</v>
      </c>
      <c r="C339" s="8">
        <v>2008</v>
      </c>
      <c r="D339" s="8" t="str">
        <f t="shared" si="10"/>
        <v>2008</v>
      </c>
      <c r="E339" s="9">
        <v>46</v>
      </c>
      <c r="F339" s="9">
        <v>49</v>
      </c>
      <c r="G339" s="9">
        <v>43</v>
      </c>
      <c r="H339" s="9">
        <v>50</v>
      </c>
      <c r="I339" s="9">
        <v>45</v>
      </c>
      <c r="J339" s="9">
        <v>39</v>
      </c>
      <c r="K339" s="9">
        <v>46</v>
      </c>
      <c r="L339" s="9">
        <v>49</v>
      </c>
      <c r="M339" s="9">
        <v>48</v>
      </c>
      <c r="N339" s="9">
        <v>46</v>
      </c>
      <c r="O339" s="10" t="s">
        <v>66</v>
      </c>
      <c r="P339" s="4" t="str">
        <f t="shared" si="11"/>
        <v>SLE200846494350453946494846</v>
      </c>
    </row>
    <row r="340" spans="1:16" x14ac:dyDescent="0.25">
      <c r="A340" s="11" t="s">
        <v>337</v>
      </c>
      <c r="B340" s="12" t="s">
        <v>338</v>
      </c>
      <c r="C340" s="13">
        <v>2005</v>
      </c>
      <c r="D340" s="8" t="str">
        <f t="shared" si="10"/>
        <v>2005</v>
      </c>
      <c r="E340" s="14">
        <v>48</v>
      </c>
      <c r="F340" s="14">
        <v>50</v>
      </c>
      <c r="G340" s="14">
        <v>45</v>
      </c>
      <c r="H340" s="14">
        <v>46</v>
      </c>
      <c r="I340" s="14">
        <v>48</v>
      </c>
      <c r="J340" s="14">
        <v>43</v>
      </c>
      <c r="K340" s="14">
        <v>44</v>
      </c>
      <c r="L340" s="14">
        <v>53</v>
      </c>
      <c r="M340" s="14">
        <v>55</v>
      </c>
      <c r="N340" s="14">
        <v>42</v>
      </c>
      <c r="O340" s="15" t="s">
        <v>10</v>
      </c>
      <c r="P340" s="4" t="str">
        <f t="shared" si="11"/>
        <v>SLE200548504546484344535542</v>
      </c>
    </row>
    <row r="341" spans="1:16" x14ac:dyDescent="0.25">
      <c r="A341" s="6" t="s">
        <v>337</v>
      </c>
      <c r="B341" s="7" t="s">
        <v>338</v>
      </c>
      <c r="C341" s="8">
        <v>2000</v>
      </c>
      <c r="D341" s="8" t="str">
        <f t="shared" si="10"/>
        <v>2000</v>
      </c>
      <c r="E341" s="9">
        <v>50</v>
      </c>
      <c r="F341" s="9">
        <v>51</v>
      </c>
      <c r="G341" s="9">
        <v>48</v>
      </c>
      <c r="H341" s="9">
        <v>57</v>
      </c>
      <c r="I341" s="9">
        <v>48</v>
      </c>
      <c r="J341" s="9">
        <v>35</v>
      </c>
      <c r="K341" s="9">
        <v>44</v>
      </c>
      <c r="L341" s="9">
        <v>57</v>
      </c>
      <c r="M341" s="9">
        <v>61</v>
      </c>
      <c r="N341" s="9" t="s">
        <v>8</v>
      </c>
      <c r="O341" s="10" t="s">
        <v>11</v>
      </c>
      <c r="P341" s="4" t="str">
        <f t="shared" si="11"/>
        <v>SLE2000505148574835445761-</v>
      </c>
    </row>
    <row r="342" spans="1:16" x14ac:dyDescent="0.25">
      <c r="A342" s="11" t="s">
        <v>339</v>
      </c>
      <c r="B342" s="12" t="s">
        <v>340</v>
      </c>
      <c r="C342" s="13">
        <v>2015</v>
      </c>
      <c r="D342" s="8" t="str">
        <f t="shared" si="10"/>
        <v>2015</v>
      </c>
      <c r="E342" s="14">
        <v>79</v>
      </c>
      <c r="F342" s="14">
        <v>84.9</v>
      </c>
      <c r="G342" s="14">
        <v>72.8</v>
      </c>
      <c r="H342" s="14">
        <v>86.8</v>
      </c>
      <c r="I342" s="14">
        <v>77</v>
      </c>
      <c r="J342" s="14" t="s">
        <v>8</v>
      </c>
      <c r="K342" s="14" t="s">
        <v>8</v>
      </c>
      <c r="L342" s="14" t="s">
        <v>8</v>
      </c>
      <c r="M342" s="14" t="s">
        <v>8</v>
      </c>
      <c r="N342" s="14" t="s">
        <v>8</v>
      </c>
      <c r="O342" s="15" t="s">
        <v>312</v>
      </c>
      <c r="P342" s="4" t="str">
        <f t="shared" si="11"/>
        <v>SLB20157984.972.886.877-----</v>
      </c>
    </row>
    <row r="343" spans="1:16" x14ac:dyDescent="0.25">
      <c r="A343" s="6" t="s">
        <v>339</v>
      </c>
      <c r="B343" s="7" t="s">
        <v>340</v>
      </c>
      <c r="C343" s="8">
        <v>2007</v>
      </c>
      <c r="D343" s="8" t="str">
        <f t="shared" si="10"/>
        <v>2007</v>
      </c>
      <c r="E343" s="9">
        <v>73</v>
      </c>
      <c r="F343" s="9" t="s">
        <v>8</v>
      </c>
      <c r="G343" s="9" t="s">
        <v>8</v>
      </c>
      <c r="H343" s="9" t="s">
        <v>8</v>
      </c>
      <c r="I343" s="9" t="s">
        <v>8</v>
      </c>
      <c r="J343" s="9" t="s">
        <v>8</v>
      </c>
      <c r="K343" s="9" t="s">
        <v>8</v>
      </c>
      <c r="L343" s="9" t="s">
        <v>8</v>
      </c>
      <c r="M343" s="9" t="s">
        <v>8</v>
      </c>
      <c r="N343" s="9" t="s">
        <v>8</v>
      </c>
      <c r="O343" s="10" t="s">
        <v>37</v>
      </c>
      <c r="P343" s="4" t="str">
        <f t="shared" si="11"/>
        <v>SLB200773---------</v>
      </c>
    </row>
    <row r="344" spans="1:16" x14ac:dyDescent="0.25">
      <c r="A344" s="11" t="s">
        <v>341</v>
      </c>
      <c r="B344" s="12" t="s">
        <v>342</v>
      </c>
      <c r="C344" s="13">
        <v>2006</v>
      </c>
      <c r="D344" s="8" t="str">
        <f t="shared" si="10"/>
        <v>2006</v>
      </c>
      <c r="E344" s="14">
        <v>13</v>
      </c>
      <c r="F344" s="14">
        <v>14</v>
      </c>
      <c r="G344" s="14">
        <v>11</v>
      </c>
      <c r="H344" s="14">
        <v>24</v>
      </c>
      <c r="I344" s="14">
        <v>8</v>
      </c>
      <c r="J344" s="14">
        <v>5</v>
      </c>
      <c r="K344" s="14">
        <v>8</v>
      </c>
      <c r="L344" s="14">
        <v>13</v>
      </c>
      <c r="M344" s="14">
        <v>19</v>
      </c>
      <c r="N344" s="14">
        <v>28</v>
      </c>
      <c r="O344" s="15" t="s">
        <v>16</v>
      </c>
      <c r="P344" s="4" t="str">
        <f t="shared" si="11"/>
        <v>SOM200613141124858131928</v>
      </c>
    </row>
    <row r="345" spans="1:16" x14ac:dyDescent="0.25">
      <c r="A345" s="6" t="s">
        <v>343</v>
      </c>
      <c r="B345" s="7" t="s">
        <v>344</v>
      </c>
      <c r="C345" s="8">
        <v>2016</v>
      </c>
      <c r="D345" s="8" t="str">
        <f t="shared" si="10"/>
        <v>2016</v>
      </c>
      <c r="E345" s="9">
        <v>87.6</v>
      </c>
      <c r="F345" s="9">
        <v>87.2</v>
      </c>
      <c r="G345" s="9" t="s">
        <v>8</v>
      </c>
      <c r="H345" s="9">
        <v>87.6</v>
      </c>
      <c r="I345" s="9" t="s">
        <v>8</v>
      </c>
      <c r="J345" s="9" t="s">
        <v>8</v>
      </c>
      <c r="K345" s="9" t="s">
        <v>8</v>
      </c>
      <c r="L345" s="9" t="s">
        <v>8</v>
      </c>
      <c r="M345" s="9" t="s">
        <v>8</v>
      </c>
      <c r="N345" s="9" t="s">
        <v>8</v>
      </c>
      <c r="O345" s="10" t="s">
        <v>164</v>
      </c>
      <c r="P345" s="4" t="str">
        <f t="shared" si="11"/>
        <v>ZAF201687.687.2-87.6------</v>
      </c>
    </row>
    <row r="346" spans="1:16" x14ac:dyDescent="0.25">
      <c r="A346" s="11" t="s">
        <v>343</v>
      </c>
      <c r="B346" s="12" t="s">
        <v>344</v>
      </c>
      <c r="C346" s="13">
        <v>2003</v>
      </c>
      <c r="D346" s="8" t="str">
        <f t="shared" si="10"/>
        <v>2003</v>
      </c>
      <c r="E346" s="14">
        <v>65</v>
      </c>
      <c r="F346" s="14">
        <v>64</v>
      </c>
      <c r="G346" s="14">
        <v>66</v>
      </c>
      <c r="H346" s="14">
        <v>65</v>
      </c>
      <c r="I346" s="14">
        <v>65</v>
      </c>
      <c r="J346" s="14" t="s">
        <v>8</v>
      </c>
      <c r="K346" s="14" t="s">
        <v>8</v>
      </c>
      <c r="L346" s="14" t="s">
        <v>8</v>
      </c>
      <c r="M346" s="14" t="s">
        <v>8</v>
      </c>
      <c r="N346" s="14" t="s">
        <v>8</v>
      </c>
      <c r="O346" s="15" t="s">
        <v>67</v>
      </c>
      <c r="P346" s="4" t="str">
        <f t="shared" si="11"/>
        <v>ZAF20036564666565-----</v>
      </c>
    </row>
    <row r="347" spans="1:16" x14ac:dyDescent="0.25">
      <c r="A347" s="6" t="s">
        <v>343</v>
      </c>
      <c r="B347" s="7" t="s">
        <v>344</v>
      </c>
      <c r="C347" s="8">
        <v>1998</v>
      </c>
      <c r="D347" s="8" t="str">
        <f t="shared" si="10"/>
        <v>1998</v>
      </c>
      <c r="E347" s="9">
        <v>75</v>
      </c>
      <c r="F347" s="9">
        <v>75</v>
      </c>
      <c r="G347" s="9">
        <v>75</v>
      </c>
      <c r="H347" s="9">
        <v>78</v>
      </c>
      <c r="I347" s="9">
        <v>73</v>
      </c>
      <c r="J347" s="9" t="s">
        <v>8</v>
      </c>
      <c r="K347" s="9" t="s">
        <v>8</v>
      </c>
      <c r="L347" s="9" t="s">
        <v>8</v>
      </c>
      <c r="M347" s="9" t="s">
        <v>8</v>
      </c>
      <c r="N347" s="9" t="s">
        <v>8</v>
      </c>
      <c r="O347" s="10" t="s">
        <v>68</v>
      </c>
      <c r="P347" s="4" t="str">
        <f t="shared" si="11"/>
        <v>ZAF19987575757873-----</v>
      </c>
    </row>
    <row r="348" spans="1:16" x14ac:dyDescent="0.25">
      <c r="A348" s="11" t="s">
        <v>345</v>
      </c>
      <c r="B348" s="12" t="s">
        <v>346</v>
      </c>
      <c r="C348" s="13">
        <v>2010</v>
      </c>
      <c r="D348" s="8" t="str">
        <f t="shared" si="10"/>
        <v>2010</v>
      </c>
      <c r="E348" s="14">
        <v>47.6</v>
      </c>
      <c r="F348" s="14">
        <v>48</v>
      </c>
      <c r="G348" s="14">
        <v>47.2</v>
      </c>
      <c r="H348" s="14">
        <v>59</v>
      </c>
      <c r="I348" s="14">
        <v>43.7</v>
      </c>
      <c r="J348" s="14">
        <v>33.200000000000003</v>
      </c>
      <c r="K348" s="14">
        <v>45.6</v>
      </c>
      <c r="L348" s="14">
        <v>42.9</v>
      </c>
      <c r="M348" s="14">
        <v>52.6</v>
      </c>
      <c r="N348" s="14">
        <v>65.5</v>
      </c>
      <c r="O348" s="15" t="s">
        <v>102</v>
      </c>
      <c r="P348" s="4" t="str">
        <f t="shared" si="11"/>
        <v>SSD201047.64847.25943.733.245.642.952.665.5</v>
      </c>
    </row>
    <row r="349" spans="1:16" x14ac:dyDescent="0.25">
      <c r="A349" s="6" t="s">
        <v>347</v>
      </c>
      <c r="B349" s="7" t="s">
        <v>348</v>
      </c>
      <c r="C349" s="8" t="s">
        <v>299</v>
      </c>
      <c r="D349" s="8" t="str">
        <f t="shared" si="10"/>
        <v>2007</v>
      </c>
      <c r="E349" s="9">
        <v>58.2</v>
      </c>
      <c r="F349" s="9">
        <v>60.1</v>
      </c>
      <c r="G349" s="9">
        <v>55.7</v>
      </c>
      <c r="H349" s="9" t="s">
        <v>8</v>
      </c>
      <c r="I349" s="9">
        <v>57.9</v>
      </c>
      <c r="J349" s="9">
        <v>70.2</v>
      </c>
      <c r="K349" s="9">
        <v>56.5</v>
      </c>
      <c r="L349" s="9">
        <v>60.1</v>
      </c>
      <c r="M349" s="9">
        <v>56.2</v>
      </c>
      <c r="N349" s="9" t="s">
        <v>8</v>
      </c>
      <c r="O349" s="10" t="s">
        <v>300</v>
      </c>
      <c r="P349" s="4" t="str">
        <f t="shared" si="11"/>
        <v>LKA200758.260.155.7-57.970.256.560.156.2-</v>
      </c>
    </row>
    <row r="350" spans="1:16" x14ac:dyDescent="0.25">
      <c r="A350" s="11" t="s">
        <v>349</v>
      </c>
      <c r="B350" s="12" t="s">
        <v>350</v>
      </c>
      <c r="C350" s="13">
        <v>2014</v>
      </c>
      <c r="D350" s="8" t="str">
        <f t="shared" si="10"/>
        <v>2014</v>
      </c>
      <c r="E350" s="14">
        <v>76.5</v>
      </c>
      <c r="F350" s="14">
        <v>78.7</v>
      </c>
      <c r="G350" s="14">
        <v>73.7</v>
      </c>
      <c r="H350" s="14">
        <v>77.3</v>
      </c>
      <c r="I350" s="14">
        <v>73.2</v>
      </c>
      <c r="J350" s="14">
        <v>77.599999999999994</v>
      </c>
      <c r="K350" s="14">
        <v>66.5</v>
      </c>
      <c r="L350" s="14">
        <v>76.599999999999994</v>
      </c>
      <c r="M350" s="14">
        <v>80.3</v>
      </c>
      <c r="N350" s="14">
        <v>81.900000000000006</v>
      </c>
      <c r="O350" s="15" t="s">
        <v>55</v>
      </c>
      <c r="P350" s="4" t="str">
        <f t="shared" si="11"/>
        <v>PSE201476.578.773.777.373.277.666.576.680.381.9</v>
      </c>
    </row>
    <row r="351" spans="1:16" x14ac:dyDescent="0.25">
      <c r="A351" s="6" t="s">
        <v>349</v>
      </c>
      <c r="B351" s="7" t="s">
        <v>350</v>
      </c>
      <c r="C351" s="8">
        <v>2010</v>
      </c>
      <c r="D351" s="8" t="str">
        <f t="shared" si="10"/>
        <v>2010</v>
      </c>
      <c r="E351" s="9">
        <v>64.8</v>
      </c>
      <c r="F351" s="9">
        <v>66.5</v>
      </c>
      <c r="G351" s="9">
        <v>62.4</v>
      </c>
      <c r="H351" s="9">
        <v>67.400000000000006</v>
      </c>
      <c r="I351" s="9">
        <v>65.3</v>
      </c>
      <c r="J351" s="9">
        <v>57.6</v>
      </c>
      <c r="K351" s="9">
        <v>64.7</v>
      </c>
      <c r="L351" s="9">
        <v>64.099999999999994</v>
      </c>
      <c r="M351" s="9">
        <v>70.2</v>
      </c>
      <c r="N351" s="9">
        <v>74.599999999999994</v>
      </c>
      <c r="O351" s="10" t="s">
        <v>351</v>
      </c>
      <c r="P351" s="4" t="str">
        <f t="shared" si="11"/>
        <v>PSE201064.866.562.467.465.357.664.764.170.274.6</v>
      </c>
    </row>
    <row r="352" spans="1:16" x14ac:dyDescent="0.25">
      <c r="A352" s="11" t="s">
        <v>349</v>
      </c>
      <c r="B352" s="12" t="s">
        <v>350</v>
      </c>
      <c r="C352" s="13">
        <v>2000</v>
      </c>
      <c r="D352" s="8" t="str">
        <f t="shared" si="10"/>
        <v>2000</v>
      </c>
      <c r="E352" s="14">
        <v>65</v>
      </c>
      <c r="F352" s="14" t="s">
        <v>8</v>
      </c>
      <c r="G352" s="14" t="s">
        <v>8</v>
      </c>
      <c r="H352" s="14" t="s">
        <v>8</v>
      </c>
      <c r="I352" s="14" t="s">
        <v>8</v>
      </c>
      <c r="J352" s="14" t="s">
        <v>8</v>
      </c>
      <c r="K352" s="14" t="s">
        <v>8</v>
      </c>
      <c r="L352" s="14" t="s">
        <v>8</v>
      </c>
      <c r="M352" s="14" t="s">
        <v>8</v>
      </c>
      <c r="N352" s="14" t="s">
        <v>8</v>
      </c>
      <c r="O352" s="15" t="s">
        <v>352</v>
      </c>
      <c r="P352" s="4" t="str">
        <f t="shared" si="11"/>
        <v>PSE200065---------</v>
      </c>
    </row>
    <row r="353" spans="1:16" x14ac:dyDescent="0.25">
      <c r="A353" s="6" t="s">
        <v>353</v>
      </c>
      <c r="B353" s="7" t="s">
        <v>354</v>
      </c>
      <c r="C353" s="8">
        <v>2014</v>
      </c>
      <c r="D353" s="8" t="str">
        <f t="shared" si="10"/>
        <v>2014</v>
      </c>
      <c r="E353" s="9">
        <v>48.3</v>
      </c>
      <c r="F353" s="9">
        <v>48.1</v>
      </c>
      <c r="G353" s="9">
        <v>48.5</v>
      </c>
      <c r="H353" s="9">
        <v>54.7</v>
      </c>
      <c r="I353" s="9">
        <v>45.9</v>
      </c>
      <c r="J353" s="9">
        <v>27.2</v>
      </c>
      <c r="K353" s="9">
        <v>45.4</v>
      </c>
      <c r="L353" s="9">
        <v>61.9</v>
      </c>
      <c r="M353" s="9">
        <v>54.1</v>
      </c>
      <c r="N353" s="9">
        <v>63.3</v>
      </c>
      <c r="O353" s="10" t="s">
        <v>55</v>
      </c>
      <c r="P353" s="4" t="str">
        <f t="shared" si="11"/>
        <v>SDN201448.348.148.554.745.927.245.461.954.163.3</v>
      </c>
    </row>
    <row r="354" spans="1:16" x14ac:dyDescent="0.25">
      <c r="A354" s="11" t="s">
        <v>353</v>
      </c>
      <c r="B354" s="12" t="s">
        <v>354</v>
      </c>
      <c r="C354" s="13">
        <v>2010</v>
      </c>
      <c r="D354" s="8" t="str">
        <f t="shared" si="10"/>
        <v>2010</v>
      </c>
      <c r="E354" s="14">
        <v>55.8</v>
      </c>
      <c r="F354" s="14">
        <v>56.6</v>
      </c>
      <c r="G354" s="14">
        <v>54.9</v>
      </c>
      <c r="H354" s="14">
        <v>66.8</v>
      </c>
      <c r="I354" s="14">
        <v>51.9</v>
      </c>
      <c r="J354" s="14">
        <v>40.1</v>
      </c>
      <c r="K354" s="14">
        <v>52.1</v>
      </c>
      <c r="L354" s="14">
        <v>64.8</v>
      </c>
      <c r="M354" s="14">
        <v>68.8</v>
      </c>
      <c r="N354" s="14">
        <v>71.2</v>
      </c>
      <c r="O354" s="15" t="s">
        <v>355</v>
      </c>
      <c r="P354" s="4" t="str">
        <f t="shared" si="11"/>
        <v>SDN201055.856.654.966.851.940.152.164.868.871.2</v>
      </c>
    </row>
    <row r="355" spans="1:16" x14ac:dyDescent="0.25">
      <c r="A355" s="6" t="s">
        <v>356</v>
      </c>
      <c r="B355" s="7" t="s">
        <v>357</v>
      </c>
      <c r="C355" s="8">
        <v>2000</v>
      </c>
      <c r="D355" s="8" t="str">
        <f t="shared" si="10"/>
        <v>2000</v>
      </c>
      <c r="E355" s="9">
        <v>57</v>
      </c>
      <c r="F355" s="9">
        <v>59</v>
      </c>
      <c r="G355" s="9">
        <v>56</v>
      </c>
      <c r="H355" s="9">
        <v>67</v>
      </c>
      <c r="I355" s="9">
        <v>50</v>
      </c>
      <c r="J355" s="9">
        <v>42</v>
      </c>
      <c r="K355" s="9">
        <v>51</v>
      </c>
      <c r="L355" s="9">
        <v>56</v>
      </c>
      <c r="M355" s="9">
        <v>72</v>
      </c>
      <c r="N355" s="9">
        <v>78</v>
      </c>
      <c r="O355" s="10" t="s">
        <v>358</v>
      </c>
      <c r="P355" s="4" t="str">
        <f t="shared" si="11"/>
        <v>X0X200057595667504251567278</v>
      </c>
    </row>
    <row r="356" spans="1:16" x14ac:dyDescent="0.25">
      <c r="A356" s="11" t="s">
        <v>359</v>
      </c>
      <c r="B356" s="12" t="s">
        <v>360</v>
      </c>
      <c r="C356" s="13">
        <v>2010</v>
      </c>
      <c r="D356" s="8" t="str">
        <f t="shared" si="10"/>
        <v>2010</v>
      </c>
      <c r="E356" s="14">
        <v>75.8</v>
      </c>
      <c r="F356" s="14" t="s">
        <v>8</v>
      </c>
      <c r="G356" s="14" t="s">
        <v>8</v>
      </c>
      <c r="H356" s="14" t="s">
        <v>8</v>
      </c>
      <c r="I356" s="14">
        <v>75.400000000000006</v>
      </c>
      <c r="J356" s="14" t="s">
        <v>8</v>
      </c>
      <c r="K356" s="14" t="s">
        <v>8</v>
      </c>
      <c r="L356" s="14" t="s">
        <v>8</v>
      </c>
      <c r="M356" s="14" t="s">
        <v>8</v>
      </c>
      <c r="N356" s="14" t="s">
        <v>8</v>
      </c>
      <c r="O356" s="15" t="s">
        <v>102</v>
      </c>
      <c r="P356" s="4" t="str">
        <f t="shared" si="11"/>
        <v>SUR201075.8---75.4-----</v>
      </c>
    </row>
    <row r="357" spans="1:16" x14ac:dyDescent="0.25">
      <c r="A357" s="6" t="s">
        <v>359</v>
      </c>
      <c r="B357" s="7" t="s">
        <v>360</v>
      </c>
      <c r="C357" s="8">
        <v>2006</v>
      </c>
      <c r="D357" s="8" t="str">
        <f t="shared" si="10"/>
        <v>2006</v>
      </c>
      <c r="E357" s="9">
        <v>74</v>
      </c>
      <c r="F357" s="9">
        <v>76</v>
      </c>
      <c r="G357" s="9">
        <v>69</v>
      </c>
      <c r="H357" s="9">
        <v>81</v>
      </c>
      <c r="I357" s="9">
        <v>54</v>
      </c>
      <c r="J357" s="9" t="s">
        <v>8</v>
      </c>
      <c r="K357" s="9" t="s">
        <v>8</v>
      </c>
      <c r="L357" s="9" t="s">
        <v>8</v>
      </c>
      <c r="M357" s="9" t="s">
        <v>8</v>
      </c>
      <c r="N357" s="9" t="s">
        <v>8</v>
      </c>
      <c r="O357" s="10" t="s">
        <v>16</v>
      </c>
      <c r="P357" s="4" t="str">
        <f t="shared" si="11"/>
        <v>SUR20067476698154-----</v>
      </c>
    </row>
    <row r="358" spans="1:16" x14ac:dyDescent="0.25">
      <c r="A358" s="11" t="s">
        <v>359</v>
      </c>
      <c r="B358" s="12" t="s">
        <v>360</v>
      </c>
      <c r="C358" s="13">
        <v>2000</v>
      </c>
      <c r="D358" s="8" t="str">
        <f t="shared" si="10"/>
        <v>2000</v>
      </c>
      <c r="E358" s="14">
        <v>58</v>
      </c>
      <c r="F358" s="14">
        <v>56</v>
      </c>
      <c r="G358" s="14">
        <v>60</v>
      </c>
      <c r="H358" s="14">
        <v>49</v>
      </c>
      <c r="I358" s="14">
        <v>61</v>
      </c>
      <c r="J358" s="14" t="s">
        <v>8</v>
      </c>
      <c r="K358" s="14" t="s">
        <v>8</v>
      </c>
      <c r="L358" s="14" t="s">
        <v>8</v>
      </c>
      <c r="M358" s="14" t="s">
        <v>8</v>
      </c>
      <c r="N358" s="14" t="s">
        <v>8</v>
      </c>
      <c r="O358" s="15" t="s">
        <v>11</v>
      </c>
      <c r="P358" s="4" t="str">
        <f t="shared" si="11"/>
        <v>SUR20005856604961-----</v>
      </c>
    </row>
    <row r="359" spans="1:16" x14ac:dyDescent="0.25">
      <c r="A359" s="6" t="s">
        <v>361</v>
      </c>
      <c r="B359" s="7" t="s">
        <v>362</v>
      </c>
      <c r="C359" s="8">
        <v>2014</v>
      </c>
      <c r="D359" s="8" t="str">
        <f t="shared" si="10"/>
        <v>2014</v>
      </c>
      <c r="E359" s="9">
        <v>59.6</v>
      </c>
      <c r="F359" s="9">
        <v>61.8</v>
      </c>
      <c r="G359" s="9">
        <v>57.5</v>
      </c>
      <c r="H359" s="9">
        <v>53</v>
      </c>
      <c r="I359" s="9">
        <v>62.6</v>
      </c>
      <c r="J359" s="9" t="s">
        <v>8</v>
      </c>
      <c r="K359" s="9" t="s">
        <v>8</v>
      </c>
      <c r="L359" s="9" t="s">
        <v>8</v>
      </c>
      <c r="M359" s="9" t="s">
        <v>8</v>
      </c>
      <c r="N359" s="9" t="s">
        <v>8</v>
      </c>
      <c r="O359" s="10" t="s">
        <v>55</v>
      </c>
      <c r="P359" s="4" t="str">
        <f t="shared" si="11"/>
        <v>SWZ201459.661.857.55362.6-----</v>
      </c>
    </row>
    <row r="360" spans="1:16" x14ac:dyDescent="0.25">
      <c r="A360" s="11" t="s">
        <v>361</v>
      </c>
      <c r="B360" s="12" t="s">
        <v>362</v>
      </c>
      <c r="C360" s="13">
        <v>2010</v>
      </c>
      <c r="D360" s="8" t="str">
        <f t="shared" si="10"/>
        <v>2010</v>
      </c>
      <c r="E360" s="14">
        <v>57.6</v>
      </c>
      <c r="F360" s="14">
        <v>57.2</v>
      </c>
      <c r="G360" s="14">
        <v>58</v>
      </c>
      <c r="H360" s="14">
        <v>61.2</v>
      </c>
      <c r="I360" s="14">
        <v>56.8</v>
      </c>
      <c r="J360" s="14">
        <v>61.9</v>
      </c>
      <c r="K360" s="14">
        <v>46.1</v>
      </c>
      <c r="L360" s="14">
        <v>57.1</v>
      </c>
      <c r="M360" s="14">
        <v>58.1</v>
      </c>
      <c r="N360" s="14" t="s">
        <v>8</v>
      </c>
      <c r="O360" s="15" t="s">
        <v>102</v>
      </c>
      <c r="P360" s="4" t="str">
        <f t="shared" si="11"/>
        <v>SWZ201057.657.25861.256.861.946.157.158.1-</v>
      </c>
    </row>
    <row r="361" spans="1:16" x14ac:dyDescent="0.25">
      <c r="A361" s="6" t="s">
        <v>361</v>
      </c>
      <c r="B361" s="7" t="s">
        <v>362</v>
      </c>
      <c r="C361" s="8" t="s">
        <v>299</v>
      </c>
      <c r="D361" s="8" t="str">
        <f t="shared" si="10"/>
        <v>2007</v>
      </c>
      <c r="E361" s="9">
        <v>73.400000000000006</v>
      </c>
      <c r="F361" s="9">
        <v>70.599999999999994</v>
      </c>
      <c r="G361" s="9">
        <v>76.900000000000006</v>
      </c>
      <c r="H361" s="9" t="s">
        <v>8</v>
      </c>
      <c r="I361" s="9">
        <v>72.2</v>
      </c>
      <c r="J361" s="9">
        <v>66.099999999999994</v>
      </c>
      <c r="K361" s="9">
        <v>73.900000000000006</v>
      </c>
      <c r="L361" s="9" t="s">
        <v>8</v>
      </c>
      <c r="M361" s="9" t="s">
        <v>8</v>
      </c>
      <c r="N361" s="9" t="s">
        <v>8</v>
      </c>
      <c r="O361" s="10" t="s">
        <v>300</v>
      </c>
      <c r="P361" s="4" t="str">
        <f t="shared" si="11"/>
        <v>SWZ200773.470.676.9-72.266.173.9---</v>
      </c>
    </row>
    <row r="362" spans="1:16" x14ac:dyDescent="0.25">
      <c r="A362" s="11" t="s">
        <v>361</v>
      </c>
      <c r="B362" s="12" t="s">
        <v>362</v>
      </c>
      <c r="C362" s="13">
        <v>2000</v>
      </c>
      <c r="D362" s="8" t="str">
        <f t="shared" si="10"/>
        <v>2000</v>
      </c>
      <c r="E362" s="14">
        <v>60</v>
      </c>
      <c r="F362" s="14">
        <v>58</v>
      </c>
      <c r="G362" s="14">
        <v>62</v>
      </c>
      <c r="H362" s="14">
        <v>56</v>
      </c>
      <c r="I362" s="14">
        <v>60</v>
      </c>
      <c r="J362" s="14">
        <v>63</v>
      </c>
      <c r="K362" s="14">
        <v>60</v>
      </c>
      <c r="L362" s="14">
        <v>62</v>
      </c>
      <c r="M362" s="14">
        <v>59</v>
      </c>
      <c r="N362" s="14">
        <v>66</v>
      </c>
      <c r="O362" s="15" t="s">
        <v>11</v>
      </c>
      <c r="P362" s="4" t="str">
        <f t="shared" si="11"/>
        <v>SWZ200060586256606360625966</v>
      </c>
    </row>
    <row r="363" spans="1:16" x14ac:dyDescent="0.25">
      <c r="A363" s="6" t="s">
        <v>363</v>
      </c>
      <c r="B363" s="7" t="s">
        <v>364</v>
      </c>
      <c r="C363" s="8">
        <v>2006</v>
      </c>
      <c r="D363" s="8" t="str">
        <f t="shared" si="10"/>
        <v>2006</v>
      </c>
      <c r="E363" s="9">
        <v>77</v>
      </c>
      <c r="F363" s="9">
        <v>80</v>
      </c>
      <c r="G363" s="9">
        <v>73</v>
      </c>
      <c r="H363" s="9">
        <v>81</v>
      </c>
      <c r="I363" s="9">
        <v>72</v>
      </c>
      <c r="J363" s="9">
        <v>72</v>
      </c>
      <c r="K363" s="9">
        <v>67</v>
      </c>
      <c r="L363" s="9">
        <v>81</v>
      </c>
      <c r="M363" s="9">
        <v>79</v>
      </c>
      <c r="N363" s="9">
        <v>86</v>
      </c>
      <c r="O363" s="10" t="s">
        <v>16</v>
      </c>
      <c r="P363" s="4" t="str">
        <f t="shared" si="11"/>
        <v>SYR200677807381727267817986</v>
      </c>
    </row>
    <row r="364" spans="1:16" x14ac:dyDescent="0.25">
      <c r="A364" s="11" t="s">
        <v>363</v>
      </c>
      <c r="B364" s="12" t="s">
        <v>364</v>
      </c>
      <c r="C364" s="13">
        <v>2002</v>
      </c>
      <c r="D364" s="8" t="str">
        <f t="shared" si="10"/>
        <v>2002</v>
      </c>
      <c r="E364" s="14">
        <v>66</v>
      </c>
      <c r="F364" s="14" t="s">
        <v>8</v>
      </c>
      <c r="G364" s="14" t="s">
        <v>8</v>
      </c>
      <c r="H364" s="14" t="s">
        <v>8</v>
      </c>
      <c r="I364" s="14" t="s">
        <v>8</v>
      </c>
      <c r="J364" s="14" t="s">
        <v>8</v>
      </c>
      <c r="K364" s="14" t="s">
        <v>8</v>
      </c>
      <c r="L364" s="14" t="s">
        <v>8</v>
      </c>
      <c r="M364" s="14" t="s">
        <v>8</v>
      </c>
      <c r="N364" s="14" t="s">
        <v>8</v>
      </c>
      <c r="O364" s="15" t="s">
        <v>140</v>
      </c>
      <c r="P364" s="4" t="str">
        <f t="shared" si="11"/>
        <v>SYR200266---------</v>
      </c>
    </row>
    <row r="365" spans="1:16" x14ac:dyDescent="0.25">
      <c r="A365" s="6" t="s">
        <v>365</v>
      </c>
      <c r="B365" s="7" t="s">
        <v>366</v>
      </c>
      <c r="C365" s="8">
        <v>2012</v>
      </c>
      <c r="D365" s="8" t="str">
        <f t="shared" si="10"/>
        <v>2012</v>
      </c>
      <c r="E365" s="9">
        <v>63</v>
      </c>
      <c r="F365" s="9" t="s">
        <v>8</v>
      </c>
      <c r="G365" s="9" t="s">
        <v>8</v>
      </c>
      <c r="H365" s="9" t="s">
        <v>8</v>
      </c>
      <c r="I365" s="9" t="s">
        <v>8</v>
      </c>
      <c r="J365" s="9" t="s">
        <v>8</v>
      </c>
      <c r="K365" s="9" t="s">
        <v>8</v>
      </c>
      <c r="L365" s="9" t="s">
        <v>8</v>
      </c>
      <c r="M365" s="9" t="s">
        <v>8</v>
      </c>
      <c r="N365" s="9" t="s">
        <v>8</v>
      </c>
      <c r="O365" s="10" t="s">
        <v>168</v>
      </c>
      <c r="P365" s="4" t="str">
        <f t="shared" si="11"/>
        <v>TJK201263---------</v>
      </c>
    </row>
    <row r="366" spans="1:16" x14ac:dyDescent="0.25">
      <c r="A366" s="11" t="s">
        <v>365</v>
      </c>
      <c r="B366" s="12" t="s">
        <v>366</v>
      </c>
      <c r="C366" s="13">
        <v>2005</v>
      </c>
      <c r="D366" s="8" t="str">
        <f t="shared" si="10"/>
        <v>2005</v>
      </c>
      <c r="E366" s="14">
        <v>64</v>
      </c>
      <c r="F366" s="14">
        <v>60</v>
      </c>
      <c r="G366" s="14">
        <v>69</v>
      </c>
      <c r="H366" s="14">
        <v>58</v>
      </c>
      <c r="I366" s="14">
        <v>67</v>
      </c>
      <c r="J366" s="14">
        <v>81</v>
      </c>
      <c r="K366" s="14">
        <v>74</v>
      </c>
      <c r="L366" s="14">
        <v>37</v>
      </c>
      <c r="M366" s="14">
        <v>66</v>
      </c>
      <c r="N366" s="14">
        <v>75</v>
      </c>
      <c r="O366" s="15" t="s">
        <v>10</v>
      </c>
      <c r="P366" s="4" t="str">
        <f t="shared" si="11"/>
        <v>TJK200564606958678174376675</v>
      </c>
    </row>
    <row r="367" spans="1:16" x14ac:dyDescent="0.25">
      <c r="A367" s="6" t="s">
        <v>365</v>
      </c>
      <c r="B367" s="7" t="s">
        <v>366</v>
      </c>
      <c r="C367" s="8">
        <v>2000</v>
      </c>
      <c r="D367" s="8" t="str">
        <f t="shared" si="10"/>
        <v>2000</v>
      </c>
      <c r="E367" s="9">
        <v>51</v>
      </c>
      <c r="F367" s="9">
        <v>45</v>
      </c>
      <c r="G367" s="9">
        <v>55</v>
      </c>
      <c r="H367" s="9">
        <v>40</v>
      </c>
      <c r="I367" s="9">
        <v>54</v>
      </c>
      <c r="J367" s="9" t="s">
        <v>8</v>
      </c>
      <c r="K367" s="9" t="s">
        <v>8</v>
      </c>
      <c r="L367" s="9" t="s">
        <v>8</v>
      </c>
      <c r="M367" s="9" t="s">
        <v>8</v>
      </c>
      <c r="N367" s="9" t="s">
        <v>8</v>
      </c>
      <c r="O367" s="10" t="s">
        <v>11</v>
      </c>
      <c r="P367" s="4" t="str">
        <f t="shared" si="11"/>
        <v>TJK20005145554054-----</v>
      </c>
    </row>
    <row r="368" spans="1:16" x14ac:dyDescent="0.25">
      <c r="A368" s="11" t="s">
        <v>367</v>
      </c>
      <c r="B368" s="12" t="s">
        <v>368</v>
      </c>
      <c r="C368" s="13" t="s">
        <v>20</v>
      </c>
      <c r="D368" s="8" t="str">
        <f t="shared" si="10"/>
        <v>2016</v>
      </c>
      <c r="E368" s="14">
        <v>79.5</v>
      </c>
      <c r="F368" s="14">
        <v>75.7</v>
      </c>
      <c r="G368" s="14">
        <v>84.2</v>
      </c>
      <c r="H368" s="14">
        <v>85</v>
      </c>
      <c r="I368" s="14">
        <v>76.2</v>
      </c>
      <c r="J368" s="14" t="s">
        <v>8</v>
      </c>
      <c r="K368" s="14" t="s">
        <v>8</v>
      </c>
      <c r="L368" s="14" t="s">
        <v>8</v>
      </c>
      <c r="M368" s="14" t="s">
        <v>8</v>
      </c>
      <c r="N368" s="14" t="s">
        <v>8</v>
      </c>
      <c r="O368" s="15" t="s">
        <v>369</v>
      </c>
      <c r="P368" s="4" t="str">
        <f t="shared" si="11"/>
        <v>THA201679.575.784.28576.2-----</v>
      </c>
    </row>
    <row r="369" spans="1:16" x14ac:dyDescent="0.25">
      <c r="A369" s="6" t="s">
        <v>367</v>
      </c>
      <c r="B369" s="7" t="s">
        <v>368</v>
      </c>
      <c r="C369" s="8">
        <v>2012</v>
      </c>
      <c r="D369" s="8" t="str">
        <f t="shared" si="10"/>
        <v>2012</v>
      </c>
      <c r="E369" s="9">
        <v>83.3</v>
      </c>
      <c r="F369" s="9">
        <v>78.2</v>
      </c>
      <c r="G369" s="9">
        <v>87.6</v>
      </c>
      <c r="H369" s="9">
        <v>78.5</v>
      </c>
      <c r="I369" s="9">
        <v>85.7</v>
      </c>
      <c r="J369" s="9" t="s">
        <v>8</v>
      </c>
      <c r="K369" s="9" t="s">
        <v>8</v>
      </c>
      <c r="L369" s="9" t="s">
        <v>8</v>
      </c>
      <c r="M369" s="9" t="s">
        <v>8</v>
      </c>
      <c r="N369" s="9" t="s">
        <v>8</v>
      </c>
      <c r="O369" s="10" t="s">
        <v>47</v>
      </c>
      <c r="P369" s="4" t="str">
        <f t="shared" si="11"/>
        <v>THA201283.378.287.678.585.7-----</v>
      </c>
    </row>
    <row r="370" spans="1:16" x14ac:dyDescent="0.25">
      <c r="A370" s="11" t="s">
        <v>367</v>
      </c>
      <c r="B370" s="12" t="s">
        <v>368</v>
      </c>
      <c r="C370" s="13" t="s">
        <v>73</v>
      </c>
      <c r="D370" s="8" t="str">
        <f t="shared" si="10"/>
        <v>2006</v>
      </c>
      <c r="E370" s="14">
        <v>84</v>
      </c>
      <c r="F370" s="14">
        <v>83</v>
      </c>
      <c r="G370" s="14">
        <v>85</v>
      </c>
      <c r="H370" s="14">
        <v>80</v>
      </c>
      <c r="I370" s="14">
        <v>85</v>
      </c>
      <c r="J370" s="14">
        <v>85</v>
      </c>
      <c r="K370" s="14">
        <v>88</v>
      </c>
      <c r="L370" s="14">
        <v>87</v>
      </c>
      <c r="M370" s="14">
        <v>76</v>
      </c>
      <c r="N370" s="14">
        <v>78</v>
      </c>
      <c r="O370" s="15" t="s">
        <v>74</v>
      </c>
      <c r="P370" s="4" t="str">
        <f t="shared" si="11"/>
        <v>THA200684838580858588877678</v>
      </c>
    </row>
    <row r="371" spans="1:16" x14ac:dyDescent="0.25">
      <c r="A371" s="6" t="s">
        <v>370</v>
      </c>
      <c r="B371" s="7" t="s">
        <v>371</v>
      </c>
      <c r="C371" s="8" t="s">
        <v>73</v>
      </c>
      <c r="D371" s="8" t="str">
        <f t="shared" si="10"/>
        <v>2006</v>
      </c>
      <c r="E371" s="9">
        <v>93</v>
      </c>
      <c r="F371" s="9">
        <v>95</v>
      </c>
      <c r="G371" s="9">
        <v>89</v>
      </c>
      <c r="H371" s="9">
        <v>94</v>
      </c>
      <c r="I371" s="9">
        <v>92</v>
      </c>
      <c r="J371" s="9">
        <v>93</v>
      </c>
      <c r="K371" s="9">
        <v>96</v>
      </c>
      <c r="L371" s="9">
        <v>90</v>
      </c>
      <c r="M371" s="9">
        <v>86</v>
      </c>
      <c r="N371" s="9" t="s">
        <v>8</v>
      </c>
      <c r="O371" s="10" t="s">
        <v>74</v>
      </c>
      <c r="P371" s="4" t="str">
        <f t="shared" si="11"/>
        <v>MKD2006939589949293969086-</v>
      </c>
    </row>
    <row r="372" spans="1:16" x14ac:dyDescent="0.25">
      <c r="A372" s="11" t="s">
        <v>372</v>
      </c>
      <c r="B372" s="12" t="s">
        <v>373</v>
      </c>
      <c r="C372" s="13" t="s">
        <v>144</v>
      </c>
      <c r="D372" s="8" t="str">
        <f t="shared" si="10"/>
        <v>2010</v>
      </c>
      <c r="E372" s="14">
        <v>70.900000000000006</v>
      </c>
      <c r="F372" s="14">
        <v>68.599999999999994</v>
      </c>
      <c r="G372" s="14">
        <v>73.099999999999994</v>
      </c>
      <c r="H372" s="14">
        <v>74.3</v>
      </c>
      <c r="I372" s="14">
        <v>69.3</v>
      </c>
      <c r="J372" s="14" t="s">
        <v>8</v>
      </c>
      <c r="K372" s="14" t="s">
        <v>8</v>
      </c>
      <c r="L372" s="14" t="s">
        <v>8</v>
      </c>
      <c r="M372" s="14" t="s">
        <v>8</v>
      </c>
      <c r="N372" s="14" t="s">
        <v>8</v>
      </c>
      <c r="O372" s="15" t="s">
        <v>374</v>
      </c>
      <c r="P372" s="4" t="str">
        <f t="shared" si="11"/>
        <v>TLS201070.968.673.174.369.3-----</v>
      </c>
    </row>
    <row r="373" spans="1:16" x14ac:dyDescent="0.25">
      <c r="A373" s="6" t="s">
        <v>372</v>
      </c>
      <c r="B373" s="7" t="s">
        <v>373</v>
      </c>
      <c r="C373" s="8">
        <v>2002</v>
      </c>
      <c r="D373" s="8" t="str">
        <f t="shared" si="10"/>
        <v>2002</v>
      </c>
      <c r="E373" s="9">
        <v>57</v>
      </c>
      <c r="F373" s="9" t="s">
        <v>8</v>
      </c>
      <c r="G373" s="9" t="s">
        <v>8</v>
      </c>
      <c r="H373" s="9" t="s">
        <v>8</v>
      </c>
      <c r="I373" s="9" t="s">
        <v>8</v>
      </c>
      <c r="J373" s="9" t="s">
        <v>8</v>
      </c>
      <c r="K373" s="9" t="s">
        <v>8</v>
      </c>
      <c r="L373" s="9" t="s">
        <v>8</v>
      </c>
      <c r="M373" s="9" t="s">
        <v>8</v>
      </c>
      <c r="N373" s="9" t="s">
        <v>8</v>
      </c>
      <c r="O373" s="10" t="s">
        <v>375</v>
      </c>
      <c r="P373" s="4" t="str">
        <f t="shared" si="11"/>
        <v>TLS200257---------</v>
      </c>
    </row>
    <row r="374" spans="1:16" x14ac:dyDescent="0.25">
      <c r="A374" s="11" t="s">
        <v>376</v>
      </c>
      <c r="B374" s="12" t="s">
        <v>377</v>
      </c>
      <c r="C374" s="13" t="s">
        <v>133</v>
      </c>
      <c r="D374" s="8" t="str">
        <f t="shared" si="10"/>
        <v>2014</v>
      </c>
      <c r="E374" s="14">
        <v>48.5</v>
      </c>
      <c r="F374" s="14">
        <v>49</v>
      </c>
      <c r="G374" s="14">
        <v>47.9</v>
      </c>
      <c r="H374" s="14">
        <v>61.4</v>
      </c>
      <c r="I374" s="14">
        <v>42.8</v>
      </c>
      <c r="J374" s="14">
        <v>41.7</v>
      </c>
      <c r="K374" s="14" t="s">
        <v>8</v>
      </c>
      <c r="L374" s="14" t="s">
        <v>8</v>
      </c>
      <c r="M374" s="14" t="s">
        <v>8</v>
      </c>
      <c r="N374" s="14" t="s">
        <v>8</v>
      </c>
      <c r="O374" s="15" t="s">
        <v>134</v>
      </c>
      <c r="P374" s="4" t="str">
        <f t="shared" si="11"/>
        <v>TGO201448.54947.961.442.841.7----</v>
      </c>
    </row>
    <row r="375" spans="1:16" x14ac:dyDescent="0.25">
      <c r="A375" s="6" t="s">
        <v>376</v>
      </c>
      <c r="B375" s="7" t="s">
        <v>377</v>
      </c>
      <c r="C375" s="8">
        <v>2010</v>
      </c>
      <c r="D375" s="8" t="str">
        <f t="shared" si="10"/>
        <v>2010</v>
      </c>
      <c r="E375" s="9">
        <v>32.1</v>
      </c>
      <c r="F375" s="9">
        <v>34.6</v>
      </c>
      <c r="G375" s="9">
        <v>29.9</v>
      </c>
      <c r="H375" s="9" t="s">
        <v>8</v>
      </c>
      <c r="I375" s="9">
        <v>24.7</v>
      </c>
      <c r="J375" s="9">
        <v>19.5</v>
      </c>
      <c r="K375" s="9">
        <v>25.9</v>
      </c>
      <c r="L375" s="9" t="s">
        <v>8</v>
      </c>
      <c r="M375" s="9" t="s">
        <v>8</v>
      </c>
      <c r="N375" s="9" t="s">
        <v>8</v>
      </c>
      <c r="O375" s="10" t="s">
        <v>4</v>
      </c>
      <c r="P375" s="4" t="str">
        <f t="shared" si="11"/>
        <v>TGO201032.134.629.9-24.719.525.9---</v>
      </c>
    </row>
    <row r="376" spans="1:16" x14ac:dyDescent="0.25">
      <c r="A376" s="11" t="s">
        <v>376</v>
      </c>
      <c r="B376" s="12" t="s">
        <v>377</v>
      </c>
      <c r="C376" s="13">
        <v>2006</v>
      </c>
      <c r="D376" s="8" t="str">
        <f t="shared" si="10"/>
        <v>2006</v>
      </c>
      <c r="E376" s="14">
        <v>23</v>
      </c>
      <c r="F376" s="14">
        <v>23</v>
      </c>
      <c r="G376" s="14">
        <v>23</v>
      </c>
      <c r="H376" s="14">
        <v>24</v>
      </c>
      <c r="I376" s="14">
        <v>22</v>
      </c>
      <c r="J376" s="14">
        <v>18</v>
      </c>
      <c r="K376" s="14">
        <v>24</v>
      </c>
      <c r="L376" s="14">
        <v>6</v>
      </c>
      <c r="M376" s="14">
        <v>33</v>
      </c>
      <c r="N376" s="14">
        <v>28</v>
      </c>
      <c r="O376" s="15" t="s">
        <v>16</v>
      </c>
      <c r="P376" s="4" t="str">
        <f t="shared" si="11"/>
        <v>TGO20062323232422182463328</v>
      </c>
    </row>
    <row r="377" spans="1:16" x14ac:dyDescent="0.25">
      <c r="A377" s="6" t="s">
        <v>376</v>
      </c>
      <c r="B377" s="7" t="s">
        <v>377</v>
      </c>
      <c r="C377" s="8">
        <v>2000</v>
      </c>
      <c r="D377" s="8" t="str">
        <f t="shared" si="10"/>
        <v>2000</v>
      </c>
      <c r="E377" s="9">
        <v>30</v>
      </c>
      <c r="F377" s="9">
        <v>35</v>
      </c>
      <c r="G377" s="9">
        <v>24</v>
      </c>
      <c r="H377" s="9">
        <v>62</v>
      </c>
      <c r="I377" s="9">
        <v>25</v>
      </c>
      <c r="J377" s="9" t="s">
        <v>8</v>
      </c>
      <c r="K377" s="9" t="s">
        <v>8</v>
      </c>
      <c r="L377" s="9" t="s">
        <v>8</v>
      </c>
      <c r="M377" s="9" t="s">
        <v>8</v>
      </c>
      <c r="N377" s="9" t="s">
        <v>8</v>
      </c>
      <c r="O377" s="10" t="s">
        <v>11</v>
      </c>
      <c r="P377" s="4" t="str">
        <f t="shared" si="11"/>
        <v>TGO20003035246225-----</v>
      </c>
    </row>
    <row r="378" spans="1:16" x14ac:dyDescent="0.25">
      <c r="A378" s="11" t="s">
        <v>376</v>
      </c>
      <c r="B378" s="12" t="s">
        <v>377</v>
      </c>
      <c r="C378" s="13">
        <v>1998</v>
      </c>
      <c r="D378" s="8" t="str">
        <f t="shared" si="10"/>
        <v>1998</v>
      </c>
      <c r="E378" s="14">
        <v>26</v>
      </c>
      <c r="F378" s="14">
        <v>28</v>
      </c>
      <c r="G378" s="14">
        <v>25</v>
      </c>
      <c r="H378" s="14">
        <v>46</v>
      </c>
      <c r="I378" s="14">
        <v>21</v>
      </c>
      <c r="J378" s="14" t="s">
        <v>8</v>
      </c>
      <c r="K378" s="14" t="s">
        <v>8</v>
      </c>
      <c r="L378" s="14" t="s">
        <v>8</v>
      </c>
      <c r="M378" s="14" t="s">
        <v>8</v>
      </c>
      <c r="N378" s="14" t="s">
        <v>8</v>
      </c>
      <c r="O378" s="15" t="s">
        <v>68</v>
      </c>
      <c r="P378" s="4" t="str">
        <f t="shared" si="11"/>
        <v>TGO19982628254621-----</v>
      </c>
    </row>
    <row r="379" spans="1:16" x14ac:dyDescent="0.25">
      <c r="A379" s="16" t="s">
        <v>378</v>
      </c>
      <c r="B379" s="17" t="s">
        <v>379</v>
      </c>
      <c r="C379" s="18">
        <v>2011</v>
      </c>
      <c r="D379" s="8" t="str">
        <f t="shared" si="10"/>
        <v>2011</v>
      </c>
      <c r="E379" s="19">
        <v>80.3</v>
      </c>
      <c r="F379" s="19" t="s">
        <v>8</v>
      </c>
      <c r="G379" s="19" t="s">
        <v>8</v>
      </c>
      <c r="H379" s="19" t="s">
        <v>8</v>
      </c>
      <c r="I379" s="19" t="s">
        <v>8</v>
      </c>
      <c r="J379" s="19" t="s">
        <v>8</v>
      </c>
      <c r="K379" s="19" t="s">
        <v>8</v>
      </c>
      <c r="L379" s="19" t="s">
        <v>8</v>
      </c>
      <c r="M379" s="19" t="s">
        <v>8</v>
      </c>
      <c r="N379" s="19" t="s">
        <v>8</v>
      </c>
      <c r="O379" s="20" t="s">
        <v>423</v>
      </c>
      <c r="P379" s="4" t="str">
        <f t="shared" si="11"/>
        <v>TTO201180.3---------</v>
      </c>
    </row>
    <row r="380" spans="1:16" x14ac:dyDescent="0.25">
      <c r="A380" s="11" t="s">
        <v>378</v>
      </c>
      <c r="B380" s="12" t="s">
        <v>379</v>
      </c>
      <c r="C380" s="13">
        <v>2006</v>
      </c>
      <c r="D380" s="8" t="str">
        <f t="shared" si="10"/>
        <v>2006</v>
      </c>
      <c r="E380" s="14">
        <v>74</v>
      </c>
      <c r="F380" s="14">
        <v>77</v>
      </c>
      <c r="G380" s="14">
        <v>70</v>
      </c>
      <c r="H380" s="14" t="s">
        <v>8</v>
      </c>
      <c r="I380" s="14" t="s">
        <v>8</v>
      </c>
      <c r="J380" s="14" t="s">
        <v>8</v>
      </c>
      <c r="K380" s="14" t="s">
        <v>8</v>
      </c>
      <c r="L380" s="14" t="s">
        <v>8</v>
      </c>
      <c r="M380" s="14" t="s">
        <v>8</v>
      </c>
      <c r="N380" s="14" t="s">
        <v>8</v>
      </c>
      <c r="O380" s="15" t="s">
        <v>16</v>
      </c>
      <c r="P380" s="4" t="str">
        <f t="shared" si="11"/>
        <v>TTO2006747770-------</v>
      </c>
    </row>
    <row r="381" spans="1:16" x14ac:dyDescent="0.25">
      <c r="A381" s="6" t="s">
        <v>378</v>
      </c>
      <c r="B381" s="7" t="s">
        <v>379</v>
      </c>
      <c r="C381" s="8">
        <v>2000</v>
      </c>
      <c r="D381" s="8" t="str">
        <f t="shared" si="10"/>
        <v>2000</v>
      </c>
      <c r="E381" s="9">
        <v>74</v>
      </c>
      <c r="F381" s="9" t="s">
        <v>8</v>
      </c>
      <c r="G381" s="9" t="s">
        <v>8</v>
      </c>
      <c r="H381" s="9" t="s">
        <v>8</v>
      </c>
      <c r="I381" s="9" t="s">
        <v>8</v>
      </c>
      <c r="J381" s="9" t="s">
        <v>8</v>
      </c>
      <c r="K381" s="9" t="s">
        <v>8</v>
      </c>
      <c r="L381" s="9" t="s">
        <v>8</v>
      </c>
      <c r="M381" s="9" t="s">
        <v>8</v>
      </c>
      <c r="N381" s="9" t="s">
        <v>8</v>
      </c>
      <c r="O381" s="10" t="s">
        <v>11</v>
      </c>
      <c r="P381" s="4" t="str">
        <f t="shared" si="11"/>
        <v>TTO200074---------</v>
      </c>
    </row>
    <row r="382" spans="1:16" x14ac:dyDescent="0.25">
      <c r="A382" s="11" t="s">
        <v>380</v>
      </c>
      <c r="B382" s="12" t="s">
        <v>381</v>
      </c>
      <c r="C382" s="13" t="s">
        <v>24</v>
      </c>
      <c r="D382" s="8" t="str">
        <f t="shared" si="10"/>
        <v>2012</v>
      </c>
      <c r="E382" s="14">
        <v>59.5</v>
      </c>
      <c r="F382" s="14">
        <v>60.8</v>
      </c>
      <c r="G382" s="14">
        <v>58</v>
      </c>
      <c r="H382" s="14">
        <v>63.1</v>
      </c>
      <c r="I382" s="14">
        <v>52.9</v>
      </c>
      <c r="J382" s="14">
        <v>46.1</v>
      </c>
      <c r="K382" s="14">
        <v>62.8</v>
      </c>
      <c r="L382" s="14">
        <v>56.3</v>
      </c>
      <c r="M382" s="14">
        <v>67.599999999999994</v>
      </c>
      <c r="N382" s="14">
        <v>74.099999999999994</v>
      </c>
      <c r="O382" s="15" t="s">
        <v>72</v>
      </c>
      <c r="P382" s="4" t="str">
        <f t="shared" si="11"/>
        <v>TUN201259.560.85863.152.946.162.856.367.674.1</v>
      </c>
    </row>
    <row r="383" spans="1:16" x14ac:dyDescent="0.25">
      <c r="A383" s="6" t="s">
        <v>380</v>
      </c>
      <c r="B383" s="7" t="s">
        <v>381</v>
      </c>
      <c r="C383" s="8">
        <v>2006</v>
      </c>
      <c r="D383" s="8" t="str">
        <f t="shared" si="10"/>
        <v>2006</v>
      </c>
      <c r="E383" s="9">
        <v>59</v>
      </c>
      <c r="F383" s="9">
        <v>60</v>
      </c>
      <c r="G383" s="9">
        <v>57</v>
      </c>
      <c r="H383" s="9">
        <v>64</v>
      </c>
      <c r="I383" s="9">
        <v>48</v>
      </c>
      <c r="J383" s="9" t="s">
        <v>8</v>
      </c>
      <c r="K383" s="9" t="s">
        <v>8</v>
      </c>
      <c r="L383" s="9" t="s">
        <v>8</v>
      </c>
      <c r="M383" s="9" t="s">
        <v>8</v>
      </c>
      <c r="N383" s="9" t="s">
        <v>8</v>
      </c>
      <c r="O383" s="10" t="s">
        <v>16</v>
      </c>
      <c r="P383" s="4" t="str">
        <f t="shared" si="11"/>
        <v>TUN20065960576448-----</v>
      </c>
    </row>
    <row r="384" spans="1:16" x14ac:dyDescent="0.25">
      <c r="A384" s="11" t="s">
        <v>380</v>
      </c>
      <c r="B384" s="12" t="s">
        <v>381</v>
      </c>
      <c r="C384" s="13">
        <v>2000</v>
      </c>
      <c r="D384" s="8" t="str">
        <f t="shared" si="10"/>
        <v>2000</v>
      </c>
      <c r="E384" s="14">
        <v>43</v>
      </c>
      <c r="F384" s="14" t="s">
        <v>8</v>
      </c>
      <c r="G384" s="14" t="s">
        <v>8</v>
      </c>
      <c r="H384" s="14" t="s">
        <v>8</v>
      </c>
      <c r="I384" s="14" t="s">
        <v>8</v>
      </c>
      <c r="J384" s="14" t="s">
        <v>8</v>
      </c>
      <c r="K384" s="14" t="s">
        <v>8</v>
      </c>
      <c r="L384" s="14" t="s">
        <v>8</v>
      </c>
      <c r="M384" s="14" t="s">
        <v>8</v>
      </c>
      <c r="N384" s="14" t="s">
        <v>8</v>
      </c>
      <c r="O384" s="15" t="s">
        <v>11</v>
      </c>
      <c r="P384" s="4" t="str">
        <f t="shared" si="11"/>
        <v>TUN200043---------</v>
      </c>
    </row>
    <row r="385" spans="1:16" x14ac:dyDescent="0.25">
      <c r="A385" s="6" t="s">
        <v>382</v>
      </c>
      <c r="B385" s="7" t="s">
        <v>383</v>
      </c>
      <c r="C385" s="8">
        <v>1993</v>
      </c>
      <c r="D385" s="8" t="str">
        <f t="shared" si="10"/>
        <v>1993</v>
      </c>
      <c r="E385" s="9">
        <v>37.299999999999997</v>
      </c>
      <c r="F385" s="9">
        <v>36.1</v>
      </c>
      <c r="G385" s="9">
        <v>38.700000000000003</v>
      </c>
      <c r="H385" s="9">
        <v>44.3</v>
      </c>
      <c r="I385" s="9">
        <v>30.3</v>
      </c>
      <c r="J385" s="9" t="s">
        <v>8</v>
      </c>
      <c r="K385" s="9" t="s">
        <v>8</v>
      </c>
      <c r="L385" s="9" t="s">
        <v>8</v>
      </c>
      <c r="M385" s="9" t="s">
        <v>8</v>
      </c>
      <c r="N385" s="9" t="s">
        <v>8</v>
      </c>
      <c r="O385" s="10" t="s">
        <v>177</v>
      </c>
      <c r="P385" s="4" t="str">
        <f t="shared" si="11"/>
        <v>TUR199337.336.138.744.330.3-----</v>
      </c>
    </row>
    <row r="386" spans="1:16" x14ac:dyDescent="0.25">
      <c r="A386" s="11" t="s">
        <v>384</v>
      </c>
      <c r="B386" s="12" t="s">
        <v>385</v>
      </c>
      <c r="C386" s="13" t="s">
        <v>20</v>
      </c>
      <c r="D386" s="8" t="str">
        <f t="shared" si="10"/>
        <v>2016</v>
      </c>
      <c r="E386" s="14">
        <v>59.3</v>
      </c>
      <c r="F386" s="14">
        <v>61.1</v>
      </c>
      <c r="G386" s="14">
        <v>57</v>
      </c>
      <c r="H386" s="14">
        <v>61.8</v>
      </c>
      <c r="I386" s="14">
        <v>57.5</v>
      </c>
      <c r="J386" s="14" t="s">
        <v>8</v>
      </c>
      <c r="K386" s="14" t="s">
        <v>8</v>
      </c>
      <c r="L386" s="14">
        <v>60.3</v>
      </c>
      <c r="M386" s="14">
        <v>63.8</v>
      </c>
      <c r="N386" s="14">
        <v>70.7</v>
      </c>
      <c r="O386" s="15" t="s">
        <v>369</v>
      </c>
      <c r="P386" s="4" t="str">
        <f t="shared" si="11"/>
        <v>TKM201659.361.15761.857.5--60.363.870.7</v>
      </c>
    </row>
    <row r="387" spans="1:16" x14ac:dyDescent="0.25">
      <c r="A387" s="6" t="s">
        <v>384</v>
      </c>
      <c r="B387" s="7" t="s">
        <v>385</v>
      </c>
      <c r="C387" s="8">
        <v>2000</v>
      </c>
      <c r="D387" s="8" t="str">
        <f t="shared" si="10"/>
        <v>2000</v>
      </c>
      <c r="E387" s="9">
        <v>51</v>
      </c>
      <c r="F387" s="9">
        <v>50</v>
      </c>
      <c r="G387" s="9">
        <v>52</v>
      </c>
      <c r="H387" s="9">
        <v>61</v>
      </c>
      <c r="I387" s="9">
        <v>31</v>
      </c>
      <c r="J387" s="9" t="s">
        <v>8</v>
      </c>
      <c r="K387" s="9" t="s">
        <v>8</v>
      </c>
      <c r="L387" s="9" t="s">
        <v>8</v>
      </c>
      <c r="M387" s="9" t="s">
        <v>8</v>
      </c>
      <c r="N387" s="9" t="s">
        <v>8</v>
      </c>
      <c r="O387" s="10" t="s">
        <v>30</v>
      </c>
      <c r="P387" s="4" t="str">
        <f t="shared" si="11"/>
        <v>TKM20005150526131-----</v>
      </c>
    </row>
    <row r="388" spans="1:16" x14ac:dyDescent="0.25">
      <c r="A388" s="11" t="s">
        <v>386</v>
      </c>
      <c r="B388" s="12" t="s">
        <v>387</v>
      </c>
      <c r="C388" s="13">
        <v>2016</v>
      </c>
      <c r="D388" s="8" t="str">
        <f t="shared" ref="D388:D423" si="12">RIGHT(C388,4)</f>
        <v>2016</v>
      </c>
      <c r="E388" s="14">
        <v>80</v>
      </c>
      <c r="F388" s="14">
        <v>79.599999999999994</v>
      </c>
      <c r="G388" s="14">
        <v>80.5</v>
      </c>
      <c r="H388" s="14">
        <v>81.900000000000006</v>
      </c>
      <c r="I388" s="14">
        <v>79.7</v>
      </c>
      <c r="J388" s="14">
        <v>79.7</v>
      </c>
      <c r="K388" s="14">
        <v>77.2</v>
      </c>
      <c r="L388" s="14">
        <v>78.2</v>
      </c>
      <c r="M388" s="14">
        <v>84.5</v>
      </c>
      <c r="N388" s="14">
        <v>83.5</v>
      </c>
      <c r="O388" s="15" t="s">
        <v>164</v>
      </c>
      <c r="P388" s="4" t="str">
        <f t="shared" ref="P388:P423" si="13">A388&amp;D388&amp;E388&amp;F388&amp;G388&amp;H388&amp;I388&amp;J388&amp;K388&amp;L388&amp;M388&amp;N388</f>
        <v>UGA20168079.680.581.979.779.777.278.284.583.5</v>
      </c>
    </row>
    <row r="389" spans="1:16" x14ac:dyDescent="0.25">
      <c r="A389" s="6" t="s">
        <v>386</v>
      </c>
      <c r="B389" s="7" t="s">
        <v>387</v>
      </c>
      <c r="C389" s="8">
        <v>2011</v>
      </c>
      <c r="D389" s="8" t="str">
        <f t="shared" si="12"/>
        <v>2011</v>
      </c>
      <c r="E389" s="9">
        <v>78.7</v>
      </c>
      <c r="F389" s="9">
        <v>74.900000000000006</v>
      </c>
      <c r="G389" s="9">
        <v>82.8</v>
      </c>
      <c r="H389" s="9">
        <v>80.8</v>
      </c>
      <c r="I389" s="9">
        <v>78.400000000000006</v>
      </c>
      <c r="J389" s="9">
        <v>77.8</v>
      </c>
      <c r="K389" s="9">
        <v>78.900000000000006</v>
      </c>
      <c r="L389" s="9">
        <v>78.099999999999994</v>
      </c>
      <c r="M389" s="9">
        <v>77.2</v>
      </c>
      <c r="N389" s="9">
        <v>82.3</v>
      </c>
      <c r="O389" s="10" t="s">
        <v>36</v>
      </c>
      <c r="P389" s="4" t="str">
        <f t="shared" si="13"/>
        <v>UGA201178.774.982.880.878.477.878.978.177.282.3</v>
      </c>
    </row>
    <row r="390" spans="1:16" x14ac:dyDescent="0.25">
      <c r="A390" s="11" t="s">
        <v>386</v>
      </c>
      <c r="B390" s="12" t="s">
        <v>387</v>
      </c>
      <c r="C390" s="13">
        <v>2006</v>
      </c>
      <c r="D390" s="8" t="str">
        <f t="shared" si="12"/>
        <v>2006</v>
      </c>
      <c r="E390" s="14">
        <v>73</v>
      </c>
      <c r="F390" s="14">
        <v>76</v>
      </c>
      <c r="G390" s="14">
        <v>71</v>
      </c>
      <c r="H390" s="14">
        <v>68</v>
      </c>
      <c r="I390" s="14">
        <v>74</v>
      </c>
      <c r="J390" s="14">
        <v>80</v>
      </c>
      <c r="K390" s="14">
        <v>68</v>
      </c>
      <c r="L390" s="14">
        <v>70</v>
      </c>
      <c r="M390" s="14">
        <v>73</v>
      </c>
      <c r="N390" s="14">
        <v>78</v>
      </c>
      <c r="O390" s="15" t="s">
        <v>57</v>
      </c>
      <c r="P390" s="4" t="str">
        <f t="shared" si="13"/>
        <v>UGA200673767168748068707378</v>
      </c>
    </row>
    <row r="391" spans="1:16" x14ac:dyDescent="0.25">
      <c r="A391" s="6" t="s">
        <v>386</v>
      </c>
      <c r="B391" s="7" t="s">
        <v>387</v>
      </c>
      <c r="C391" s="8" t="s">
        <v>260</v>
      </c>
      <c r="D391" s="8" t="str">
        <f t="shared" si="12"/>
        <v>2001</v>
      </c>
      <c r="E391" s="9">
        <v>67</v>
      </c>
      <c r="F391" s="9">
        <v>68</v>
      </c>
      <c r="G391" s="9">
        <v>65</v>
      </c>
      <c r="H391" s="9">
        <v>80</v>
      </c>
      <c r="I391" s="9">
        <v>65</v>
      </c>
      <c r="J391" s="9" t="s">
        <v>8</v>
      </c>
      <c r="K391" s="9" t="s">
        <v>8</v>
      </c>
      <c r="L391" s="9" t="s">
        <v>8</v>
      </c>
      <c r="M391" s="9" t="s">
        <v>8</v>
      </c>
      <c r="N391" s="9" t="s">
        <v>8</v>
      </c>
      <c r="O391" s="10" t="s">
        <v>261</v>
      </c>
      <c r="P391" s="4" t="str">
        <f t="shared" si="13"/>
        <v>UGA20016768658065-----</v>
      </c>
    </row>
    <row r="392" spans="1:16" x14ac:dyDescent="0.25">
      <c r="A392" s="11" t="s">
        <v>386</v>
      </c>
      <c r="B392" s="12" t="s">
        <v>387</v>
      </c>
      <c r="C392" s="13">
        <v>1995</v>
      </c>
      <c r="D392" s="8" t="str">
        <f t="shared" si="12"/>
        <v>1995</v>
      </c>
      <c r="E392" s="14">
        <v>61</v>
      </c>
      <c r="F392" s="14" t="s">
        <v>8</v>
      </c>
      <c r="G392" s="14" t="s">
        <v>8</v>
      </c>
      <c r="H392" s="14" t="s">
        <v>8</v>
      </c>
      <c r="I392" s="14" t="s">
        <v>8</v>
      </c>
      <c r="J392" s="14" t="s">
        <v>8</v>
      </c>
      <c r="K392" s="14" t="s">
        <v>8</v>
      </c>
      <c r="L392" s="14" t="s">
        <v>8</v>
      </c>
      <c r="M392" s="14" t="s">
        <v>8</v>
      </c>
      <c r="N392" s="14" t="s">
        <v>8</v>
      </c>
      <c r="O392" s="15" t="s">
        <v>111</v>
      </c>
      <c r="P392" s="4" t="str">
        <f t="shared" si="13"/>
        <v>UGA199561---------</v>
      </c>
    </row>
    <row r="393" spans="1:16" x14ac:dyDescent="0.25">
      <c r="A393" s="6" t="s">
        <v>388</v>
      </c>
      <c r="B393" s="7" t="s">
        <v>389</v>
      </c>
      <c r="C393" s="8">
        <v>2012</v>
      </c>
      <c r="D393" s="8" t="str">
        <f t="shared" si="12"/>
        <v>2012</v>
      </c>
      <c r="E393" s="9">
        <v>92.3</v>
      </c>
      <c r="F393" s="9">
        <v>93.2</v>
      </c>
      <c r="G393" s="9">
        <v>91</v>
      </c>
      <c r="H393" s="9">
        <v>93.5</v>
      </c>
      <c r="I393" s="9" t="s">
        <v>8</v>
      </c>
      <c r="J393" s="9" t="s">
        <v>8</v>
      </c>
      <c r="K393" s="9" t="s">
        <v>8</v>
      </c>
      <c r="L393" s="9" t="s">
        <v>8</v>
      </c>
      <c r="M393" s="9" t="s">
        <v>8</v>
      </c>
      <c r="N393" s="9" t="s">
        <v>8</v>
      </c>
      <c r="O393" s="10" t="s">
        <v>47</v>
      </c>
      <c r="P393" s="4" t="str">
        <f t="shared" si="13"/>
        <v>UKR201292.393.29193.5------</v>
      </c>
    </row>
    <row r="394" spans="1:16" x14ac:dyDescent="0.25">
      <c r="A394" s="11" t="s">
        <v>390</v>
      </c>
      <c r="B394" s="12" t="s">
        <v>391</v>
      </c>
      <c r="C394" s="13" t="s">
        <v>20</v>
      </c>
      <c r="D394" s="8" t="str">
        <f t="shared" si="12"/>
        <v>2016</v>
      </c>
      <c r="E394" s="14">
        <v>55.4</v>
      </c>
      <c r="F394" s="14">
        <v>52.4</v>
      </c>
      <c r="G394" s="14">
        <v>58.7</v>
      </c>
      <c r="H394" s="14">
        <v>64.400000000000006</v>
      </c>
      <c r="I394" s="14">
        <v>50.4</v>
      </c>
      <c r="J394" s="14">
        <v>37</v>
      </c>
      <c r="K394" s="14">
        <v>48.7</v>
      </c>
      <c r="L394" s="14">
        <v>47.7</v>
      </c>
      <c r="M394" s="14">
        <v>62</v>
      </c>
      <c r="N394" s="14">
        <v>74.900000000000006</v>
      </c>
      <c r="O394" s="15" t="s">
        <v>392</v>
      </c>
      <c r="P394" s="4" t="str">
        <f t="shared" si="13"/>
        <v>TZA201655.452.458.764.450.43748.747.76274.9</v>
      </c>
    </row>
    <row r="395" spans="1:16" x14ac:dyDescent="0.25">
      <c r="A395" s="6" t="s">
        <v>390</v>
      </c>
      <c r="B395" s="7" t="s">
        <v>391</v>
      </c>
      <c r="C395" s="8">
        <v>2010</v>
      </c>
      <c r="D395" s="8" t="str">
        <f t="shared" si="12"/>
        <v>2010</v>
      </c>
      <c r="E395" s="9">
        <v>70.599999999999994</v>
      </c>
      <c r="F395" s="9">
        <v>73.3</v>
      </c>
      <c r="G395" s="9">
        <v>67.7</v>
      </c>
      <c r="H395" s="9">
        <v>86.1</v>
      </c>
      <c r="I395" s="9">
        <v>65.3</v>
      </c>
      <c r="J395" s="9">
        <v>57</v>
      </c>
      <c r="K395" s="9">
        <v>74.7</v>
      </c>
      <c r="L395" s="9">
        <v>56.3</v>
      </c>
      <c r="M395" s="9">
        <v>77.599999999999994</v>
      </c>
      <c r="N395" s="9">
        <v>93.4</v>
      </c>
      <c r="O395" s="10" t="s">
        <v>84</v>
      </c>
      <c r="P395" s="4" t="str">
        <f t="shared" si="13"/>
        <v>TZA201070.673.367.786.165.35774.756.377.693.4</v>
      </c>
    </row>
    <row r="396" spans="1:16" x14ac:dyDescent="0.25">
      <c r="A396" s="11" t="s">
        <v>390</v>
      </c>
      <c r="B396" s="12" t="s">
        <v>391</v>
      </c>
      <c r="C396" s="13" t="s">
        <v>393</v>
      </c>
      <c r="D396" s="8" t="str">
        <f t="shared" si="12"/>
        <v>2005</v>
      </c>
      <c r="E396" s="14">
        <v>59</v>
      </c>
      <c r="F396" s="14">
        <v>62</v>
      </c>
      <c r="G396" s="14">
        <v>56</v>
      </c>
      <c r="H396" s="14">
        <v>68</v>
      </c>
      <c r="I396" s="14">
        <v>58</v>
      </c>
      <c r="J396" s="14">
        <v>52</v>
      </c>
      <c r="K396" s="14">
        <v>61</v>
      </c>
      <c r="L396" s="14">
        <v>65</v>
      </c>
      <c r="M396" s="14">
        <v>55</v>
      </c>
      <c r="N396" s="14">
        <v>67</v>
      </c>
      <c r="O396" s="15" t="s">
        <v>394</v>
      </c>
      <c r="P396" s="4" t="str">
        <f t="shared" si="13"/>
        <v>TZA200559625668585261655567</v>
      </c>
    </row>
    <row r="397" spans="1:16" x14ac:dyDescent="0.25">
      <c r="A397" s="6" t="s">
        <v>390</v>
      </c>
      <c r="B397" s="7" t="s">
        <v>391</v>
      </c>
      <c r="C397" s="8">
        <v>1999</v>
      </c>
      <c r="D397" s="8" t="str">
        <f t="shared" si="12"/>
        <v>1999</v>
      </c>
      <c r="E397" s="9">
        <v>68</v>
      </c>
      <c r="F397" s="9" t="s">
        <v>8</v>
      </c>
      <c r="G397" s="9" t="s">
        <v>8</v>
      </c>
      <c r="H397" s="9" t="s">
        <v>8</v>
      </c>
      <c r="I397" s="9" t="s">
        <v>8</v>
      </c>
      <c r="J397" s="9" t="s">
        <v>8</v>
      </c>
      <c r="K397" s="9" t="s">
        <v>8</v>
      </c>
      <c r="L397" s="9" t="s">
        <v>8</v>
      </c>
      <c r="M397" s="9" t="s">
        <v>8</v>
      </c>
      <c r="N397" s="9" t="s">
        <v>8</v>
      </c>
      <c r="O397" s="10" t="s">
        <v>147</v>
      </c>
      <c r="P397" s="4" t="str">
        <f t="shared" si="13"/>
        <v>TZA199968---------</v>
      </c>
    </row>
    <row r="398" spans="1:16" x14ac:dyDescent="0.25">
      <c r="A398" s="11" t="s">
        <v>390</v>
      </c>
      <c r="B398" s="12" t="s">
        <v>391</v>
      </c>
      <c r="C398" s="13">
        <v>1996</v>
      </c>
      <c r="D398" s="8" t="str">
        <f t="shared" si="12"/>
        <v>1996</v>
      </c>
      <c r="E398" s="14">
        <v>70</v>
      </c>
      <c r="F398" s="14">
        <v>70</v>
      </c>
      <c r="G398" s="14">
        <v>69</v>
      </c>
      <c r="H398" s="14">
        <v>81</v>
      </c>
      <c r="I398" s="14">
        <v>67</v>
      </c>
      <c r="J398" s="14" t="s">
        <v>8</v>
      </c>
      <c r="K398" s="14" t="s">
        <v>8</v>
      </c>
      <c r="L398" s="14" t="s">
        <v>8</v>
      </c>
      <c r="M398" s="14" t="s">
        <v>8</v>
      </c>
      <c r="N398" s="14" t="s">
        <v>8</v>
      </c>
      <c r="O398" s="15" t="s">
        <v>59</v>
      </c>
      <c r="P398" s="4" t="str">
        <f t="shared" si="13"/>
        <v>TZA19967070698167-----</v>
      </c>
    </row>
    <row r="399" spans="1:16" x14ac:dyDescent="0.25">
      <c r="A399" s="6" t="s">
        <v>390</v>
      </c>
      <c r="B399" s="7" t="s">
        <v>391</v>
      </c>
      <c r="C399" s="8" t="s">
        <v>315</v>
      </c>
      <c r="D399" s="8" t="str">
        <f t="shared" si="12"/>
        <v>1992</v>
      </c>
      <c r="E399" s="9">
        <v>65</v>
      </c>
      <c r="F399" s="9" t="s">
        <v>8</v>
      </c>
      <c r="G399" s="9" t="s">
        <v>8</v>
      </c>
      <c r="H399" s="9" t="s">
        <v>8</v>
      </c>
      <c r="I399" s="9" t="s">
        <v>8</v>
      </c>
      <c r="J399" s="9" t="s">
        <v>8</v>
      </c>
      <c r="K399" s="9" t="s">
        <v>8</v>
      </c>
      <c r="L399" s="9" t="s">
        <v>8</v>
      </c>
      <c r="M399" s="9" t="s">
        <v>8</v>
      </c>
      <c r="N399" s="9" t="s">
        <v>8</v>
      </c>
      <c r="O399" s="10" t="s">
        <v>316</v>
      </c>
      <c r="P399" s="4" t="str">
        <f t="shared" si="13"/>
        <v>TZA199265---------</v>
      </c>
    </row>
    <row r="400" spans="1:16" x14ac:dyDescent="0.25">
      <c r="A400" s="11" t="s">
        <v>395</v>
      </c>
      <c r="B400" s="12" t="s">
        <v>396</v>
      </c>
      <c r="C400" s="13" t="s">
        <v>14</v>
      </c>
      <c r="D400" s="8" t="str">
        <f t="shared" si="12"/>
        <v>2013</v>
      </c>
      <c r="E400" s="14">
        <v>91.1</v>
      </c>
      <c r="F400" s="14">
        <v>98</v>
      </c>
      <c r="G400" s="14">
        <v>80.599999999999994</v>
      </c>
      <c r="H400" s="14">
        <v>91.3</v>
      </c>
      <c r="I400" s="14" t="s">
        <v>8</v>
      </c>
      <c r="J400" s="14" t="s">
        <v>8</v>
      </c>
      <c r="K400" s="14" t="s">
        <v>8</v>
      </c>
      <c r="L400" s="14" t="s">
        <v>8</v>
      </c>
      <c r="M400" s="14" t="s">
        <v>8</v>
      </c>
      <c r="N400" s="14" t="s">
        <v>8</v>
      </c>
      <c r="O400" s="15" t="s">
        <v>15</v>
      </c>
      <c r="P400" s="4" t="str">
        <f t="shared" si="13"/>
        <v>URY201391.19880.691.3------</v>
      </c>
    </row>
    <row r="401" spans="1:16" x14ac:dyDescent="0.25">
      <c r="A401" s="6" t="s">
        <v>397</v>
      </c>
      <c r="B401" s="7" t="s">
        <v>398</v>
      </c>
      <c r="C401" s="8">
        <v>2006</v>
      </c>
      <c r="D401" s="8" t="str">
        <f t="shared" si="12"/>
        <v>2006</v>
      </c>
      <c r="E401" s="9">
        <v>68</v>
      </c>
      <c r="F401" s="9">
        <v>71</v>
      </c>
      <c r="G401" s="9">
        <v>63</v>
      </c>
      <c r="H401" s="9">
        <v>74</v>
      </c>
      <c r="I401" s="9">
        <v>65</v>
      </c>
      <c r="J401" s="9" t="s">
        <v>8</v>
      </c>
      <c r="K401" s="9" t="s">
        <v>8</v>
      </c>
      <c r="L401" s="9" t="s">
        <v>8</v>
      </c>
      <c r="M401" s="9" t="s">
        <v>8</v>
      </c>
      <c r="N401" s="9" t="s">
        <v>8</v>
      </c>
      <c r="O401" s="10" t="s">
        <v>16</v>
      </c>
      <c r="P401" s="4" t="str">
        <f t="shared" si="13"/>
        <v>UZB20066871637465-----</v>
      </c>
    </row>
    <row r="402" spans="1:16" x14ac:dyDescent="0.25">
      <c r="A402" s="11" t="s">
        <v>397</v>
      </c>
      <c r="B402" s="12" t="s">
        <v>398</v>
      </c>
      <c r="C402" s="13">
        <v>1996</v>
      </c>
      <c r="D402" s="8" t="str">
        <f t="shared" si="12"/>
        <v>1996</v>
      </c>
      <c r="E402" s="14">
        <v>87</v>
      </c>
      <c r="F402" s="14">
        <v>85</v>
      </c>
      <c r="G402" s="14">
        <v>92</v>
      </c>
      <c r="H402" s="14">
        <v>96</v>
      </c>
      <c r="I402" s="14">
        <v>69</v>
      </c>
      <c r="J402" s="14" t="s">
        <v>8</v>
      </c>
      <c r="K402" s="14" t="s">
        <v>8</v>
      </c>
      <c r="L402" s="14" t="s">
        <v>8</v>
      </c>
      <c r="M402" s="14" t="s">
        <v>8</v>
      </c>
      <c r="N402" s="14" t="s">
        <v>8</v>
      </c>
      <c r="O402" s="15" t="s">
        <v>59</v>
      </c>
      <c r="P402" s="4" t="str">
        <f t="shared" si="13"/>
        <v>UZB19968785929669-----</v>
      </c>
    </row>
    <row r="403" spans="1:16" x14ac:dyDescent="0.25">
      <c r="A403" s="6" t="s">
        <v>399</v>
      </c>
      <c r="B403" s="7" t="s">
        <v>400</v>
      </c>
      <c r="C403" s="8">
        <v>2013</v>
      </c>
      <c r="D403" s="8" t="str">
        <f t="shared" si="12"/>
        <v>2013</v>
      </c>
      <c r="E403" s="9">
        <v>72.099999999999994</v>
      </c>
      <c r="F403" s="9" t="s">
        <v>8</v>
      </c>
      <c r="G403" s="9" t="s">
        <v>8</v>
      </c>
      <c r="H403" s="9" t="s">
        <v>8</v>
      </c>
      <c r="I403" s="9" t="s">
        <v>8</v>
      </c>
      <c r="J403" s="9" t="s">
        <v>8</v>
      </c>
      <c r="K403" s="9" t="s">
        <v>8</v>
      </c>
      <c r="L403" s="9" t="s">
        <v>8</v>
      </c>
      <c r="M403" s="9" t="s">
        <v>8</v>
      </c>
      <c r="N403" s="9" t="s">
        <v>8</v>
      </c>
      <c r="O403" s="10" t="s">
        <v>143</v>
      </c>
      <c r="P403" s="4" t="str">
        <f t="shared" si="13"/>
        <v>VUT201372.1---------</v>
      </c>
    </row>
    <row r="404" spans="1:16" x14ac:dyDescent="0.25">
      <c r="A404" s="11" t="s">
        <v>401</v>
      </c>
      <c r="B404" s="12" t="s">
        <v>402</v>
      </c>
      <c r="C404" s="13">
        <v>2000</v>
      </c>
      <c r="D404" s="8" t="str">
        <f t="shared" si="12"/>
        <v>2000</v>
      </c>
      <c r="E404" s="14">
        <v>72</v>
      </c>
      <c r="F404" s="14">
        <v>74</v>
      </c>
      <c r="G404" s="14">
        <v>70</v>
      </c>
      <c r="H404" s="14" t="s">
        <v>8</v>
      </c>
      <c r="I404" s="14" t="s">
        <v>8</v>
      </c>
      <c r="J404" s="14">
        <v>76</v>
      </c>
      <c r="K404" s="14">
        <v>68</v>
      </c>
      <c r="L404" s="14">
        <v>59</v>
      </c>
      <c r="M404" s="14">
        <v>91</v>
      </c>
      <c r="N404" s="14">
        <v>77</v>
      </c>
      <c r="O404" s="15" t="s">
        <v>11</v>
      </c>
      <c r="P404" s="4" t="str">
        <f t="shared" si="13"/>
        <v>VEN2000727470--7668599177</v>
      </c>
    </row>
    <row r="405" spans="1:16" x14ac:dyDescent="0.25">
      <c r="A405" s="6" t="s">
        <v>403</v>
      </c>
      <c r="B405" s="7" t="s">
        <v>404</v>
      </c>
      <c r="C405" s="8">
        <v>2014</v>
      </c>
      <c r="D405" s="8" t="str">
        <f t="shared" si="12"/>
        <v>2014</v>
      </c>
      <c r="E405" s="9">
        <v>81.099999999999994</v>
      </c>
      <c r="F405" s="9">
        <v>85.2</v>
      </c>
      <c r="G405" s="9">
        <v>75.8</v>
      </c>
      <c r="H405" s="9" t="s">
        <v>8</v>
      </c>
      <c r="I405" s="9">
        <v>81.099999999999994</v>
      </c>
      <c r="J405" s="9" t="s">
        <v>8</v>
      </c>
      <c r="K405" s="9" t="s">
        <v>8</v>
      </c>
      <c r="L405" s="9" t="s">
        <v>8</v>
      </c>
      <c r="M405" s="9" t="s">
        <v>8</v>
      </c>
      <c r="N405" s="9" t="s">
        <v>8</v>
      </c>
      <c r="O405" s="10" t="s">
        <v>55</v>
      </c>
      <c r="P405" s="4" t="str">
        <f t="shared" si="13"/>
        <v>VNM201481.185.275.8-81.1-----</v>
      </c>
    </row>
    <row r="406" spans="1:16" x14ac:dyDescent="0.25">
      <c r="A406" s="11" t="s">
        <v>403</v>
      </c>
      <c r="B406" s="12" t="s">
        <v>404</v>
      </c>
      <c r="C406" s="13">
        <v>2011</v>
      </c>
      <c r="D406" s="8" t="str">
        <f t="shared" si="12"/>
        <v>2011</v>
      </c>
      <c r="E406" s="14">
        <v>73</v>
      </c>
      <c r="F406" s="14">
        <v>69.599999999999994</v>
      </c>
      <c r="G406" s="14">
        <v>76.900000000000006</v>
      </c>
      <c r="H406" s="14" t="s">
        <v>8</v>
      </c>
      <c r="I406" s="14">
        <v>73.099999999999994</v>
      </c>
      <c r="J406" s="14" t="s">
        <v>8</v>
      </c>
      <c r="K406" s="14" t="s">
        <v>8</v>
      </c>
      <c r="L406" s="14" t="s">
        <v>8</v>
      </c>
      <c r="M406" s="14" t="s">
        <v>8</v>
      </c>
      <c r="N406" s="14" t="s">
        <v>8</v>
      </c>
      <c r="O406" s="15" t="s">
        <v>4</v>
      </c>
      <c r="P406" s="4" t="str">
        <f t="shared" si="13"/>
        <v>VNM20117369.676.9-73.1-----</v>
      </c>
    </row>
    <row r="407" spans="1:16" x14ac:dyDescent="0.25">
      <c r="A407" s="6" t="s">
        <v>403</v>
      </c>
      <c r="B407" s="7" t="s">
        <v>404</v>
      </c>
      <c r="C407" s="8">
        <v>2006</v>
      </c>
      <c r="D407" s="8" t="str">
        <f t="shared" si="12"/>
        <v>2006</v>
      </c>
      <c r="E407" s="9">
        <v>83</v>
      </c>
      <c r="F407" s="9">
        <v>85</v>
      </c>
      <c r="G407" s="9">
        <v>80</v>
      </c>
      <c r="H407" s="9" t="s">
        <v>8</v>
      </c>
      <c r="I407" s="9">
        <v>80</v>
      </c>
      <c r="J407" s="9" t="s">
        <v>8</v>
      </c>
      <c r="K407" s="9" t="s">
        <v>8</v>
      </c>
      <c r="L407" s="9" t="s">
        <v>8</v>
      </c>
      <c r="M407" s="9" t="s">
        <v>8</v>
      </c>
      <c r="N407" s="9" t="s">
        <v>8</v>
      </c>
      <c r="O407" s="10" t="s">
        <v>16</v>
      </c>
      <c r="P407" s="4" t="str">
        <f t="shared" si="13"/>
        <v>VNM2006838580-80-----</v>
      </c>
    </row>
    <row r="408" spans="1:16" x14ac:dyDescent="0.25">
      <c r="A408" s="11" t="s">
        <v>403</v>
      </c>
      <c r="B408" s="12" t="s">
        <v>404</v>
      </c>
      <c r="C408" s="13">
        <v>2002</v>
      </c>
      <c r="D408" s="8" t="str">
        <f t="shared" si="12"/>
        <v>2002</v>
      </c>
      <c r="E408" s="14">
        <v>71</v>
      </c>
      <c r="F408" s="14">
        <v>76</v>
      </c>
      <c r="G408" s="14">
        <v>65</v>
      </c>
      <c r="H408" s="14">
        <v>75</v>
      </c>
      <c r="I408" s="14">
        <v>71</v>
      </c>
      <c r="J408" s="14" t="s">
        <v>8</v>
      </c>
      <c r="K408" s="14" t="s">
        <v>8</v>
      </c>
      <c r="L408" s="14" t="s">
        <v>8</v>
      </c>
      <c r="M408" s="14" t="s">
        <v>8</v>
      </c>
      <c r="N408" s="14" t="s">
        <v>8</v>
      </c>
      <c r="O408" s="15" t="s">
        <v>146</v>
      </c>
      <c r="P408" s="4" t="str">
        <f t="shared" si="13"/>
        <v>VNM20027176657571-----</v>
      </c>
    </row>
    <row r="409" spans="1:16" x14ac:dyDescent="0.25">
      <c r="A409" s="6" t="s">
        <v>403</v>
      </c>
      <c r="B409" s="7" t="s">
        <v>404</v>
      </c>
      <c r="C409" s="8">
        <v>2000</v>
      </c>
      <c r="D409" s="8" t="str">
        <f t="shared" si="12"/>
        <v>2000</v>
      </c>
      <c r="E409" s="9">
        <v>60</v>
      </c>
      <c r="F409" s="9">
        <v>61</v>
      </c>
      <c r="G409" s="9">
        <v>60</v>
      </c>
      <c r="H409" s="9">
        <v>60</v>
      </c>
      <c r="I409" s="9">
        <v>60</v>
      </c>
      <c r="J409" s="9">
        <v>52</v>
      </c>
      <c r="K409" s="9">
        <v>58</v>
      </c>
      <c r="L409" s="9">
        <v>73</v>
      </c>
      <c r="M409" s="9">
        <v>76</v>
      </c>
      <c r="N409" s="9" t="s">
        <v>8</v>
      </c>
      <c r="O409" s="10" t="s">
        <v>11</v>
      </c>
      <c r="P409" s="4" t="str">
        <f t="shared" si="13"/>
        <v>VNM2000606160606052587376-</v>
      </c>
    </row>
    <row r="410" spans="1:16" x14ac:dyDescent="0.25">
      <c r="A410" s="11" t="s">
        <v>403</v>
      </c>
      <c r="B410" s="12" t="s">
        <v>404</v>
      </c>
      <c r="C410" s="13">
        <v>1997</v>
      </c>
      <c r="D410" s="8" t="str">
        <f t="shared" si="12"/>
        <v>1997</v>
      </c>
      <c r="E410" s="14">
        <v>69</v>
      </c>
      <c r="F410" s="14">
        <v>72</v>
      </c>
      <c r="G410" s="14">
        <v>65</v>
      </c>
      <c r="H410" s="14">
        <v>76</v>
      </c>
      <c r="I410" s="14">
        <v>68</v>
      </c>
      <c r="J410" s="14" t="s">
        <v>8</v>
      </c>
      <c r="K410" s="14" t="s">
        <v>8</v>
      </c>
      <c r="L410" s="14" t="s">
        <v>8</v>
      </c>
      <c r="M410" s="14" t="s">
        <v>8</v>
      </c>
      <c r="N410" s="14" t="s">
        <v>8</v>
      </c>
      <c r="O410" s="15" t="s">
        <v>208</v>
      </c>
      <c r="P410" s="4" t="str">
        <f t="shared" si="13"/>
        <v>VNM19976972657668-----</v>
      </c>
    </row>
    <row r="411" spans="1:16" x14ac:dyDescent="0.25">
      <c r="A411" s="6" t="s">
        <v>405</v>
      </c>
      <c r="B411" s="7" t="s">
        <v>406</v>
      </c>
      <c r="C411" s="8">
        <v>2013</v>
      </c>
      <c r="D411" s="8" t="str">
        <f t="shared" si="12"/>
        <v>2013</v>
      </c>
      <c r="E411" s="9">
        <v>34</v>
      </c>
      <c r="F411" s="9">
        <v>40.799999999999997</v>
      </c>
      <c r="G411" s="9">
        <v>26.5</v>
      </c>
      <c r="H411" s="9">
        <v>37.799999999999997</v>
      </c>
      <c r="I411" s="9">
        <v>32.799999999999997</v>
      </c>
      <c r="J411" s="9">
        <v>30.7</v>
      </c>
      <c r="K411" s="9">
        <v>32</v>
      </c>
      <c r="L411" s="9">
        <v>34.5</v>
      </c>
      <c r="M411" s="9">
        <v>34.700000000000003</v>
      </c>
      <c r="N411" s="9">
        <v>42.4</v>
      </c>
      <c r="O411" s="10" t="s">
        <v>143</v>
      </c>
      <c r="P411" s="4" t="str">
        <f t="shared" si="13"/>
        <v>YEM20133440.826.537.832.830.73234.534.742.4</v>
      </c>
    </row>
    <row r="412" spans="1:16" x14ac:dyDescent="0.25">
      <c r="A412" s="11" t="s">
        <v>405</v>
      </c>
      <c r="B412" s="12" t="s">
        <v>406</v>
      </c>
      <c r="C412" s="13">
        <v>2006</v>
      </c>
      <c r="D412" s="8" t="str">
        <f t="shared" si="12"/>
        <v>2006</v>
      </c>
      <c r="E412" s="14">
        <v>43.7</v>
      </c>
      <c r="F412" s="14">
        <v>45</v>
      </c>
      <c r="G412" s="14">
        <v>42.2</v>
      </c>
      <c r="H412" s="14">
        <v>55.8</v>
      </c>
      <c r="I412" s="14">
        <v>39.799999999999997</v>
      </c>
      <c r="J412" s="14">
        <v>40.4</v>
      </c>
      <c r="K412" s="14">
        <v>39.4</v>
      </c>
      <c r="L412" s="14">
        <v>43.1</v>
      </c>
      <c r="M412" s="14">
        <v>53</v>
      </c>
      <c r="N412" s="14">
        <v>49.4</v>
      </c>
      <c r="O412" s="15" t="s">
        <v>16</v>
      </c>
      <c r="P412" s="4" t="str">
        <f t="shared" si="13"/>
        <v>YEM200643.74542.255.839.840.439.443.15349.4</v>
      </c>
    </row>
    <row r="413" spans="1:16" x14ac:dyDescent="0.25">
      <c r="A413" s="6" t="s">
        <v>405</v>
      </c>
      <c r="B413" s="7" t="s">
        <v>406</v>
      </c>
      <c r="C413" s="8">
        <v>2003</v>
      </c>
      <c r="D413" s="8" t="str">
        <f t="shared" si="12"/>
        <v>2003</v>
      </c>
      <c r="E413" s="9">
        <v>47</v>
      </c>
      <c r="F413" s="9" t="s">
        <v>8</v>
      </c>
      <c r="G413" s="9" t="s">
        <v>8</v>
      </c>
      <c r="H413" s="9" t="s">
        <v>8</v>
      </c>
      <c r="I413" s="9" t="s">
        <v>8</v>
      </c>
      <c r="J413" s="9" t="s">
        <v>8</v>
      </c>
      <c r="K413" s="9" t="s">
        <v>8</v>
      </c>
      <c r="L413" s="9" t="s">
        <v>8</v>
      </c>
      <c r="M413" s="9" t="s">
        <v>8</v>
      </c>
      <c r="N413" s="9" t="s">
        <v>8</v>
      </c>
      <c r="O413" s="10" t="s">
        <v>407</v>
      </c>
      <c r="P413" s="4" t="str">
        <f t="shared" si="13"/>
        <v>YEM200347---------</v>
      </c>
    </row>
    <row r="414" spans="1:16" x14ac:dyDescent="0.25">
      <c r="A414" s="11" t="s">
        <v>405</v>
      </c>
      <c r="B414" s="12" t="s">
        <v>406</v>
      </c>
      <c r="C414" s="13">
        <v>1997</v>
      </c>
      <c r="D414" s="8" t="str">
        <f t="shared" si="12"/>
        <v>1997</v>
      </c>
      <c r="E414" s="14">
        <v>32</v>
      </c>
      <c r="F414" s="14">
        <v>33</v>
      </c>
      <c r="G414" s="14">
        <v>31</v>
      </c>
      <c r="H414" s="14">
        <v>43</v>
      </c>
      <c r="I414" s="14">
        <v>29</v>
      </c>
      <c r="J414" s="14" t="s">
        <v>8</v>
      </c>
      <c r="K414" s="14" t="s">
        <v>8</v>
      </c>
      <c r="L414" s="14" t="s">
        <v>8</v>
      </c>
      <c r="M414" s="14" t="s">
        <v>8</v>
      </c>
      <c r="N414" s="14" t="s">
        <v>8</v>
      </c>
      <c r="O414" s="15" t="s">
        <v>408</v>
      </c>
      <c r="P414" s="4" t="str">
        <f t="shared" si="13"/>
        <v>YEM19973233314329-----</v>
      </c>
    </row>
    <row r="415" spans="1:16" x14ac:dyDescent="0.25">
      <c r="A415" s="6" t="s">
        <v>405</v>
      </c>
      <c r="B415" s="7" t="s">
        <v>406</v>
      </c>
      <c r="C415" s="8" t="s">
        <v>315</v>
      </c>
      <c r="D415" s="8" t="str">
        <f t="shared" si="12"/>
        <v>1992</v>
      </c>
      <c r="E415" s="9">
        <v>28</v>
      </c>
      <c r="F415" s="9">
        <v>30</v>
      </c>
      <c r="G415" s="9">
        <v>27</v>
      </c>
      <c r="H415" s="9">
        <v>61</v>
      </c>
      <c r="I415" s="9">
        <v>24</v>
      </c>
      <c r="J415" s="9" t="s">
        <v>8</v>
      </c>
      <c r="K415" s="9" t="s">
        <v>8</v>
      </c>
      <c r="L415" s="9" t="s">
        <v>8</v>
      </c>
      <c r="M415" s="9" t="s">
        <v>8</v>
      </c>
      <c r="N415" s="9" t="s">
        <v>8</v>
      </c>
      <c r="O415" s="10" t="s">
        <v>316</v>
      </c>
      <c r="P415" s="4" t="str">
        <f t="shared" si="13"/>
        <v>YEM19922830276124-----</v>
      </c>
    </row>
    <row r="416" spans="1:16" x14ac:dyDescent="0.25">
      <c r="A416" s="11" t="s">
        <v>409</v>
      </c>
      <c r="B416" s="12" t="s">
        <v>410</v>
      </c>
      <c r="C416" s="13" t="s">
        <v>133</v>
      </c>
      <c r="D416" s="8" t="str">
        <f t="shared" si="12"/>
        <v>2014</v>
      </c>
      <c r="E416" s="14">
        <v>69.7</v>
      </c>
      <c r="F416" s="14">
        <v>73.599999999999994</v>
      </c>
      <c r="G416" s="14">
        <v>65.900000000000006</v>
      </c>
      <c r="H416" s="14">
        <v>79.7</v>
      </c>
      <c r="I416" s="14">
        <v>65.599999999999994</v>
      </c>
      <c r="J416" s="14">
        <v>66.900000000000006</v>
      </c>
      <c r="K416" s="14">
        <v>65.599999999999994</v>
      </c>
      <c r="L416" s="14">
        <v>67.400000000000006</v>
      </c>
      <c r="M416" s="14">
        <v>75.099999999999994</v>
      </c>
      <c r="N416" s="14">
        <v>79.599999999999994</v>
      </c>
      <c r="O416" s="15" t="s">
        <v>411</v>
      </c>
      <c r="P416" s="4" t="str">
        <f t="shared" si="13"/>
        <v>ZMB201469.773.665.979.765.666.965.667.475.179.6</v>
      </c>
    </row>
    <row r="417" spans="1:16" x14ac:dyDescent="0.25">
      <c r="A417" s="6" t="s">
        <v>409</v>
      </c>
      <c r="B417" s="7" t="s">
        <v>410</v>
      </c>
      <c r="C417" s="8">
        <v>2007</v>
      </c>
      <c r="D417" s="8" t="str">
        <f t="shared" si="12"/>
        <v>2007</v>
      </c>
      <c r="E417" s="9">
        <v>68</v>
      </c>
      <c r="F417" s="9">
        <v>68</v>
      </c>
      <c r="G417" s="9">
        <v>69</v>
      </c>
      <c r="H417" s="9">
        <v>67</v>
      </c>
      <c r="I417" s="9">
        <v>69</v>
      </c>
      <c r="J417" s="9">
        <v>78</v>
      </c>
      <c r="K417" s="9">
        <v>64</v>
      </c>
      <c r="L417" s="9">
        <v>64</v>
      </c>
      <c r="M417" s="9">
        <v>78</v>
      </c>
      <c r="N417" s="9" t="s">
        <v>8</v>
      </c>
      <c r="O417" s="10" t="s">
        <v>37</v>
      </c>
      <c r="P417" s="4" t="str">
        <f t="shared" si="13"/>
        <v>ZMB2007686869676978646478-</v>
      </c>
    </row>
    <row r="418" spans="1:16" x14ac:dyDescent="0.25">
      <c r="A418" s="11" t="s">
        <v>409</v>
      </c>
      <c r="B418" s="12" t="s">
        <v>410</v>
      </c>
      <c r="C418" s="13" t="s">
        <v>412</v>
      </c>
      <c r="D418" s="8" t="str">
        <f t="shared" si="12"/>
        <v>2002</v>
      </c>
      <c r="E418" s="14">
        <v>69</v>
      </c>
      <c r="F418" s="14">
        <v>68</v>
      </c>
      <c r="G418" s="14">
        <v>70</v>
      </c>
      <c r="H418" s="14">
        <v>73</v>
      </c>
      <c r="I418" s="14">
        <v>67</v>
      </c>
      <c r="J418" s="14" t="s">
        <v>8</v>
      </c>
      <c r="K418" s="14" t="s">
        <v>8</v>
      </c>
      <c r="L418" s="14" t="s">
        <v>8</v>
      </c>
      <c r="M418" s="14" t="s">
        <v>8</v>
      </c>
      <c r="N418" s="14" t="s">
        <v>8</v>
      </c>
      <c r="O418" s="15" t="s">
        <v>413</v>
      </c>
      <c r="P418" s="4" t="str">
        <f t="shared" si="13"/>
        <v>ZMB20026968707367-----</v>
      </c>
    </row>
    <row r="419" spans="1:16" x14ac:dyDescent="0.25">
      <c r="A419" s="6" t="s">
        <v>409</v>
      </c>
      <c r="B419" s="7" t="s">
        <v>410</v>
      </c>
      <c r="C419" s="8">
        <v>1996</v>
      </c>
      <c r="D419" s="8" t="str">
        <f t="shared" si="12"/>
        <v>1996</v>
      </c>
      <c r="E419" s="9">
        <v>71</v>
      </c>
      <c r="F419" s="9">
        <v>68</v>
      </c>
      <c r="G419" s="9">
        <v>73</v>
      </c>
      <c r="H419" s="9">
        <v>78</v>
      </c>
      <c r="I419" s="9">
        <v>66</v>
      </c>
      <c r="J419" s="9" t="s">
        <v>8</v>
      </c>
      <c r="K419" s="9" t="s">
        <v>8</v>
      </c>
      <c r="L419" s="9" t="s">
        <v>8</v>
      </c>
      <c r="M419" s="9" t="s">
        <v>8</v>
      </c>
      <c r="N419" s="9" t="s">
        <v>8</v>
      </c>
      <c r="O419" s="10" t="s">
        <v>59</v>
      </c>
      <c r="P419" s="4" t="str">
        <f t="shared" si="13"/>
        <v>ZMB19967168737866-----</v>
      </c>
    </row>
    <row r="420" spans="1:16" x14ac:dyDescent="0.25">
      <c r="A420" s="11" t="s">
        <v>409</v>
      </c>
      <c r="B420" s="12" t="s">
        <v>410</v>
      </c>
      <c r="C420" s="13">
        <v>1992</v>
      </c>
      <c r="D420" s="8" t="str">
        <f t="shared" si="12"/>
        <v>1992</v>
      </c>
      <c r="E420" s="14">
        <v>62</v>
      </c>
      <c r="F420" s="14">
        <v>61</v>
      </c>
      <c r="G420" s="14">
        <v>62</v>
      </c>
      <c r="H420" s="14">
        <v>73</v>
      </c>
      <c r="I420" s="14">
        <v>54</v>
      </c>
      <c r="J420" s="14" t="s">
        <v>8</v>
      </c>
      <c r="K420" s="14" t="s">
        <v>8</v>
      </c>
      <c r="L420" s="14" t="s">
        <v>8</v>
      </c>
      <c r="M420" s="14" t="s">
        <v>8</v>
      </c>
      <c r="N420" s="14" t="s">
        <v>8</v>
      </c>
      <c r="O420" s="15" t="s">
        <v>150</v>
      </c>
      <c r="P420" s="4" t="str">
        <f t="shared" si="13"/>
        <v>ZMB19926261627354-----</v>
      </c>
    </row>
    <row r="421" spans="1:16" x14ac:dyDescent="0.25">
      <c r="A421" s="6" t="s">
        <v>414</v>
      </c>
      <c r="B421" s="7" t="s">
        <v>415</v>
      </c>
      <c r="C421" s="8">
        <v>2015</v>
      </c>
      <c r="D421" s="8" t="str">
        <f t="shared" si="12"/>
        <v>2015</v>
      </c>
      <c r="E421" s="9">
        <v>50.9</v>
      </c>
      <c r="F421" s="9">
        <v>47.3</v>
      </c>
      <c r="G421" s="9">
        <v>55.3</v>
      </c>
      <c r="H421" s="9">
        <v>69.099999999999994</v>
      </c>
      <c r="I421" s="9">
        <v>45.2</v>
      </c>
      <c r="J421" s="9" t="s">
        <v>8</v>
      </c>
      <c r="K421" s="9" t="s">
        <v>8</v>
      </c>
      <c r="L421" s="9" t="s">
        <v>8</v>
      </c>
      <c r="M421" s="9" t="s">
        <v>8</v>
      </c>
      <c r="N421" s="9" t="s">
        <v>8</v>
      </c>
      <c r="O421" s="10" t="s">
        <v>312</v>
      </c>
      <c r="P421" s="4" t="str">
        <f t="shared" si="13"/>
        <v>ZWE201550.947.355.369.145.2-----</v>
      </c>
    </row>
    <row r="422" spans="1:16" x14ac:dyDescent="0.25">
      <c r="A422" s="11" t="s">
        <v>414</v>
      </c>
      <c r="B422" s="12" t="s">
        <v>415</v>
      </c>
      <c r="C422" s="13">
        <v>2014</v>
      </c>
      <c r="D422" s="8" t="str">
        <f t="shared" si="12"/>
        <v>2014</v>
      </c>
      <c r="E422" s="14">
        <v>58.6</v>
      </c>
      <c r="F422" s="14">
        <v>58.6</v>
      </c>
      <c r="G422" s="14">
        <v>58.7</v>
      </c>
      <c r="H422" s="14">
        <v>61.2</v>
      </c>
      <c r="I422" s="14">
        <v>58.1</v>
      </c>
      <c r="J422" s="14">
        <v>55.1</v>
      </c>
      <c r="K422" s="14">
        <v>61.4</v>
      </c>
      <c r="L422" s="14">
        <v>55.1</v>
      </c>
      <c r="M422" s="14">
        <v>63.2</v>
      </c>
      <c r="N422" s="14">
        <v>61.2</v>
      </c>
      <c r="O422" s="15" t="s">
        <v>55</v>
      </c>
      <c r="P422" s="4" t="str">
        <f t="shared" si="13"/>
        <v>ZWE201458.658.658.761.258.155.161.455.163.261.2</v>
      </c>
    </row>
    <row r="423" spans="1:16" x14ac:dyDescent="0.25">
      <c r="A423" s="6" t="s">
        <v>414</v>
      </c>
      <c r="B423" s="7" t="s">
        <v>415</v>
      </c>
      <c r="C423" s="8" t="s">
        <v>3</v>
      </c>
      <c r="D423" s="8" t="str">
        <f t="shared" si="12"/>
        <v>2011</v>
      </c>
      <c r="E423" s="9">
        <v>48</v>
      </c>
      <c r="F423" s="9">
        <v>41</v>
      </c>
      <c r="G423" s="9">
        <v>55.2</v>
      </c>
      <c r="H423" s="9" t="s">
        <v>8</v>
      </c>
      <c r="I423" s="9">
        <v>48.9</v>
      </c>
      <c r="J423" s="9">
        <v>52.1</v>
      </c>
      <c r="K423" s="9" t="s">
        <v>8</v>
      </c>
      <c r="L423" s="9" t="s">
        <v>8</v>
      </c>
      <c r="M423" s="9" t="s">
        <v>8</v>
      </c>
      <c r="N423" s="9" t="s">
        <v>8</v>
      </c>
      <c r="O423" s="10" t="s">
        <v>416</v>
      </c>
      <c r="P423" s="4" t="str">
        <f t="shared" si="13"/>
        <v>ZWE2011484155.2-48.952.1----</v>
      </c>
    </row>
  </sheetData>
  <mergeCells count="3">
    <mergeCell ref="F1:G1"/>
    <mergeCell ref="H1:I1"/>
    <mergeCell ref="J1:N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0"/>
  <sheetViews>
    <sheetView workbookViewId="0">
      <selection activeCell="A3" sqref="A3:A428"/>
    </sheetView>
  </sheetViews>
  <sheetFormatPr defaultRowHeight="15" x14ac:dyDescent="0.25"/>
  <sheetData>
    <row r="1" spans="1:17" x14ac:dyDescent="0.25">
      <c r="B1" s="23" t="s">
        <v>446</v>
      </c>
      <c r="C1" s="23" t="s">
        <v>447</v>
      </c>
      <c r="D1" s="23" t="s">
        <v>432</v>
      </c>
      <c r="E1" s="26" t="s">
        <v>433</v>
      </c>
      <c r="F1" s="26" t="s">
        <v>434</v>
      </c>
      <c r="G1" s="26" t="s">
        <v>436</v>
      </c>
      <c r="H1" s="26" t="s">
        <v>437</v>
      </c>
      <c r="I1" s="26" t="s">
        <v>438</v>
      </c>
      <c r="J1" s="26" t="s">
        <v>435</v>
      </c>
      <c r="K1" s="26" t="s">
        <v>439</v>
      </c>
      <c r="L1" s="26" t="s">
        <v>440</v>
      </c>
      <c r="M1" s="26" t="s">
        <v>448</v>
      </c>
      <c r="N1" s="26" t="s">
        <v>441</v>
      </c>
      <c r="O1" s="26" t="s">
        <v>442</v>
      </c>
      <c r="P1" s="23" t="s">
        <v>443</v>
      </c>
      <c r="Q1" s="28" t="s">
        <v>450</v>
      </c>
    </row>
    <row r="2" spans="1:17" x14ac:dyDescent="0.25">
      <c r="A2" s="4" t="s">
        <v>451</v>
      </c>
      <c r="B2" t="str">
        <f>INDEX(edar!$A$3:$O$428,MATCH($A2,edar!$P$3:$P$428,0),MATCH(B$1,edar!$A$2:$O$2,0))</f>
        <v>AFG</v>
      </c>
      <c r="C2" t="str">
        <f>INDEX(edar!$A$3:$O$428,MATCH($A2,edar!$P$3:$P$428,0),MATCH(C$1,edar!$A$2:$O$2,0))</f>
        <v>Afghanistan</v>
      </c>
      <c r="D2">
        <f>INDEX(edar!$A$3:$O$428,MATCH($A2,edar!$P$3:$P$428,0),MATCH(D$1,edar!$A$2:$O$2,0))</f>
        <v>2015</v>
      </c>
      <c r="E2" t="str">
        <f>INDEX(edar!$A$3:$O$428,MATCH($A2,edar!$P$3:$P$428,0),MATCH(E$1,edar!$A$2:$O$2,0))</f>
        <v>2015</v>
      </c>
      <c r="F2">
        <f>INDEX(edar!$A$3:$O$428,MATCH($A2,edar!$P$3:$P$428,0),MATCH(F$1,edar!$A$2:$O$2,0))</f>
        <v>61.5</v>
      </c>
      <c r="G2">
        <f>INDEX(edar!$A$3:$O$428,MATCH($A2,edar!$P$3:$P$428,0),MATCH(G$1,edar!$A$2:$O$2,0))</f>
        <v>62.4</v>
      </c>
      <c r="H2">
        <f>INDEX(edar!$A$3:$O$428,MATCH($A2,edar!$P$3:$P$428,0),MATCH(H$1,edar!$A$2:$O$2,0))</f>
        <v>60.4</v>
      </c>
      <c r="I2">
        <f>INDEX(edar!$A$3:$O$428,MATCH($A2,edar!$P$3:$P$428,0),MATCH(I$1,edar!$A$2:$O$2,0))</f>
        <v>65.099999999999994</v>
      </c>
      <c r="J2">
        <f>INDEX(edar!$A$3:$O$428,MATCH($A2,edar!$P$3:$P$428,0),MATCH(J$1,edar!$A$2:$O$2,0))</f>
        <v>60.4</v>
      </c>
      <c r="K2">
        <f>INDEX(edar!$A$3:$O$428,MATCH($A2,edar!$P$3:$P$428,0),MATCH(K$1,edar!$A$2:$O$2,0))</f>
        <v>52.9</v>
      </c>
      <c r="L2">
        <f>INDEX(edar!$A$3:$O$428,MATCH($A2,edar!$P$3:$P$428,0),MATCH(L$1,edar!$A$2:$O$2,0))</f>
        <v>65.599999999999994</v>
      </c>
      <c r="M2">
        <f>INDEX(edar!$A$3:$O$428,MATCH($A2,edar!$P$3:$P$428,0),MATCH(M$1,edar!$A$2:$O$2,0))</f>
        <v>56.3</v>
      </c>
      <c r="N2">
        <f>INDEX(edar!$A$3:$O$428,MATCH($A2,edar!$P$3:$P$428,0),MATCH(N$1,edar!$A$2:$O$2,0))</f>
        <v>67.099999999999994</v>
      </c>
      <c r="O2">
        <f>INDEX(edar!$A$3:$O$428,MATCH($A2,edar!$P$3:$P$428,0),MATCH(O$1,edar!$A$2:$O$2,0))</f>
        <v>70</v>
      </c>
      <c r="P2" t="str">
        <f>INDEX(edar!$A$3:$O$428,MATCH($A2,edar!$P$3:$P$428,0),MATCH(P$1,edar!$A$2:$O$2,0))</f>
        <v>DHS Final Report_2015</v>
      </c>
    </row>
    <row r="3" spans="1:17" x14ac:dyDescent="0.25">
      <c r="A3" s="5" t="s">
        <v>452</v>
      </c>
      <c r="B3" t="str">
        <f>INDEX(edar!$A$3:$O$428,MATCH($A3,edar!$P$3:$P$428,0),MATCH(B$1,edar!$A$2:$O$2,0))</f>
        <v>AFG</v>
      </c>
      <c r="C3" t="str">
        <f>INDEX(edar!$A$3:$O$428,MATCH($A3,edar!$P$3:$P$428,0),MATCH(C$1,edar!$A$2:$O$2,0))</f>
        <v>Afghanistan</v>
      </c>
      <c r="D3" t="str">
        <f>INDEX(edar!$A$3:$O$428,MATCH($A3,edar!$P$3:$P$428,0),MATCH(D$1,edar!$A$2:$O$2,0))</f>
        <v>2010-2011</v>
      </c>
      <c r="E3" t="str">
        <f>INDEX(edar!$A$3:$O$428,MATCH($A3,edar!$P$3:$P$428,0),MATCH(E$1,edar!$A$2:$O$2,0))</f>
        <v>2011</v>
      </c>
      <c r="F3">
        <f>INDEX(edar!$A$3:$O$428,MATCH($A3,edar!$P$3:$P$428,0),MATCH(F$1,edar!$A$2:$O$2,0))</f>
        <v>60.5</v>
      </c>
      <c r="G3">
        <f>INDEX(edar!$A$3:$O$428,MATCH($A3,edar!$P$3:$P$428,0),MATCH(G$1,edar!$A$2:$O$2,0))</f>
        <v>61.9</v>
      </c>
      <c r="H3">
        <f>INDEX(edar!$A$3:$O$428,MATCH($A3,edar!$P$3:$P$428,0),MATCH(H$1,edar!$A$2:$O$2,0))</f>
        <v>59.1</v>
      </c>
      <c r="I3">
        <f>INDEX(edar!$A$3:$O$428,MATCH($A3,edar!$P$3:$P$428,0),MATCH(I$1,edar!$A$2:$O$2,0))</f>
        <v>67.3</v>
      </c>
      <c r="J3">
        <f>INDEX(edar!$A$3:$O$428,MATCH($A3,edar!$P$3:$P$428,0),MATCH(J$1,edar!$A$2:$O$2,0))</f>
        <v>59.2</v>
      </c>
      <c r="K3">
        <f>INDEX(edar!$A$3:$O$428,MATCH($A3,edar!$P$3:$P$428,0),MATCH(K$1,edar!$A$2:$O$2,0))</f>
        <v>46.4</v>
      </c>
      <c r="L3">
        <f>INDEX(edar!$A$3:$O$428,MATCH($A3,edar!$P$3:$P$428,0),MATCH(L$1,edar!$A$2:$O$2,0))</f>
        <v>59.7</v>
      </c>
      <c r="M3">
        <f>INDEX(edar!$A$3:$O$428,MATCH($A3,edar!$P$3:$P$428,0),MATCH(M$1,edar!$A$2:$O$2,0))</f>
        <v>65.599999999999994</v>
      </c>
      <c r="N3">
        <f>INDEX(edar!$A$3:$O$428,MATCH($A3,edar!$P$3:$P$428,0),MATCH(N$1,edar!$A$2:$O$2,0))</f>
        <v>63.5</v>
      </c>
      <c r="O3">
        <f>INDEX(edar!$A$3:$O$428,MATCH($A3,edar!$P$3:$P$428,0),MATCH(O$1,edar!$A$2:$O$2,0))</f>
        <v>65.7</v>
      </c>
      <c r="P3" t="str">
        <f>INDEX(edar!$A$3:$O$428,MATCH($A3,edar!$P$3:$P$428,0),MATCH(P$1,edar!$A$2:$O$2,0))</f>
        <v>MICS_2010-2011</v>
      </c>
    </row>
    <row r="4" spans="1:17" x14ac:dyDescent="0.25">
      <c r="A4" s="4" t="s">
        <v>453</v>
      </c>
      <c r="B4" t="str">
        <f>INDEX(edar!$A$3:$O$428,MATCH($A4,edar!$P$3:$P$428,0),MATCH(B$1,edar!$A$2:$O$2,0))</f>
        <v>ALB</v>
      </c>
      <c r="C4" t="str">
        <f>INDEX(edar!$A$3:$O$428,MATCH($A4,edar!$P$3:$P$428,0),MATCH(C$1,edar!$A$2:$O$2,0))</f>
        <v>Albania</v>
      </c>
      <c r="D4" t="str">
        <f>INDEX(edar!$A$3:$O$428,MATCH($A4,edar!$P$3:$P$428,0),MATCH(D$1,edar!$A$2:$O$2,0))</f>
        <v>2008-2009</v>
      </c>
      <c r="E4" t="str">
        <f>INDEX(edar!$A$3:$O$428,MATCH($A4,edar!$P$3:$P$428,0),MATCH(E$1,edar!$A$2:$O$2,0))</f>
        <v>2009</v>
      </c>
      <c r="F4">
        <f>INDEX(edar!$A$3:$O$428,MATCH($A4,edar!$P$3:$P$428,0),MATCH(F$1,edar!$A$2:$O$2,0))</f>
        <v>69.599999999999994</v>
      </c>
      <c r="G4" t="str">
        <f>INDEX(edar!$A$3:$O$428,MATCH($A4,edar!$P$3:$P$428,0),MATCH(G$1,edar!$A$2:$O$2,0))</f>
        <v>-</v>
      </c>
      <c r="H4" t="str">
        <f>INDEX(edar!$A$3:$O$428,MATCH($A4,edar!$P$3:$P$428,0),MATCH(H$1,edar!$A$2:$O$2,0))</f>
        <v>-</v>
      </c>
      <c r="I4" t="str">
        <f>INDEX(edar!$A$3:$O$428,MATCH($A4,edar!$P$3:$P$428,0),MATCH(I$1,edar!$A$2:$O$2,0))</f>
        <v>-</v>
      </c>
      <c r="J4" t="str">
        <f>INDEX(edar!$A$3:$O$428,MATCH($A4,edar!$P$3:$P$428,0),MATCH(J$1,edar!$A$2:$O$2,0))</f>
        <v>-</v>
      </c>
      <c r="K4" t="str">
        <f>INDEX(edar!$A$3:$O$428,MATCH($A4,edar!$P$3:$P$428,0),MATCH(K$1,edar!$A$2:$O$2,0))</f>
        <v>-</v>
      </c>
      <c r="L4" t="str">
        <f>INDEX(edar!$A$3:$O$428,MATCH($A4,edar!$P$3:$P$428,0),MATCH(L$1,edar!$A$2:$O$2,0))</f>
        <v>-</v>
      </c>
      <c r="M4" t="str">
        <f>INDEX(edar!$A$3:$O$428,MATCH($A4,edar!$P$3:$P$428,0),MATCH(M$1,edar!$A$2:$O$2,0))</f>
        <v>-</v>
      </c>
      <c r="N4" t="str">
        <f>INDEX(edar!$A$3:$O$428,MATCH($A4,edar!$P$3:$P$428,0),MATCH(N$1,edar!$A$2:$O$2,0))</f>
        <v>-</v>
      </c>
      <c r="O4" t="str">
        <f>INDEX(edar!$A$3:$O$428,MATCH($A4,edar!$P$3:$P$428,0),MATCH(O$1,edar!$A$2:$O$2,0))</f>
        <v>-</v>
      </c>
      <c r="P4" t="str">
        <f>INDEX(edar!$A$3:$O$428,MATCH($A4,edar!$P$3:$P$428,0),MATCH(P$1,edar!$A$2:$O$2,0))</f>
        <v>DHS _2008-2009</v>
      </c>
    </row>
    <row r="5" spans="1:17" x14ac:dyDescent="0.25">
      <c r="A5" s="5" t="s">
        <v>454</v>
      </c>
      <c r="B5" t="str">
        <f>INDEX(edar!$A$3:$O$428,MATCH($A5,edar!$P$3:$P$428,0),MATCH(B$1,edar!$A$2:$O$2,0))</f>
        <v>ALB</v>
      </c>
      <c r="C5" t="str">
        <f>INDEX(edar!$A$3:$O$428,MATCH($A5,edar!$P$3:$P$428,0),MATCH(C$1,edar!$A$2:$O$2,0))</f>
        <v>Albania</v>
      </c>
      <c r="D5">
        <f>INDEX(edar!$A$3:$O$428,MATCH($A5,edar!$P$3:$P$428,0),MATCH(D$1,edar!$A$2:$O$2,0))</f>
        <v>2005</v>
      </c>
      <c r="E5" t="str">
        <f>INDEX(edar!$A$3:$O$428,MATCH($A5,edar!$P$3:$P$428,0),MATCH(E$1,edar!$A$2:$O$2,0))</f>
        <v>2005</v>
      </c>
      <c r="F5">
        <f>INDEX(edar!$A$3:$O$428,MATCH($A5,edar!$P$3:$P$428,0),MATCH(F$1,edar!$A$2:$O$2,0))</f>
        <v>45</v>
      </c>
      <c r="G5">
        <f>INDEX(edar!$A$3:$O$428,MATCH($A5,edar!$P$3:$P$428,0),MATCH(G$1,edar!$A$2:$O$2,0))</f>
        <v>32</v>
      </c>
      <c r="H5">
        <f>INDEX(edar!$A$3:$O$428,MATCH($A5,edar!$P$3:$P$428,0),MATCH(H$1,edar!$A$2:$O$2,0))</f>
        <v>61</v>
      </c>
      <c r="I5">
        <f>INDEX(edar!$A$3:$O$428,MATCH($A5,edar!$P$3:$P$428,0),MATCH(I$1,edar!$A$2:$O$2,0))</f>
        <v>28</v>
      </c>
      <c r="J5">
        <f>INDEX(edar!$A$3:$O$428,MATCH($A5,edar!$P$3:$P$428,0),MATCH(J$1,edar!$A$2:$O$2,0))</f>
        <v>53</v>
      </c>
      <c r="K5">
        <f>INDEX(edar!$A$3:$O$428,MATCH($A5,edar!$P$3:$P$428,0),MATCH(K$1,edar!$A$2:$O$2,0))</f>
        <v>56</v>
      </c>
      <c r="L5">
        <f>INDEX(edar!$A$3:$O$428,MATCH($A5,edar!$P$3:$P$428,0),MATCH(L$1,edar!$A$2:$O$2,0))</f>
        <v>56</v>
      </c>
      <c r="M5">
        <f>INDEX(edar!$A$3:$O$428,MATCH($A5,edar!$P$3:$P$428,0),MATCH(M$1,edar!$A$2:$O$2,0))</f>
        <v>25</v>
      </c>
      <c r="N5">
        <f>INDEX(edar!$A$3:$O$428,MATCH($A5,edar!$P$3:$P$428,0),MATCH(N$1,edar!$A$2:$O$2,0))</f>
        <v>36</v>
      </c>
      <c r="O5">
        <f>INDEX(edar!$A$3:$O$428,MATCH($A5,edar!$P$3:$P$428,0),MATCH(O$1,edar!$A$2:$O$2,0))</f>
        <v>30</v>
      </c>
      <c r="P5" t="str">
        <f>INDEX(edar!$A$3:$O$428,MATCH($A5,edar!$P$3:$P$428,0),MATCH(P$1,edar!$A$2:$O$2,0))</f>
        <v>MICS_2005</v>
      </c>
    </row>
    <row r="6" spans="1:17" x14ac:dyDescent="0.25">
      <c r="A6" s="4" t="s">
        <v>455</v>
      </c>
      <c r="B6" t="str">
        <f>INDEX(edar!$A$3:$O$428,MATCH($A6,edar!$P$3:$P$428,0),MATCH(B$1,edar!$A$2:$O$2,0))</f>
        <v>ALB</v>
      </c>
      <c r="C6" t="str">
        <f>INDEX(edar!$A$3:$O$428,MATCH($A6,edar!$P$3:$P$428,0),MATCH(C$1,edar!$A$2:$O$2,0))</f>
        <v>Albania</v>
      </c>
      <c r="D6">
        <f>INDEX(edar!$A$3:$O$428,MATCH($A6,edar!$P$3:$P$428,0),MATCH(D$1,edar!$A$2:$O$2,0))</f>
        <v>2000</v>
      </c>
      <c r="E6" t="str">
        <f>INDEX(edar!$A$3:$O$428,MATCH($A6,edar!$P$3:$P$428,0),MATCH(E$1,edar!$A$2:$O$2,0))</f>
        <v>2000</v>
      </c>
      <c r="F6">
        <f>INDEX(edar!$A$3:$O$428,MATCH($A6,edar!$P$3:$P$428,0),MATCH(F$1,edar!$A$2:$O$2,0))</f>
        <v>83</v>
      </c>
      <c r="G6" t="str">
        <f>INDEX(edar!$A$3:$O$428,MATCH($A6,edar!$P$3:$P$428,0),MATCH(G$1,edar!$A$2:$O$2,0))</f>
        <v>-</v>
      </c>
      <c r="H6" t="str">
        <f>INDEX(edar!$A$3:$O$428,MATCH($A6,edar!$P$3:$P$428,0),MATCH(H$1,edar!$A$2:$O$2,0))</f>
        <v>-</v>
      </c>
      <c r="I6" t="str">
        <f>INDEX(edar!$A$3:$O$428,MATCH($A6,edar!$P$3:$P$428,0),MATCH(I$1,edar!$A$2:$O$2,0))</f>
        <v>-</v>
      </c>
      <c r="J6" t="str">
        <f>INDEX(edar!$A$3:$O$428,MATCH($A6,edar!$P$3:$P$428,0),MATCH(J$1,edar!$A$2:$O$2,0))</f>
        <v>-</v>
      </c>
      <c r="K6" t="str">
        <f>INDEX(edar!$A$3:$O$428,MATCH($A6,edar!$P$3:$P$428,0),MATCH(K$1,edar!$A$2:$O$2,0))</f>
        <v>-</v>
      </c>
      <c r="L6" t="str">
        <f>INDEX(edar!$A$3:$O$428,MATCH($A6,edar!$P$3:$P$428,0),MATCH(L$1,edar!$A$2:$O$2,0))</f>
        <v>-</v>
      </c>
      <c r="M6" t="str">
        <f>INDEX(edar!$A$3:$O$428,MATCH($A6,edar!$P$3:$P$428,0),MATCH(M$1,edar!$A$2:$O$2,0))</f>
        <v>-</v>
      </c>
      <c r="N6" t="str">
        <f>INDEX(edar!$A$3:$O$428,MATCH($A6,edar!$P$3:$P$428,0),MATCH(N$1,edar!$A$2:$O$2,0))</f>
        <v>-</v>
      </c>
      <c r="O6" t="str">
        <f>INDEX(edar!$A$3:$O$428,MATCH($A6,edar!$P$3:$P$428,0),MATCH(O$1,edar!$A$2:$O$2,0))</f>
        <v>-</v>
      </c>
      <c r="P6" t="str">
        <f>INDEX(edar!$A$3:$O$428,MATCH($A6,edar!$P$3:$P$428,0),MATCH(P$1,edar!$A$2:$O$2,0))</f>
        <v>MICS_2000</v>
      </c>
    </row>
    <row r="7" spans="1:17" x14ac:dyDescent="0.25">
      <c r="A7" s="5" t="s">
        <v>456</v>
      </c>
      <c r="B7" t="str">
        <f>INDEX(edar!$A$3:$O$428,MATCH($A7,edar!$P$3:$P$428,0),MATCH(B$1,edar!$A$2:$O$2,0))</f>
        <v>DZA</v>
      </c>
      <c r="C7" t="str">
        <f>INDEX(edar!$A$3:$O$428,MATCH($A7,edar!$P$3:$P$428,0),MATCH(C$1,edar!$A$2:$O$2,0))</f>
        <v>Algeria</v>
      </c>
      <c r="D7" t="str">
        <f>INDEX(edar!$A$3:$O$428,MATCH($A7,edar!$P$3:$P$428,0),MATCH(D$1,edar!$A$2:$O$2,0))</f>
        <v>2012-2013</v>
      </c>
      <c r="E7" t="str">
        <f>INDEX(edar!$A$3:$O$428,MATCH($A7,edar!$P$3:$P$428,0),MATCH(E$1,edar!$A$2:$O$2,0))</f>
        <v>2013</v>
      </c>
      <c r="F7">
        <f>INDEX(edar!$A$3:$O$428,MATCH($A7,edar!$P$3:$P$428,0),MATCH(F$1,edar!$A$2:$O$2,0))</f>
        <v>66.400000000000006</v>
      </c>
      <c r="G7">
        <f>INDEX(edar!$A$3:$O$428,MATCH($A7,edar!$P$3:$P$428,0),MATCH(G$1,edar!$A$2:$O$2,0))</f>
        <v>67.099999999999994</v>
      </c>
      <c r="H7">
        <f>INDEX(edar!$A$3:$O$428,MATCH($A7,edar!$P$3:$P$428,0),MATCH(H$1,edar!$A$2:$O$2,0))</f>
        <v>65.599999999999994</v>
      </c>
      <c r="I7">
        <f>INDEX(edar!$A$3:$O$428,MATCH($A7,edar!$P$3:$P$428,0),MATCH(I$1,edar!$A$2:$O$2,0))</f>
        <v>69.099999999999994</v>
      </c>
      <c r="J7">
        <f>INDEX(edar!$A$3:$O$428,MATCH($A7,edar!$P$3:$P$428,0),MATCH(J$1,edar!$A$2:$O$2,0))</f>
        <v>62.6</v>
      </c>
      <c r="K7">
        <f>INDEX(edar!$A$3:$O$428,MATCH($A7,edar!$P$3:$P$428,0),MATCH(K$1,edar!$A$2:$O$2,0))</f>
        <v>60.1</v>
      </c>
      <c r="L7">
        <f>INDEX(edar!$A$3:$O$428,MATCH($A7,edar!$P$3:$P$428,0),MATCH(L$1,edar!$A$2:$O$2,0))</f>
        <v>64.599999999999994</v>
      </c>
      <c r="M7">
        <f>INDEX(edar!$A$3:$O$428,MATCH($A7,edar!$P$3:$P$428,0),MATCH(M$1,edar!$A$2:$O$2,0))</f>
        <v>67.599999999999994</v>
      </c>
      <c r="N7">
        <f>INDEX(edar!$A$3:$O$428,MATCH($A7,edar!$P$3:$P$428,0),MATCH(N$1,edar!$A$2:$O$2,0))</f>
        <v>73.099999999999994</v>
      </c>
      <c r="O7">
        <f>INDEX(edar!$A$3:$O$428,MATCH($A7,edar!$P$3:$P$428,0),MATCH(O$1,edar!$A$2:$O$2,0))</f>
        <v>72.900000000000006</v>
      </c>
      <c r="P7" t="str">
        <f>INDEX(edar!$A$3:$O$428,MATCH($A7,edar!$P$3:$P$428,0),MATCH(P$1,edar!$A$2:$O$2,0))</f>
        <v>MICS_2012-2013</v>
      </c>
    </row>
    <row r="8" spans="1:17" x14ac:dyDescent="0.25">
      <c r="A8" s="4" t="s">
        <v>457</v>
      </c>
      <c r="B8" t="str">
        <f>INDEX(edar!$A$3:$O$428,MATCH($A8,edar!$P$3:$P$428,0),MATCH(B$1,edar!$A$2:$O$2,0))</f>
        <v>DZA</v>
      </c>
      <c r="C8" t="str">
        <f>INDEX(edar!$A$3:$O$428,MATCH($A8,edar!$P$3:$P$428,0),MATCH(C$1,edar!$A$2:$O$2,0))</f>
        <v>Algeria</v>
      </c>
      <c r="D8">
        <f>INDEX(edar!$A$3:$O$428,MATCH($A8,edar!$P$3:$P$428,0),MATCH(D$1,edar!$A$2:$O$2,0))</f>
        <v>2006</v>
      </c>
      <c r="E8" t="str">
        <f>INDEX(edar!$A$3:$O$428,MATCH($A8,edar!$P$3:$P$428,0),MATCH(E$1,edar!$A$2:$O$2,0))</f>
        <v>2006</v>
      </c>
      <c r="F8">
        <f>INDEX(edar!$A$3:$O$428,MATCH($A8,edar!$P$3:$P$428,0),MATCH(F$1,edar!$A$2:$O$2,0))</f>
        <v>53</v>
      </c>
      <c r="G8">
        <f>INDEX(edar!$A$3:$O$428,MATCH($A8,edar!$P$3:$P$428,0),MATCH(G$1,edar!$A$2:$O$2,0))</f>
        <v>54</v>
      </c>
      <c r="H8">
        <f>INDEX(edar!$A$3:$O$428,MATCH($A8,edar!$P$3:$P$428,0),MATCH(H$1,edar!$A$2:$O$2,0))</f>
        <v>51</v>
      </c>
      <c r="I8">
        <f>INDEX(edar!$A$3:$O$428,MATCH($A8,edar!$P$3:$P$428,0),MATCH(I$1,edar!$A$2:$O$2,0))</f>
        <v>56</v>
      </c>
      <c r="J8">
        <f>INDEX(edar!$A$3:$O$428,MATCH($A8,edar!$P$3:$P$428,0),MATCH(J$1,edar!$A$2:$O$2,0))</f>
        <v>49</v>
      </c>
      <c r="K8">
        <f>INDEX(edar!$A$3:$O$428,MATCH($A8,edar!$P$3:$P$428,0),MATCH(K$1,edar!$A$2:$O$2,0))</f>
        <v>38</v>
      </c>
      <c r="L8">
        <f>INDEX(edar!$A$3:$O$428,MATCH($A8,edar!$P$3:$P$428,0),MATCH(L$1,edar!$A$2:$O$2,0))</f>
        <v>57</v>
      </c>
      <c r="M8">
        <f>INDEX(edar!$A$3:$O$428,MATCH($A8,edar!$P$3:$P$428,0),MATCH(M$1,edar!$A$2:$O$2,0))</f>
        <v>58</v>
      </c>
      <c r="N8">
        <f>INDEX(edar!$A$3:$O$428,MATCH($A8,edar!$P$3:$P$428,0),MATCH(N$1,edar!$A$2:$O$2,0))</f>
        <v>51</v>
      </c>
      <c r="O8">
        <f>INDEX(edar!$A$3:$O$428,MATCH($A8,edar!$P$3:$P$428,0),MATCH(O$1,edar!$A$2:$O$2,0))</f>
        <v>68</v>
      </c>
      <c r="P8" t="str">
        <f>INDEX(edar!$A$3:$O$428,MATCH($A8,edar!$P$3:$P$428,0),MATCH(P$1,edar!$A$2:$O$2,0))</f>
        <v>MICS_2006</v>
      </c>
    </row>
    <row r="9" spans="1:17" x14ac:dyDescent="0.25">
      <c r="A9" s="5" t="s">
        <v>458</v>
      </c>
      <c r="B9" t="str">
        <f>INDEX(edar!$A$3:$O$428,MATCH($A9,edar!$P$3:$P$428,0),MATCH(B$1,edar!$A$2:$O$2,0))</f>
        <v>DZA</v>
      </c>
      <c r="C9" t="str">
        <f>INDEX(edar!$A$3:$O$428,MATCH($A9,edar!$P$3:$P$428,0),MATCH(C$1,edar!$A$2:$O$2,0))</f>
        <v>Algeria</v>
      </c>
      <c r="D9">
        <f>INDEX(edar!$A$3:$O$428,MATCH($A9,edar!$P$3:$P$428,0),MATCH(D$1,edar!$A$2:$O$2,0))</f>
        <v>2002</v>
      </c>
      <c r="E9" t="str">
        <f>INDEX(edar!$A$3:$O$428,MATCH($A9,edar!$P$3:$P$428,0),MATCH(E$1,edar!$A$2:$O$2,0))</f>
        <v>2002</v>
      </c>
      <c r="F9">
        <f>INDEX(edar!$A$3:$O$428,MATCH($A9,edar!$P$3:$P$428,0),MATCH(F$1,edar!$A$2:$O$2,0))</f>
        <v>52</v>
      </c>
      <c r="G9" t="str">
        <f>INDEX(edar!$A$3:$O$428,MATCH($A9,edar!$P$3:$P$428,0),MATCH(G$1,edar!$A$2:$O$2,0))</f>
        <v>-</v>
      </c>
      <c r="H9" t="str">
        <f>INDEX(edar!$A$3:$O$428,MATCH($A9,edar!$P$3:$P$428,0),MATCH(H$1,edar!$A$2:$O$2,0))</f>
        <v>-</v>
      </c>
      <c r="I9" t="str">
        <f>INDEX(edar!$A$3:$O$428,MATCH($A9,edar!$P$3:$P$428,0),MATCH(I$1,edar!$A$2:$O$2,0))</f>
        <v>-</v>
      </c>
      <c r="J9" t="str">
        <f>INDEX(edar!$A$3:$O$428,MATCH($A9,edar!$P$3:$P$428,0),MATCH(J$1,edar!$A$2:$O$2,0))</f>
        <v>-</v>
      </c>
      <c r="K9" t="str">
        <f>INDEX(edar!$A$3:$O$428,MATCH($A9,edar!$P$3:$P$428,0),MATCH(K$1,edar!$A$2:$O$2,0))</f>
        <v>-</v>
      </c>
      <c r="L9" t="str">
        <f>INDEX(edar!$A$3:$O$428,MATCH($A9,edar!$P$3:$P$428,0),MATCH(L$1,edar!$A$2:$O$2,0))</f>
        <v>-</v>
      </c>
      <c r="M9" t="str">
        <f>INDEX(edar!$A$3:$O$428,MATCH($A9,edar!$P$3:$P$428,0),MATCH(M$1,edar!$A$2:$O$2,0))</f>
        <v>-</v>
      </c>
      <c r="N9" t="str">
        <f>INDEX(edar!$A$3:$O$428,MATCH($A9,edar!$P$3:$P$428,0),MATCH(N$1,edar!$A$2:$O$2,0))</f>
        <v>-</v>
      </c>
      <c r="O9" t="str">
        <f>INDEX(edar!$A$3:$O$428,MATCH($A9,edar!$P$3:$P$428,0),MATCH(O$1,edar!$A$2:$O$2,0))</f>
        <v>-</v>
      </c>
      <c r="P9" t="str">
        <f>INDEX(edar!$A$3:$O$428,MATCH($A9,edar!$P$3:$P$428,0),MATCH(P$1,edar!$A$2:$O$2,0))</f>
        <v>EASF_2004_2002</v>
      </c>
    </row>
    <row r="10" spans="1:17" x14ac:dyDescent="0.25">
      <c r="A10" s="4" t="s">
        <v>459</v>
      </c>
      <c r="B10" t="str">
        <f>INDEX(edar!$A$3:$O$428,MATCH($A10,edar!$P$3:$P$428,0),MATCH(B$1,edar!$A$2:$O$2,0))</f>
        <v>AGO</v>
      </c>
      <c r="C10" t="str">
        <f>INDEX(edar!$A$3:$O$428,MATCH($A10,edar!$P$3:$P$428,0),MATCH(C$1,edar!$A$2:$O$2,0))</f>
        <v>Angola</v>
      </c>
      <c r="D10" t="str">
        <f>INDEX(edar!$A$3:$O$428,MATCH($A10,edar!$P$3:$P$428,0),MATCH(D$1,edar!$A$2:$O$2,0))</f>
        <v>2015-2016</v>
      </c>
      <c r="E10" t="str">
        <f>INDEX(edar!$A$3:$O$428,MATCH($A10,edar!$P$3:$P$428,0),MATCH(E$1,edar!$A$2:$O$2,0))</f>
        <v>2016</v>
      </c>
      <c r="F10">
        <f>INDEX(edar!$A$3:$O$428,MATCH($A10,edar!$P$3:$P$428,0),MATCH(F$1,edar!$A$2:$O$2,0))</f>
        <v>49</v>
      </c>
      <c r="G10">
        <f>INDEX(edar!$A$3:$O$428,MATCH($A10,edar!$P$3:$P$428,0),MATCH(G$1,edar!$A$2:$O$2,0))</f>
        <v>50.6</v>
      </c>
      <c r="H10">
        <f>INDEX(edar!$A$3:$O$428,MATCH($A10,edar!$P$3:$P$428,0),MATCH(H$1,edar!$A$2:$O$2,0))</f>
        <v>47.2</v>
      </c>
      <c r="I10">
        <f>INDEX(edar!$A$3:$O$428,MATCH($A10,edar!$P$3:$P$428,0),MATCH(I$1,edar!$A$2:$O$2,0))</f>
        <v>59.8</v>
      </c>
      <c r="J10">
        <f>INDEX(edar!$A$3:$O$428,MATCH($A10,edar!$P$3:$P$428,0),MATCH(J$1,edar!$A$2:$O$2,0))</f>
        <v>32.4</v>
      </c>
      <c r="K10">
        <f>INDEX(edar!$A$3:$O$428,MATCH($A10,edar!$P$3:$P$428,0),MATCH(K$1,edar!$A$2:$O$2,0))</f>
        <v>25.2</v>
      </c>
      <c r="L10">
        <f>INDEX(edar!$A$3:$O$428,MATCH($A10,edar!$P$3:$P$428,0),MATCH(L$1,edar!$A$2:$O$2,0))</f>
        <v>45.4</v>
      </c>
      <c r="M10">
        <f>INDEX(edar!$A$3:$O$428,MATCH($A10,edar!$P$3:$P$428,0),MATCH(M$1,edar!$A$2:$O$2,0))</f>
        <v>46.8</v>
      </c>
      <c r="N10" t="str">
        <f>INDEX(edar!$A$3:$O$428,MATCH($A10,edar!$P$3:$P$428,0),MATCH(N$1,edar!$A$2:$O$2,0))</f>
        <v>-</v>
      </c>
      <c r="O10" t="str">
        <f>INDEX(edar!$A$3:$O$428,MATCH($A10,edar!$P$3:$P$428,0),MATCH(O$1,edar!$A$2:$O$2,0))</f>
        <v>-</v>
      </c>
      <c r="P10" t="str">
        <f>INDEX(edar!$A$3:$O$428,MATCH($A10,edar!$P$3:$P$428,0),MATCH(P$1,edar!$A$2:$O$2,0))</f>
        <v>DHS_2015-2016</v>
      </c>
    </row>
    <row r="11" spans="1:17" x14ac:dyDescent="0.25">
      <c r="A11" s="5" t="s">
        <v>460</v>
      </c>
      <c r="B11" t="str">
        <f>INDEX(edar!$A$3:$O$428,MATCH($A11,edar!$P$3:$P$428,0),MATCH(B$1,edar!$A$2:$O$2,0))</f>
        <v>ARG</v>
      </c>
      <c r="C11" t="str">
        <f>INDEX(edar!$A$3:$O$428,MATCH($A11,edar!$P$3:$P$428,0),MATCH(C$1,edar!$A$2:$O$2,0))</f>
        <v>Argentina</v>
      </c>
      <c r="D11" t="str">
        <f>INDEX(edar!$A$3:$O$428,MATCH($A11,edar!$P$3:$P$428,0),MATCH(D$1,edar!$A$2:$O$2,0))</f>
        <v>2011-2012</v>
      </c>
      <c r="E11" t="str">
        <f>INDEX(edar!$A$3:$O$428,MATCH($A11,edar!$P$3:$P$428,0),MATCH(E$1,edar!$A$2:$O$2,0))</f>
        <v>2012</v>
      </c>
      <c r="F11">
        <f>INDEX(edar!$A$3:$O$428,MATCH($A11,edar!$P$3:$P$428,0),MATCH(F$1,edar!$A$2:$O$2,0))</f>
        <v>94.3</v>
      </c>
      <c r="G11">
        <f>INDEX(edar!$A$3:$O$428,MATCH($A11,edar!$P$3:$P$428,0),MATCH(G$1,edar!$A$2:$O$2,0))</f>
        <v>95.2</v>
      </c>
      <c r="H11">
        <f>INDEX(edar!$A$3:$O$428,MATCH($A11,edar!$P$3:$P$428,0),MATCH(H$1,edar!$A$2:$O$2,0))</f>
        <v>93</v>
      </c>
      <c r="I11" t="str">
        <f>INDEX(edar!$A$3:$O$428,MATCH($A11,edar!$P$3:$P$428,0),MATCH(I$1,edar!$A$2:$O$2,0))</f>
        <v>-</v>
      </c>
      <c r="J11" t="str">
        <f>INDEX(edar!$A$3:$O$428,MATCH($A11,edar!$P$3:$P$428,0),MATCH(J$1,edar!$A$2:$O$2,0))</f>
        <v>-</v>
      </c>
      <c r="K11">
        <f>INDEX(edar!$A$3:$O$428,MATCH($A11,edar!$P$3:$P$428,0),MATCH(K$1,edar!$A$2:$O$2,0))</f>
        <v>91.5</v>
      </c>
      <c r="L11">
        <f>INDEX(edar!$A$3:$O$428,MATCH($A11,edar!$P$3:$P$428,0),MATCH(L$1,edar!$A$2:$O$2,0))</f>
        <v>97.2</v>
      </c>
      <c r="M11">
        <f>INDEX(edar!$A$3:$O$428,MATCH($A11,edar!$P$3:$P$428,0),MATCH(M$1,edar!$A$2:$O$2,0))</f>
        <v>93.4</v>
      </c>
      <c r="N11">
        <f>INDEX(edar!$A$3:$O$428,MATCH($A11,edar!$P$3:$P$428,0),MATCH(N$1,edar!$A$2:$O$2,0))</f>
        <v>95.7</v>
      </c>
      <c r="O11">
        <f>INDEX(edar!$A$3:$O$428,MATCH($A11,edar!$P$3:$P$428,0),MATCH(O$1,edar!$A$2:$O$2,0))</f>
        <v>96</v>
      </c>
      <c r="P11" t="str">
        <f>INDEX(edar!$A$3:$O$428,MATCH($A11,edar!$P$3:$P$428,0),MATCH(P$1,edar!$A$2:$O$2,0))</f>
        <v>MICS _2011-2012</v>
      </c>
    </row>
    <row r="12" spans="1:17" x14ac:dyDescent="0.25">
      <c r="A12" s="4" t="s">
        <v>461</v>
      </c>
      <c r="B12" t="str">
        <f>INDEX(edar!$A$3:$O$428,MATCH($A12,edar!$P$3:$P$428,0),MATCH(B$1,edar!$A$2:$O$2,0))</f>
        <v>ARM</v>
      </c>
      <c r="C12" t="str">
        <f>INDEX(edar!$A$3:$O$428,MATCH($A12,edar!$P$3:$P$428,0),MATCH(C$1,edar!$A$2:$O$2,0))</f>
        <v>Armenia</v>
      </c>
      <c r="D12">
        <f>INDEX(edar!$A$3:$O$428,MATCH($A12,edar!$P$3:$P$428,0),MATCH(D$1,edar!$A$2:$O$2,0))</f>
        <v>2010</v>
      </c>
      <c r="E12" t="str">
        <f>INDEX(edar!$A$3:$O$428,MATCH($A12,edar!$P$3:$P$428,0),MATCH(E$1,edar!$A$2:$O$2,0))</f>
        <v>2010</v>
      </c>
      <c r="F12">
        <f>INDEX(edar!$A$3:$O$428,MATCH($A12,edar!$P$3:$P$428,0),MATCH(F$1,edar!$A$2:$O$2,0))</f>
        <v>57</v>
      </c>
      <c r="G12" t="str">
        <f>INDEX(edar!$A$3:$O$428,MATCH($A12,edar!$P$3:$P$428,0),MATCH(G$1,edar!$A$2:$O$2,0))</f>
        <v>-</v>
      </c>
      <c r="H12" t="str">
        <f>INDEX(edar!$A$3:$O$428,MATCH($A12,edar!$P$3:$P$428,0),MATCH(H$1,edar!$A$2:$O$2,0))</f>
        <v>-</v>
      </c>
      <c r="I12" t="str">
        <f>INDEX(edar!$A$3:$O$428,MATCH($A12,edar!$P$3:$P$428,0),MATCH(I$1,edar!$A$2:$O$2,0))</f>
        <v>-</v>
      </c>
      <c r="J12" t="str">
        <f>INDEX(edar!$A$3:$O$428,MATCH($A12,edar!$P$3:$P$428,0),MATCH(J$1,edar!$A$2:$O$2,0))</f>
        <v>-</v>
      </c>
      <c r="K12" t="str">
        <f>INDEX(edar!$A$3:$O$428,MATCH($A12,edar!$P$3:$P$428,0),MATCH(K$1,edar!$A$2:$O$2,0))</f>
        <v>-</v>
      </c>
      <c r="L12" t="str">
        <f>INDEX(edar!$A$3:$O$428,MATCH($A12,edar!$P$3:$P$428,0),MATCH(L$1,edar!$A$2:$O$2,0))</f>
        <v>-</v>
      </c>
      <c r="M12" t="str">
        <f>INDEX(edar!$A$3:$O$428,MATCH($A12,edar!$P$3:$P$428,0),MATCH(M$1,edar!$A$2:$O$2,0))</f>
        <v>-</v>
      </c>
      <c r="N12" t="str">
        <f>INDEX(edar!$A$3:$O$428,MATCH($A12,edar!$P$3:$P$428,0),MATCH(N$1,edar!$A$2:$O$2,0))</f>
        <v>-</v>
      </c>
      <c r="O12" t="str">
        <f>INDEX(edar!$A$3:$O$428,MATCH($A12,edar!$P$3:$P$428,0),MATCH(O$1,edar!$A$2:$O$2,0))</f>
        <v>-</v>
      </c>
      <c r="P12" t="str">
        <f>INDEX(edar!$A$3:$O$428,MATCH($A12,edar!$P$3:$P$428,0),MATCH(P$1,edar!$A$2:$O$2,0))</f>
        <v>DHS _2010</v>
      </c>
    </row>
    <row r="13" spans="1:17" x14ac:dyDescent="0.25">
      <c r="A13" s="5" t="s">
        <v>462</v>
      </c>
      <c r="B13" t="str">
        <f>INDEX(edar!$A$3:$O$428,MATCH($A13,edar!$P$3:$P$428,0),MATCH(B$1,edar!$A$2:$O$2,0))</f>
        <v>ARM</v>
      </c>
      <c r="C13" t="str">
        <f>INDEX(edar!$A$3:$O$428,MATCH($A13,edar!$P$3:$P$428,0),MATCH(C$1,edar!$A$2:$O$2,0))</f>
        <v>Armenia</v>
      </c>
      <c r="D13">
        <f>INDEX(edar!$A$3:$O$428,MATCH($A13,edar!$P$3:$P$428,0),MATCH(D$1,edar!$A$2:$O$2,0))</f>
        <v>2005</v>
      </c>
      <c r="E13" t="str">
        <f>INDEX(edar!$A$3:$O$428,MATCH($A13,edar!$P$3:$P$428,0),MATCH(E$1,edar!$A$2:$O$2,0))</f>
        <v>2005</v>
      </c>
      <c r="F13">
        <f>INDEX(edar!$A$3:$O$428,MATCH($A13,edar!$P$3:$P$428,0),MATCH(F$1,edar!$A$2:$O$2,0))</f>
        <v>36</v>
      </c>
      <c r="G13">
        <f>INDEX(edar!$A$3:$O$428,MATCH($A13,edar!$P$3:$P$428,0),MATCH(G$1,edar!$A$2:$O$2,0))</f>
        <v>52</v>
      </c>
      <c r="H13">
        <f>INDEX(edar!$A$3:$O$428,MATCH($A13,edar!$P$3:$P$428,0),MATCH(H$1,edar!$A$2:$O$2,0))</f>
        <v>24</v>
      </c>
      <c r="I13">
        <f>INDEX(edar!$A$3:$O$428,MATCH($A13,edar!$P$3:$P$428,0),MATCH(I$1,edar!$A$2:$O$2,0))</f>
        <v>30</v>
      </c>
      <c r="J13">
        <f>INDEX(edar!$A$3:$O$428,MATCH($A13,edar!$P$3:$P$428,0),MATCH(J$1,edar!$A$2:$O$2,0))</f>
        <v>46</v>
      </c>
      <c r="K13" t="str">
        <f>INDEX(edar!$A$3:$O$428,MATCH($A13,edar!$P$3:$P$428,0),MATCH(K$1,edar!$A$2:$O$2,0))</f>
        <v>-</v>
      </c>
      <c r="L13" t="str">
        <f>INDEX(edar!$A$3:$O$428,MATCH($A13,edar!$P$3:$P$428,0),MATCH(L$1,edar!$A$2:$O$2,0))</f>
        <v>-</v>
      </c>
      <c r="M13" t="str">
        <f>INDEX(edar!$A$3:$O$428,MATCH($A13,edar!$P$3:$P$428,0),MATCH(M$1,edar!$A$2:$O$2,0))</f>
        <v>-</v>
      </c>
      <c r="N13" t="str">
        <f>INDEX(edar!$A$3:$O$428,MATCH($A13,edar!$P$3:$P$428,0),MATCH(N$1,edar!$A$2:$O$2,0))</f>
        <v>-</v>
      </c>
      <c r="O13" t="str">
        <f>INDEX(edar!$A$3:$O$428,MATCH($A13,edar!$P$3:$P$428,0),MATCH(O$1,edar!$A$2:$O$2,0))</f>
        <v>-</v>
      </c>
      <c r="P13" t="str">
        <f>INDEX(edar!$A$3:$O$428,MATCH($A13,edar!$P$3:$P$428,0),MATCH(P$1,edar!$A$2:$O$2,0))</f>
        <v>DHS_2005</v>
      </c>
    </row>
    <row r="14" spans="1:17" x14ac:dyDescent="0.25">
      <c r="A14" s="4" t="s">
        <v>463</v>
      </c>
      <c r="B14" t="str">
        <f>INDEX(edar!$A$3:$O$428,MATCH($A14,edar!$P$3:$P$428,0),MATCH(B$1,edar!$A$2:$O$2,0))</f>
        <v>ARM</v>
      </c>
      <c r="C14" t="str">
        <f>INDEX(edar!$A$3:$O$428,MATCH($A14,edar!$P$3:$P$428,0),MATCH(C$1,edar!$A$2:$O$2,0))</f>
        <v>Armenia</v>
      </c>
      <c r="D14">
        <f>INDEX(edar!$A$3:$O$428,MATCH($A14,edar!$P$3:$P$428,0),MATCH(D$1,edar!$A$2:$O$2,0))</f>
        <v>2000</v>
      </c>
      <c r="E14" t="str">
        <f>INDEX(edar!$A$3:$O$428,MATCH($A14,edar!$P$3:$P$428,0),MATCH(E$1,edar!$A$2:$O$2,0))</f>
        <v>2000</v>
      </c>
      <c r="F14">
        <f>INDEX(edar!$A$3:$O$428,MATCH($A14,edar!$P$3:$P$428,0),MATCH(F$1,edar!$A$2:$O$2,0))</f>
        <v>26</v>
      </c>
      <c r="G14">
        <f>INDEX(edar!$A$3:$O$428,MATCH($A14,edar!$P$3:$P$428,0),MATCH(G$1,edar!$A$2:$O$2,0))</f>
        <v>24</v>
      </c>
      <c r="H14">
        <f>INDEX(edar!$A$3:$O$428,MATCH($A14,edar!$P$3:$P$428,0),MATCH(H$1,edar!$A$2:$O$2,0))</f>
        <v>29</v>
      </c>
      <c r="I14">
        <f>INDEX(edar!$A$3:$O$428,MATCH($A14,edar!$P$3:$P$428,0),MATCH(I$1,edar!$A$2:$O$2,0))</f>
        <v>28</v>
      </c>
      <c r="J14">
        <f>INDEX(edar!$A$3:$O$428,MATCH($A14,edar!$P$3:$P$428,0),MATCH(J$1,edar!$A$2:$O$2,0))</f>
        <v>24</v>
      </c>
      <c r="K14" t="str">
        <f>INDEX(edar!$A$3:$O$428,MATCH($A14,edar!$P$3:$P$428,0),MATCH(K$1,edar!$A$2:$O$2,0))</f>
        <v>-</v>
      </c>
      <c r="L14" t="str">
        <f>INDEX(edar!$A$3:$O$428,MATCH($A14,edar!$P$3:$P$428,0),MATCH(L$1,edar!$A$2:$O$2,0))</f>
        <v>-</v>
      </c>
      <c r="M14" t="str">
        <f>INDEX(edar!$A$3:$O$428,MATCH($A14,edar!$P$3:$P$428,0),MATCH(M$1,edar!$A$2:$O$2,0))</f>
        <v>-</v>
      </c>
      <c r="N14" t="str">
        <f>INDEX(edar!$A$3:$O$428,MATCH($A14,edar!$P$3:$P$428,0),MATCH(N$1,edar!$A$2:$O$2,0))</f>
        <v>-</v>
      </c>
      <c r="O14" t="str">
        <f>INDEX(edar!$A$3:$O$428,MATCH($A14,edar!$P$3:$P$428,0),MATCH(O$1,edar!$A$2:$O$2,0))</f>
        <v>-</v>
      </c>
      <c r="P14" t="str">
        <f>INDEX(edar!$A$3:$O$428,MATCH($A14,edar!$P$3:$P$428,0),MATCH(P$1,edar!$A$2:$O$2,0))</f>
        <v>DHS_2000</v>
      </c>
    </row>
    <row r="15" spans="1:17" x14ac:dyDescent="0.25">
      <c r="A15" s="5" t="s">
        <v>464</v>
      </c>
      <c r="B15" t="str">
        <f>INDEX(edar!$A$3:$O$428,MATCH($A15,edar!$P$3:$P$428,0),MATCH(B$1,edar!$A$2:$O$2,0))</f>
        <v>AZE</v>
      </c>
      <c r="C15" t="str">
        <f>INDEX(edar!$A$3:$O$428,MATCH($A15,edar!$P$3:$P$428,0),MATCH(C$1,edar!$A$2:$O$2,0))</f>
        <v>Azerbaijan</v>
      </c>
      <c r="D15">
        <f>INDEX(edar!$A$3:$O$428,MATCH($A15,edar!$P$3:$P$428,0),MATCH(D$1,edar!$A$2:$O$2,0))</f>
        <v>2000</v>
      </c>
      <c r="E15" t="str">
        <f>INDEX(edar!$A$3:$O$428,MATCH($A15,edar!$P$3:$P$428,0),MATCH(E$1,edar!$A$2:$O$2,0))</f>
        <v>2000</v>
      </c>
      <c r="F15">
        <f>INDEX(edar!$A$3:$O$428,MATCH($A15,edar!$P$3:$P$428,0),MATCH(F$1,edar!$A$2:$O$2,0))</f>
        <v>36</v>
      </c>
      <c r="G15">
        <f>INDEX(edar!$A$3:$O$428,MATCH($A15,edar!$P$3:$P$428,0),MATCH(G$1,edar!$A$2:$O$2,0))</f>
        <v>30</v>
      </c>
      <c r="H15">
        <f>INDEX(edar!$A$3:$O$428,MATCH($A15,edar!$P$3:$P$428,0),MATCH(H$1,edar!$A$2:$O$2,0))</f>
        <v>42</v>
      </c>
      <c r="I15">
        <f>INDEX(edar!$A$3:$O$428,MATCH($A15,edar!$P$3:$P$428,0),MATCH(I$1,edar!$A$2:$O$2,0))</f>
        <v>29</v>
      </c>
      <c r="J15">
        <f>INDEX(edar!$A$3:$O$428,MATCH($A15,edar!$P$3:$P$428,0),MATCH(J$1,edar!$A$2:$O$2,0))</f>
        <v>38</v>
      </c>
      <c r="K15">
        <f>INDEX(edar!$A$3:$O$428,MATCH($A15,edar!$P$3:$P$428,0),MATCH(K$1,edar!$A$2:$O$2,0))</f>
        <v>35</v>
      </c>
      <c r="L15" t="str">
        <f>INDEX(edar!$A$3:$O$428,MATCH($A15,edar!$P$3:$P$428,0),MATCH(L$1,edar!$A$2:$O$2,0))</f>
        <v>-</v>
      </c>
      <c r="M15" t="str">
        <f>INDEX(edar!$A$3:$O$428,MATCH($A15,edar!$P$3:$P$428,0),MATCH(M$1,edar!$A$2:$O$2,0))</f>
        <v>-</v>
      </c>
      <c r="N15" t="str">
        <f>INDEX(edar!$A$3:$O$428,MATCH($A15,edar!$P$3:$P$428,0),MATCH(N$1,edar!$A$2:$O$2,0))</f>
        <v>-</v>
      </c>
      <c r="O15" t="str">
        <f>INDEX(edar!$A$3:$O$428,MATCH($A15,edar!$P$3:$P$428,0),MATCH(O$1,edar!$A$2:$O$2,0))</f>
        <v>-</v>
      </c>
      <c r="P15" t="str">
        <f>INDEX(edar!$A$3:$O$428,MATCH($A15,edar!$P$3:$P$428,0),MATCH(P$1,edar!$A$2:$O$2,0))</f>
        <v>MICS_2000</v>
      </c>
    </row>
    <row r="16" spans="1:17" x14ac:dyDescent="0.25">
      <c r="A16" s="4" t="s">
        <v>465</v>
      </c>
      <c r="B16" t="str">
        <f>INDEX(edar!$A$3:$O$428,MATCH($A16,edar!$P$3:$P$428,0),MATCH(B$1,edar!$A$2:$O$2,0))</f>
        <v>BGD</v>
      </c>
      <c r="C16" t="str">
        <f>INDEX(edar!$A$3:$O$428,MATCH($A16,edar!$P$3:$P$428,0),MATCH(C$1,edar!$A$2:$O$2,0))</f>
        <v>Bangladesh</v>
      </c>
      <c r="D16">
        <f>INDEX(edar!$A$3:$O$428,MATCH($A16,edar!$P$3:$P$428,0),MATCH(D$1,edar!$A$2:$O$2,0))</f>
        <v>2014</v>
      </c>
      <c r="E16" t="str">
        <f>INDEX(edar!$A$3:$O$428,MATCH($A16,edar!$P$3:$P$428,0),MATCH(E$1,edar!$A$2:$O$2,0))</f>
        <v>2014</v>
      </c>
      <c r="F16">
        <f>INDEX(edar!$A$3:$O$428,MATCH($A16,edar!$P$3:$P$428,0),MATCH(F$1,edar!$A$2:$O$2,0))</f>
        <v>42</v>
      </c>
      <c r="G16">
        <f>INDEX(edar!$A$3:$O$428,MATCH($A16,edar!$P$3:$P$428,0),MATCH(G$1,edar!$A$2:$O$2,0))</f>
        <v>38.799999999999997</v>
      </c>
      <c r="H16">
        <f>INDEX(edar!$A$3:$O$428,MATCH($A16,edar!$P$3:$P$428,0),MATCH(H$1,edar!$A$2:$O$2,0))</f>
        <v>46.7</v>
      </c>
      <c r="I16">
        <f>INDEX(edar!$A$3:$O$428,MATCH($A16,edar!$P$3:$P$428,0),MATCH(I$1,edar!$A$2:$O$2,0))</f>
        <v>52.1</v>
      </c>
      <c r="J16">
        <f>INDEX(edar!$A$3:$O$428,MATCH($A16,edar!$P$3:$P$428,0),MATCH(J$1,edar!$A$2:$O$2,0))</f>
        <v>39.299999999999997</v>
      </c>
      <c r="K16">
        <f>INDEX(edar!$A$3:$O$428,MATCH($A16,edar!$P$3:$P$428,0),MATCH(K$1,edar!$A$2:$O$2,0))</f>
        <v>37.6</v>
      </c>
      <c r="L16">
        <f>INDEX(edar!$A$3:$O$428,MATCH($A16,edar!$P$3:$P$428,0),MATCH(L$1,edar!$A$2:$O$2,0))</f>
        <v>43.5</v>
      </c>
      <c r="M16">
        <f>INDEX(edar!$A$3:$O$428,MATCH($A16,edar!$P$3:$P$428,0),MATCH(M$1,edar!$A$2:$O$2,0))</f>
        <v>37</v>
      </c>
      <c r="N16">
        <f>INDEX(edar!$A$3:$O$428,MATCH($A16,edar!$P$3:$P$428,0),MATCH(N$1,edar!$A$2:$O$2,0))</f>
        <v>39.299999999999997</v>
      </c>
      <c r="O16">
        <f>INDEX(edar!$A$3:$O$428,MATCH($A16,edar!$P$3:$P$428,0),MATCH(O$1,edar!$A$2:$O$2,0))</f>
        <v>57.8</v>
      </c>
      <c r="P16" t="str">
        <f>INDEX(edar!$A$3:$O$428,MATCH($A16,edar!$P$3:$P$428,0),MATCH(P$1,edar!$A$2:$O$2,0))</f>
        <v>DHS_2014</v>
      </c>
    </row>
    <row r="17" spans="1:16" x14ac:dyDescent="0.25">
      <c r="A17" s="5" t="s">
        <v>466</v>
      </c>
      <c r="B17" t="str">
        <f>INDEX(edar!$A$3:$O$428,MATCH($A17,edar!$P$3:$P$428,0),MATCH(B$1,edar!$A$2:$O$2,0))</f>
        <v>BGD</v>
      </c>
      <c r="C17" t="str">
        <f>INDEX(edar!$A$3:$O$428,MATCH($A17,edar!$P$3:$P$428,0),MATCH(C$1,edar!$A$2:$O$2,0))</f>
        <v>Bangladesh</v>
      </c>
      <c r="D17" t="str">
        <f>INDEX(edar!$A$3:$O$428,MATCH($A17,edar!$P$3:$P$428,0),MATCH(D$1,edar!$A$2:$O$2,0))</f>
        <v>2012-2013</v>
      </c>
      <c r="E17" t="str">
        <f>INDEX(edar!$A$3:$O$428,MATCH($A17,edar!$P$3:$P$428,0),MATCH(E$1,edar!$A$2:$O$2,0))</f>
        <v>2013</v>
      </c>
      <c r="F17">
        <f>INDEX(edar!$A$3:$O$428,MATCH($A17,edar!$P$3:$P$428,0),MATCH(F$1,edar!$A$2:$O$2,0))</f>
        <v>35.799999999999997</v>
      </c>
      <c r="G17">
        <f>INDEX(edar!$A$3:$O$428,MATCH($A17,edar!$P$3:$P$428,0),MATCH(G$1,edar!$A$2:$O$2,0))</f>
        <v>38.799999999999997</v>
      </c>
      <c r="H17">
        <f>INDEX(edar!$A$3:$O$428,MATCH($A17,edar!$P$3:$P$428,0),MATCH(H$1,edar!$A$2:$O$2,0))</f>
        <v>31.9</v>
      </c>
      <c r="I17">
        <f>INDEX(edar!$A$3:$O$428,MATCH($A17,edar!$P$3:$P$428,0),MATCH(I$1,edar!$A$2:$O$2,0))</f>
        <v>44.1</v>
      </c>
      <c r="J17">
        <f>INDEX(edar!$A$3:$O$428,MATCH($A17,edar!$P$3:$P$428,0),MATCH(J$1,edar!$A$2:$O$2,0))</f>
        <v>34.299999999999997</v>
      </c>
      <c r="K17">
        <f>INDEX(edar!$A$3:$O$428,MATCH($A17,edar!$P$3:$P$428,0),MATCH(K$1,edar!$A$2:$O$2,0))</f>
        <v>32.299999999999997</v>
      </c>
      <c r="L17">
        <f>INDEX(edar!$A$3:$O$428,MATCH($A17,edar!$P$3:$P$428,0),MATCH(L$1,edar!$A$2:$O$2,0))</f>
        <v>34</v>
      </c>
      <c r="M17">
        <f>INDEX(edar!$A$3:$O$428,MATCH($A17,edar!$P$3:$P$428,0),MATCH(M$1,edar!$A$2:$O$2,0))</f>
        <v>37.299999999999997</v>
      </c>
      <c r="N17">
        <f>INDEX(edar!$A$3:$O$428,MATCH($A17,edar!$P$3:$P$428,0),MATCH(N$1,edar!$A$2:$O$2,0))</f>
        <v>37.9</v>
      </c>
      <c r="O17">
        <f>INDEX(edar!$A$3:$O$428,MATCH($A17,edar!$P$3:$P$428,0),MATCH(O$1,edar!$A$2:$O$2,0))</f>
        <v>43.6</v>
      </c>
      <c r="P17" t="str">
        <f>INDEX(edar!$A$3:$O$428,MATCH($A17,edar!$P$3:$P$428,0),MATCH(P$1,edar!$A$2:$O$2,0))</f>
        <v>MICS_2012-2013</v>
      </c>
    </row>
    <row r="18" spans="1:16" x14ac:dyDescent="0.25">
      <c r="A18" s="4" t="s">
        <v>467</v>
      </c>
      <c r="B18" t="str">
        <f>INDEX(edar!$A$3:$O$428,MATCH($A18,edar!$P$3:$P$428,0),MATCH(B$1,edar!$A$2:$O$2,0))</f>
        <v>BGD</v>
      </c>
      <c r="C18" t="str">
        <f>INDEX(edar!$A$3:$O$428,MATCH($A18,edar!$P$3:$P$428,0),MATCH(C$1,edar!$A$2:$O$2,0))</f>
        <v>Bangladesh</v>
      </c>
      <c r="D18">
        <f>INDEX(edar!$A$3:$O$428,MATCH($A18,edar!$P$3:$P$428,0),MATCH(D$1,edar!$A$2:$O$2,0))</f>
        <v>2011</v>
      </c>
      <c r="E18" t="str">
        <f>INDEX(edar!$A$3:$O$428,MATCH($A18,edar!$P$3:$P$428,0),MATCH(E$1,edar!$A$2:$O$2,0))</f>
        <v>2011</v>
      </c>
      <c r="F18">
        <f>INDEX(edar!$A$3:$O$428,MATCH($A18,edar!$P$3:$P$428,0),MATCH(F$1,edar!$A$2:$O$2,0))</f>
        <v>35.200000000000003</v>
      </c>
      <c r="G18">
        <f>INDEX(edar!$A$3:$O$428,MATCH($A18,edar!$P$3:$P$428,0),MATCH(G$1,edar!$A$2:$O$2,0))</f>
        <v>39.5</v>
      </c>
      <c r="H18">
        <f>INDEX(edar!$A$3:$O$428,MATCH($A18,edar!$P$3:$P$428,0),MATCH(H$1,edar!$A$2:$O$2,0))</f>
        <v>29.3</v>
      </c>
      <c r="I18">
        <f>INDEX(edar!$A$3:$O$428,MATCH($A18,edar!$P$3:$P$428,0),MATCH(I$1,edar!$A$2:$O$2,0))</f>
        <v>54.3</v>
      </c>
      <c r="J18">
        <f>INDEX(edar!$A$3:$O$428,MATCH($A18,edar!$P$3:$P$428,0),MATCH(J$1,edar!$A$2:$O$2,0))</f>
        <v>30.9</v>
      </c>
      <c r="K18">
        <f>INDEX(edar!$A$3:$O$428,MATCH($A18,edar!$P$3:$P$428,0),MATCH(K$1,edar!$A$2:$O$2,0))</f>
        <v>24.7</v>
      </c>
      <c r="L18">
        <f>INDEX(edar!$A$3:$O$428,MATCH($A18,edar!$P$3:$P$428,0),MATCH(L$1,edar!$A$2:$O$2,0))</f>
        <v>30.3</v>
      </c>
      <c r="M18">
        <f>INDEX(edar!$A$3:$O$428,MATCH($A18,edar!$P$3:$P$428,0),MATCH(M$1,edar!$A$2:$O$2,0))</f>
        <v>28.8</v>
      </c>
      <c r="N18">
        <f>INDEX(edar!$A$3:$O$428,MATCH($A18,edar!$P$3:$P$428,0),MATCH(N$1,edar!$A$2:$O$2,0))</f>
        <v>46.2</v>
      </c>
      <c r="O18">
        <f>INDEX(edar!$A$3:$O$428,MATCH($A18,edar!$P$3:$P$428,0),MATCH(O$1,edar!$A$2:$O$2,0))</f>
        <v>57.9</v>
      </c>
      <c r="P18" t="str">
        <f>INDEX(edar!$A$3:$O$428,MATCH($A18,edar!$P$3:$P$428,0),MATCH(P$1,edar!$A$2:$O$2,0))</f>
        <v>DHS_2011</v>
      </c>
    </row>
    <row r="19" spans="1:16" x14ac:dyDescent="0.25">
      <c r="A19" s="5" t="s">
        <v>468</v>
      </c>
      <c r="B19" t="str">
        <f>INDEX(edar!$A$3:$O$428,MATCH($A19,edar!$P$3:$P$428,0),MATCH(B$1,edar!$A$2:$O$2,0))</f>
        <v>BGD</v>
      </c>
      <c r="C19" t="str">
        <f>INDEX(edar!$A$3:$O$428,MATCH($A19,edar!$P$3:$P$428,0),MATCH(C$1,edar!$A$2:$O$2,0))</f>
        <v>Bangladesh</v>
      </c>
      <c r="D19">
        <f>INDEX(edar!$A$3:$O$428,MATCH($A19,edar!$P$3:$P$428,0),MATCH(D$1,edar!$A$2:$O$2,0))</f>
        <v>2007</v>
      </c>
      <c r="E19" t="str">
        <f>INDEX(edar!$A$3:$O$428,MATCH($A19,edar!$P$3:$P$428,0),MATCH(E$1,edar!$A$2:$O$2,0))</f>
        <v>2007</v>
      </c>
      <c r="F19">
        <f>INDEX(edar!$A$3:$O$428,MATCH($A19,edar!$P$3:$P$428,0),MATCH(F$1,edar!$A$2:$O$2,0))</f>
        <v>37</v>
      </c>
      <c r="G19">
        <f>INDEX(edar!$A$3:$O$428,MATCH($A19,edar!$P$3:$P$428,0),MATCH(G$1,edar!$A$2:$O$2,0))</f>
        <v>41</v>
      </c>
      <c r="H19">
        <f>INDEX(edar!$A$3:$O$428,MATCH($A19,edar!$P$3:$P$428,0),MATCH(H$1,edar!$A$2:$O$2,0))</f>
        <v>33</v>
      </c>
      <c r="I19">
        <f>INDEX(edar!$A$3:$O$428,MATCH($A19,edar!$P$3:$P$428,0),MATCH(I$1,edar!$A$2:$O$2,0))</f>
        <v>57</v>
      </c>
      <c r="J19">
        <f>INDEX(edar!$A$3:$O$428,MATCH($A19,edar!$P$3:$P$428,0),MATCH(J$1,edar!$A$2:$O$2,0))</f>
        <v>34</v>
      </c>
      <c r="K19">
        <f>INDEX(edar!$A$3:$O$428,MATCH($A19,edar!$P$3:$P$428,0),MATCH(K$1,edar!$A$2:$O$2,0))</f>
        <v>24</v>
      </c>
      <c r="L19">
        <f>INDEX(edar!$A$3:$O$428,MATCH($A19,edar!$P$3:$P$428,0),MATCH(L$1,edar!$A$2:$O$2,0))</f>
        <v>28</v>
      </c>
      <c r="M19">
        <f>INDEX(edar!$A$3:$O$428,MATCH($A19,edar!$P$3:$P$428,0),MATCH(M$1,edar!$A$2:$O$2,0))</f>
        <v>43</v>
      </c>
      <c r="N19">
        <f>INDEX(edar!$A$3:$O$428,MATCH($A19,edar!$P$3:$P$428,0),MATCH(N$1,edar!$A$2:$O$2,0))</f>
        <v>47</v>
      </c>
      <c r="O19">
        <f>INDEX(edar!$A$3:$O$428,MATCH($A19,edar!$P$3:$P$428,0),MATCH(O$1,edar!$A$2:$O$2,0))</f>
        <v>73</v>
      </c>
      <c r="P19" t="str">
        <f>INDEX(edar!$A$3:$O$428,MATCH($A19,edar!$P$3:$P$428,0),MATCH(P$1,edar!$A$2:$O$2,0))</f>
        <v>DHS_2007</v>
      </c>
    </row>
    <row r="20" spans="1:16" x14ac:dyDescent="0.25">
      <c r="A20" s="4" t="s">
        <v>469</v>
      </c>
      <c r="B20" t="str">
        <f>INDEX(edar!$A$3:$O$428,MATCH($A20,edar!$P$3:$P$428,0),MATCH(B$1,edar!$A$2:$O$2,0))</f>
        <v>BGD</v>
      </c>
      <c r="C20" t="str">
        <f>INDEX(edar!$A$3:$O$428,MATCH($A20,edar!$P$3:$P$428,0),MATCH(C$1,edar!$A$2:$O$2,0))</f>
        <v>Bangladesh</v>
      </c>
      <c r="D20">
        <f>INDEX(edar!$A$3:$O$428,MATCH($A20,edar!$P$3:$P$428,0),MATCH(D$1,edar!$A$2:$O$2,0))</f>
        <v>2006</v>
      </c>
      <c r="E20" t="str">
        <f>INDEX(edar!$A$3:$O$428,MATCH($A20,edar!$P$3:$P$428,0),MATCH(E$1,edar!$A$2:$O$2,0))</f>
        <v>2006</v>
      </c>
      <c r="F20">
        <f>INDEX(edar!$A$3:$O$428,MATCH($A20,edar!$P$3:$P$428,0),MATCH(F$1,edar!$A$2:$O$2,0))</f>
        <v>30</v>
      </c>
      <c r="G20">
        <f>INDEX(edar!$A$3:$O$428,MATCH($A20,edar!$P$3:$P$428,0),MATCH(G$1,edar!$A$2:$O$2,0))</f>
        <v>30</v>
      </c>
      <c r="H20">
        <f>INDEX(edar!$A$3:$O$428,MATCH($A20,edar!$P$3:$P$428,0),MATCH(H$1,edar!$A$2:$O$2,0))</f>
        <v>30</v>
      </c>
      <c r="I20">
        <f>INDEX(edar!$A$3:$O$428,MATCH($A20,edar!$P$3:$P$428,0),MATCH(I$1,edar!$A$2:$O$2,0))</f>
        <v>44</v>
      </c>
      <c r="J20">
        <f>INDEX(edar!$A$3:$O$428,MATCH($A20,edar!$P$3:$P$428,0),MATCH(J$1,edar!$A$2:$O$2,0))</f>
        <v>26</v>
      </c>
      <c r="K20">
        <f>INDEX(edar!$A$3:$O$428,MATCH($A20,edar!$P$3:$P$428,0),MATCH(K$1,edar!$A$2:$O$2,0))</f>
        <v>17</v>
      </c>
      <c r="L20">
        <f>INDEX(edar!$A$3:$O$428,MATCH($A20,edar!$P$3:$P$428,0),MATCH(L$1,edar!$A$2:$O$2,0))</f>
        <v>26</v>
      </c>
      <c r="M20">
        <f>INDEX(edar!$A$3:$O$428,MATCH($A20,edar!$P$3:$P$428,0),MATCH(M$1,edar!$A$2:$O$2,0))</f>
        <v>28</v>
      </c>
      <c r="N20">
        <f>INDEX(edar!$A$3:$O$428,MATCH($A20,edar!$P$3:$P$428,0),MATCH(N$1,edar!$A$2:$O$2,0))</f>
        <v>42</v>
      </c>
      <c r="O20">
        <f>INDEX(edar!$A$3:$O$428,MATCH($A20,edar!$P$3:$P$428,0),MATCH(O$1,edar!$A$2:$O$2,0))</f>
        <v>56</v>
      </c>
      <c r="P20" t="str">
        <f>INDEX(edar!$A$3:$O$428,MATCH($A20,edar!$P$3:$P$428,0),MATCH(P$1,edar!$A$2:$O$2,0))</f>
        <v>MICS_2006</v>
      </c>
    </row>
    <row r="21" spans="1:16" x14ac:dyDescent="0.25">
      <c r="A21" s="5" t="s">
        <v>470</v>
      </c>
      <c r="B21" t="str">
        <f>INDEX(edar!$A$3:$O$428,MATCH($A21,edar!$P$3:$P$428,0),MATCH(B$1,edar!$A$2:$O$2,0))</f>
        <v>BGD</v>
      </c>
      <c r="C21" t="str">
        <f>INDEX(edar!$A$3:$O$428,MATCH($A21,edar!$P$3:$P$428,0),MATCH(C$1,edar!$A$2:$O$2,0))</f>
        <v>Bangladesh</v>
      </c>
      <c r="D21">
        <f>INDEX(edar!$A$3:$O$428,MATCH($A21,edar!$P$3:$P$428,0),MATCH(D$1,edar!$A$2:$O$2,0))</f>
        <v>2004</v>
      </c>
      <c r="E21" t="str">
        <f>INDEX(edar!$A$3:$O$428,MATCH($A21,edar!$P$3:$P$428,0),MATCH(E$1,edar!$A$2:$O$2,0))</f>
        <v>2004</v>
      </c>
      <c r="F21">
        <f>INDEX(edar!$A$3:$O$428,MATCH($A21,edar!$P$3:$P$428,0),MATCH(F$1,edar!$A$2:$O$2,0))</f>
        <v>20</v>
      </c>
      <c r="G21">
        <f>INDEX(edar!$A$3:$O$428,MATCH($A21,edar!$P$3:$P$428,0),MATCH(G$1,edar!$A$2:$O$2,0))</f>
        <v>23</v>
      </c>
      <c r="H21">
        <f>INDEX(edar!$A$3:$O$428,MATCH($A21,edar!$P$3:$P$428,0),MATCH(H$1,edar!$A$2:$O$2,0))</f>
        <v>17</v>
      </c>
      <c r="I21">
        <f>INDEX(edar!$A$3:$O$428,MATCH($A21,edar!$P$3:$P$428,0),MATCH(I$1,edar!$A$2:$O$2,0))</f>
        <v>35</v>
      </c>
      <c r="J21">
        <f>INDEX(edar!$A$3:$O$428,MATCH($A21,edar!$P$3:$P$428,0),MATCH(J$1,edar!$A$2:$O$2,0))</f>
        <v>17</v>
      </c>
      <c r="K21">
        <f>INDEX(edar!$A$3:$O$428,MATCH($A21,edar!$P$3:$P$428,0),MATCH(K$1,edar!$A$2:$O$2,0))</f>
        <v>11</v>
      </c>
      <c r="L21">
        <f>INDEX(edar!$A$3:$O$428,MATCH($A21,edar!$P$3:$P$428,0),MATCH(L$1,edar!$A$2:$O$2,0))</f>
        <v>16</v>
      </c>
      <c r="M21">
        <f>INDEX(edar!$A$3:$O$428,MATCH($A21,edar!$P$3:$P$428,0),MATCH(M$1,edar!$A$2:$O$2,0))</f>
        <v>19</v>
      </c>
      <c r="N21">
        <f>INDEX(edar!$A$3:$O$428,MATCH($A21,edar!$P$3:$P$428,0),MATCH(N$1,edar!$A$2:$O$2,0))</f>
        <v>27</v>
      </c>
      <c r="O21">
        <f>INDEX(edar!$A$3:$O$428,MATCH($A21,edar!$P$3:$P$428,0),MATCH(O$1,edar!$A$2:$O$2,0))</f>
        <v>45</v>
      </c>
      <c r="P21" t="str">
        <f>INDEX(edar!$A$3:$O$428,MATCH($A21,edar!$P$3:$P$428,0),MATCH(P$1,edar!$A$2:$O$2,0))</f>
        <v>DHS_2004</v>
      </c>
    </row>
    <row r="22" spans="1:16" x14ac:dyDescent="0.25">
      <c r="A22" s="4" t="s">
        <v>471</v>
      </c>
      <c r="B22" t="str">
        <f>INDEX(edar!$A$3:$O$428,MATCH($A22,edar!$P$3:$P$428,0),MATCH(B$1,edar!$A$2:$O$2,0))</f>
        <v>BGD</v>
      </c>
      <c r="C22" t="str">
        <f>INDEX(edar!$A$3:$O$428,MATCH($A22,edar!$P$3:$P$428,0),MATCH(C$1,edar!$A$2:$O$2,0))</f>
        <v>Bangladesh</v>
      </c>
      <c r="D22" t="str">
        <f>INDEX(edar!$A$3:$O$428,MATCH($A22,edar!$P$3:$P$428,0),MATCH(D$1,edar!$A$2:$O$2,0))</f>
        <v>1999-2000</v>
      </c>
      <c r="E22" t="str">
        <f>INDEX(edar!$A$3:$O$428,MATCH($A22,edar!$P$3:$P$428,0),MATCH(E$1,edar!$A$2:$O$2,0))</f>
        <v>2000</v>
      </c>
      <c r="F22">
        <f>INDEX(edar!$A$3:$O$428,MATCH($A22,edar!$P$3:$P$428,0),MATCH(F$1,edar!$A$2:$O$2,0))</f>
        <v>27</v>
      </c>
      <c r="G22">
        <f>INDEX(edar!$A$3:$O$428,MATCH($A22,edar!$P$3:$P$428,0),MATCH(G$1,edar!$A$2:$O$2,0))</f>
        <v>29</v>
      </c>
      <c r="H22">
        <f>INDEX(edar!$A$3:$O$428,MATCH($A22,edar!$P$3:$P$428,0),MATCH(H$1,edar!$A$2:$O$2,0))</f>
        <v>25</v>
      </c>
      <c r="I22">
        <f>INDEX(edar!$A$3:$O$428,MATCH($A22,edar!$P$3:$P$428,0),MATCH(I$1,edar!$A$2:$O$2,0))</f>
        <v>48</v>
      </c>
      <c r="J22">
        <f>INDEX(edar!$A$3:$O$428,MATCH($A22,edar!$P$3:$P$428,0),MATCH(J$1,edar!$A$2:$O$2,0))</f>
        <v>24</v>
      </c>
      <c r="K22">
        <f>INDEX(edar!$A$3:$O$428,MATCH($A22,edar!$P$3:$P$428,0),MATCH(K$1,edar!$A$2:$O$2,0))</f>
        <v>23</v>
      </c>
      <c r="L22">
        <f>INDEX(edar!$A$3:$O$428,MATCH($A22,edar!$P$3:$P$428,0),MATCH(L$1,edar!$A$2:$O$2,0))</f>
        <v>21</v>
      </c>
      <c r="M22">
        <f>INDEX(edar!$A$3:$O$428,MATCH($A22,edar!$P$3:$P$428,0),MATCH(M$1,edar!$A$2:$O$2,0))</f>
        <v>23</v>
      </c>
      <c r="N22">
        <f>INDEX(edar!$A$3:$O$428,MATCH($A22,edar!$P$3:$P$428,0),MATCH(N$1,edar!$A$2:$O$2,0))</f>
        <v>29</v>
      </c>
      <c r="O22">
        <f>INDEX(edar!$A$3:$O$428,MATCH($A22,edar!$P$3:$P$428,0),MATCH(O$1,edar!$A$2:$O$2,0))</f>
        <v>55</v>
      </c>
      <c r="P22" t="str">
        <f>INDEX(edar!$A$3:$O$428,MATCH($A22,edar!$P$3:$P$428,0),MATCH(P$1,edar!$A$2:$O$2,0))</f>
        <v>DHS_1999-2000</v>
      </c>
    </row>
    <row r="23" spans="1:16" x14ac:dyDescent="0.25">
      <c r="A23" s="5" t="s">
        <v>472</v>
      </c>
      <c r="B23" t="str">
        <f>INDEX(edar!$A$3:$O$428,MATCH($A23,edar!$P$3:$P$428,0),MATCH(B$1,edar!$A$2:$O$2,0))</f>
        <v>BGD</v>
      </c>
      <c r="C23" t="str">
        <f>INDEX(edar!$A$3:$O$428,MATCH($A23,edar!$P$3:$P$428,0),MATCH(C$1,edar!$A$2:$O$2,0))</f>
        <v>Bangladesh</v>
      </c>
      <c r="D23" t="str">
        <f>INDEX(edar!$A$3:$O$428,MATCH($A23,edar!$P$3:$P$428,0),MATCH(D$1,edar!$A$2:$O$2,0))</f>
        <v>1996-1997</v>
      </c>
      <c r="E23" t="str">
        <f>INDEX(edar!$A$3:$O$428,MATCH($A23,edar!$P$3:$P$428,0),MATCH(E$1,edar!$A$2:$O$2,0))</f>
        <v>1997</v>
      </c>
      <c r="F23">
        <f>INDEX(edar!$A$3:$O$428,MATCH($A23,edar!$P$3:$P$428,0),MATCH(F$1,edar!$A$2:$O$2,0))</f>
        <v>33</v>
      </c>
      <c r="G23" t="str">
        <f>INDEX(edar!$A$3:$O$428,MATCH($A23,edar!$P$3:$P$428,0),MATCH(G$1,edar!$A$2:$O$2,0))</f>
        <v>-</v>
      </c>
      <c r="H23" t="str">
        <f>INDEX(edar!$A$3:$O$428,MATCH($A23,edar!$P$3:$P$428,0),MATCH(H$1,edar!$A$2:$O$2,0))</f>
        <v>-</v>
      </c>
      <c r="I23" t="str">
        <f>INDEX(edar!$A$3:$O$428,MATCH($A23,edar!$P$3:$P$428,0),MATCH(I$1,edar!$A$2:$O$2,0))</f>
        <v>-</v>
      </c>
      <c r="J23" t="str">
        <f>INDEX(edar!$A$3:$O$428,MATCH($A23,edar!$P$3:$P$428,0),MATCH(J$1,edar!$A$2:$O$2,0))</f>
        <v>-</v>
      </c>
      <c r="K23" t="str">
        <f>INDEX(edar!$A$3:$O$428,MATCH($A23,edar!$P$3:$P$428,0),MATCH(K$1,edar!$A$2:$O$2,0))</f>
        <v>-</v>
      </c>
      <c r="L23" t="str">
        <f>INDEX(edar!$A$3:$O$428,MATCH($A23,edar!$P$3:$P$428,0),MATCH(L$1,edar!$A$2:$O$2,0))</f>
        <v>-</v>
      </c>
      <c r="M23" t="str">
        <f>INDEX(edar!$A$3:$O$428,MATCH($A23,edar!$P$3:$P$428,0),MATCH(M$1,edar!$A$2:$O$2,0))</f>
        <v>-</v>
      </c>
      <c r="N23" t="str">
        <f>INDEX(edar!$A$3:$O$428,MATCH($A23,edar!$P$3:$P$428,0),MATCH(N$1,edar!$A$2:$O$2,0))</f>
        <v>-</v>
      </c>
      <c r="O23" t="str">
        <f>INDEX(edar!$A$3:$O$428,MATCH($A23,edar!$P$3:$P$428,0),MATCH(O$1,edar!$A$2:$O$2,0))</f>
        <v>-</v>
      </c>
      <c r="P23" t="str">
        <f>INDEX(edar!$A$3:$O$428,MATCH($A23,edar!$P$3:$P$428,0),MATCH(P$1,edar!$A$2:$O$2,0))</f>
        <v>DHS_1996-1997</v>
      </c>
    </row>
    <row r="24" spans="1:16" x14ac:dyDescent="0.25">
      <c r="A24" s="4" t="s">
        <v>473</v>
      </c>
      <c r="B24" t="str">
        <f>INDEX(edar!$A$3:$O$428,MATCH($A24,edar!$P$3:$P$428,0),MATCH(B$1,edar!$A$2:$O$2,0))</f>
        <v>BGD</v>
      </c>
      <c r="C24" t="str">
        <f>INDEX(edar!$A$3:$O$428,MATCH($A24,edar!$P$3:$P$428,0),MATCH(C$1,edar!$A$2:$O$2,0))</f>
        <v>Bangladesh</v>
      </c>
      <c r="D24" t="str">
        <f>INDEX(edar!$A$3:$O$428,MATCH($A24,edar!$P$3:$P$428,0),MATCH(D$1,edar!$A$2:$O$2,0))</f>
        <v>1993-1994</v>
      </c>
      <c r="E24" t="str">
        <f>INDEX(edar!$A$3:$O$428,MATCH($A24,edar!$P$3:$P$428,0),MATCH(E$1,edar!$A$2:$O$2,0))</f>
        <v>1994</v>
      </c>
      <c r="F24">
        <f>INDEX(edar!$A$3:$O$428,MATCH($A24,edar!$P$3:$P$428,0),MATCH(F$1,edar!$A$2:$O$2,0))</f>
        <v>28</v>
      </c>
      <c r="G24" t="str">
        <f>INDEX(edar!$A$3:$O$428,MATCH($A24,edar!$P$3:$P$428,0),MATCH(G$1,edar!$A$2:$O$2,0))</f>
        <v>-</v>
      </c>
      <c r="H24" t="str">
        <f>INDEX(edar!$A$3:$O$428,MATCH($A24,edar!$P$3:$P$428,0),MATCH(H$1,edar!$A$2:$O$2,0))</f>
        <v>-</v>
      </c>
      <c r="I24" t="str">
        <f>INDEX(edar!$A$3:$O$428,MATCH($A24,edar!$P$3:$P$428,0),MATCH(I$1,edar!$A$2:$O$2,0))</f>
        <v>-</v>
      </c>
      <c r="J24" t="str">
        <f>INDEX(edar!$A$3:$O$428,MATCH($A24,edar!$P$3:$P$428,0),MATCH(J$1,edar!$A$2:$O$2,0))</f>
        <v>-</v>
      </c>
      <c r="K24" t="str">
        <f>INDEX(edar!$A$3:$O$428,MATCH($A24,edar!$P$3:$P$428,0),MATCH(K$1,edar!$A$2:$O$2,0))</f>
        <v>-</v>
      </c>
      <c r="L24" t="str">
        <f>INDEX(edar!$A$3:$O$428,MATCH($A24,edar!$P$3:$P$428,0),MATCH(L$1,edar!$A$2:$O$2,0))</f>
        <v>-</v>
      </c>
      <c r="M24" t="str">
        <f>INDEX(edar!$A$3:$O$428,MATCH($A24,edar!$P$3:$P$428,0),MATCH(M$1,edar!$A$2:$O$2,0))</f>
        <v>-</v>
      </c>
      <c r="N24" t="str">
        <f>INDEX(edar!$A$3:$O$428,MATCH($A24,edar!$P$3:$P$428,0),MATCH(N$1,edar!$A$2:$O$2,0))</f>
        <v>-</v>
      </c>
      <c r="O24" t="str">
        <f>INDEX(edar!$A$3:$O$428,MATCH($A24,edar!$P$3:$P$428,0),MATCH(O$1,edar!$A$2:$O$2,0))</f>
        <v>-</v>
      </c>
      <c r="P24" t="str">
        <f>INDEX(edar!$A$3:$O$428,MATCH($A24,edar!$P$3:$P$428,0),MATCH(P$1,edar!$A$2:$O$2,0))</f>
        <v>DHS_1993-1994</v>
      </c>
    </row>
    <row r="25" spans="1:16" x14ac:dyDescent="0.25">
      <c r="A25" s="5" t="s">
        <v>474</v>
      </c>
      <c r="B25" t="str">
        <f>INDEX(edar!$A$3:$O$428,MATCH($A25,edar!$P$3:$P$428,0),MATCH(B$1,edar!$A$2:$O$2,0))</f>
        <v>BLR</v>
      </c>
      <c r="C25" t="str">
        <f>INDEX(edar!$A$3:$O$428,MATCH($A25,edar!$P$3:$P$428,0),MATCH(C$1,edar!$A$2:$O$2,0))</f>
        <v>Belarus</v>
      </c>
      <c r="D25">
        <f>INDEX(edar!$A$3:$O$428,MATCH($A25,edar!$P$3:$P$428,0),MATCH(D$1,edar!$A$2:$O$2,0))</f>
        <v>2012</v>
      </c>
      <c r="E25" t="str">
        <f>INDEX(edar!$A$3:$O$428,MATCH($A25,edar!$P$3:$P$428,0),MATCH(E$1,edar!$A$2:$O$2,0))</f>
        <v>2012</v>
      </c>
      <c r="F25">
        <f>INDEX(edar!$A$3:$O$428,MATCH($A25,edar!$P$3:$P$428,0),MATCH(F$1,edar!$A$2:$O$2,0))</f>
        <v>93.4</v>
      </c>
      <c r="G25">
        <f>INDEX(edar!$A$3:$O$428,MATCH($A25,edar!$P$3:$P$428,0),MATCH(G$1,edar!$A$2:$O$2,0))</f>
        <v>92.4</v>
      </c>
      <c r="H25">
        <f>INDEX(edar!$A$3:$O$428,MATCH($A25,edar!$P$3:$P$428,0),MATCH(H$1,edar!$A$2:$O$2,0))</f>
        <v>94.7</v>
      </c>
      <c r="I25">
        <f>INDEX(edar!$A$3:$O$428,MATCH($A25,edar!$P$3:$P$428,0),MATCH(I$1,edar!$A$2:$O$2,0))</f>
        <v>96.1</v>
      </c>
      <c r="J25" t="str">
        <f>INDEX(edar!$A$3:$O$428,MATCH($A25,edar!$P$3:$P$428,0),MATCH(J$1,edar!$A$2:$O$2,0))</f>
        <v>-</v>
      </c>
      <c r="K25" t="str">
        <f>INDEX(edar!$A$3:$O$428,MATCH($A25,edar!$P$3:$P$428,0),MATCH(K$1,edar!$A$2:$O$2,0))</f>
        <v>-</v>
      </c>
      <c r="L25" t="str">
        <f>INDEX(edar!$A$3:$O$428,MATCH($A25,edar!$P$3:$P$428,0),MATCH(L$1,edar!$A$2:$O$2,0))</f>
        <v>-</v>
      </c>
      <c r="M25" t="str">
        <f>INDEX(edar!$A$3:$O$428,MATCH($A25,edar!$P$3:$P$428,0),MATCH(M$1,edar!$A$2:$O$2,0))</f>
        <v>-</v>
      </c>
      <c r="N25" t="str">
        <f>INDEX(edar!$A$3:$O$428,MATCH($A25,edar!$P$3:$P$428,0),MATCH(N$1,edar!$A$2:$O$2,0))</f>
        <v>-</v>
      </c>
      <c r="O25" t="str">
        <f>INDEX(edar!$A$3:$O$428,MATCH($A25,edar!$P$3:$P$428,0),MATCH(O$1,edar!$A$2:$O$2,0))</f>
        <v>-</v>
      </c>
      <c r="P25" t="str">
        <f>INDEX(edar!$A$3:$O$428,MATCH($A25,edar!$P$3:$P$428,0),MATCH(P$1,edar!$A$2:$O$2,0))</f>
        <v>MICS_2012</v>
      </c>
    </row>
    <row r="26" spans="1:16" x14ac:dyDescent="0.25">
      <c r="A26" s="4" t="s">
        <v>475</v>
      </c>
      <c r="B26" t="str">
        <f>INDEX(edar!$A$3:$O$428,MATCH($A26,edar!$P$3:$P$428,0),MATCH(B$1,edar!$A$2:$O$2,0))</f>
        <v>BLR</v>
      </c>
      <c r="C26" t="str">
        <f>INDEX(edar!$A$3:$O$428,MATCH($A26,edar!$P$3:$P$428,0),MATCH(C$1,edar!$A$2:$O$2,0))</f>
        <v>Belarus</v>
      </c>
      <c r="D26">
        <f>INDEX(edar!$A$3:$O$428,MATCH($A26,edar!$P$3:$P$428,0),MATCH(D$1,edar!$A$2:$O$2,0))</f>
        <v>2005</v>
      </c>
      <c r="E26" t="str">
        <f>INDEX(edar!$A$3:$O$428,MATCH($A26,edar!$P$3:$P$428,0),MATCH(E$1,edar!$A$2:$O$2,0))</f>
        <v>2005</v>
      </c>
      <c r="F26">
        <f>INDEX(edar!$A$3:$O$428,MATCH($A26,edar!$P$3:$P$428,0),MATCH(F$1,edar!$A$2:$O$2,0))</f>
        <v>90</v>
      </c>
      <c r="G26">
        <f>INDEX(edar!$A$3:$O$428,MATCH($A26,edar!$P$3:$P$428,0),MATCH(G$1,edar!$A$2:$O$2,0))</f>
        <v>90</v>
      </c>
      <c r="H26">
        <f>INDEX(edar!$A$3:$O$428,MATCH($A26,edar!$P$3:$P$428,0),MATCH(H$1,edar!$A$2:$O$2,0))</f>
        <v>89</v>
      </c>
      <c r="I26">
        <f>INDEX(edar!$A$3:$O$428,MATCH($A26,edar!$P$3:$P$428,0),MATCH(I$1,edar!$A$2:$O$2,0))</f>
        <v>94</v>
      </c>
      <c r="J26">
        <f>INDEX(edar!$A$3:$O$428,MATCH($A26,edar!$P$3:$P$428,0),MATCH(J$1,edar!$A$2:$O$2,0))</f>
        <v>78</v>
      </c>
      <c r="K26">
        <f>INDEX(edar!$A$3:$O$428,MATCH($A26,edar!$P$3:$P$428,0),MATCH(K$1,edar!$A$2:$O$2,0))</f>
        <v>79</v>
      </c>
      <c r="L26">
        <f>INDEX(edar!$A$3:$O$428,MATCH($A26,edar!$P$3:$P$428,0),MATCH(L$1,edar!$A$2:$O$2,0))</f>
        <v>81</v>
      </c>
      <c r="M26">
        <f>INDEX(edar!$A$3:$O$428,MATCH($A26,edar!$P$3:$P$428,0),MATCH(M$1,edar!$A$2:$O$2,0))</f>
        <v>95</v>
      </c>
      <c r="N26">
        <f>INDEX(edar!$A$3:$O$428,MATCH($A26,edar!$P$3:$P$428,0),MATCH(N$1,edar!$A$2:$O$2,0))</f>
        <v>93</v>
      </c>
      <c r="O26">
        <f>INDEX(edar!$A$3:$O$428,MATCH($A26,edar!$P$3:$P$428,0),MATCH(O$1,edar!$A$2:$O$2,0))</f>
        <v>93</v>
      </c>
      <c r="P26" t="str">
        <f>INDEX(edar!$A$3:$O$428,MATCH($A26,edar!$P$3:$P$428,0),MATCH(P$1,edar!$A$2:$O$2,0))</f>
        <v>MICS_2005</v>
      </c>
    </row>
    <row r="27" spans="1:16" x14ac:dyDescent="0.25">
      <c r="A27" s="5" t="s">
        <v>476</v>
      </c>
      <c r="B27" t="str">
        <f>INDEX(edar!$A$3:$O$428,MATCH($A27,edar!$P$3:$P$428,0),MATCH(B$1,edar!$A$2:$O$2,0))</f>
        <v>BLZ</v>
      </c>
      <c r="C27" t="str">
        <f>INDEX(edar!$A$3:$O$428,MATCH($A27,edar!$P$3:$P$428,0),MATCH(C$1,edar!$A$2:$O$2,0))</f>
        <v>Belize</v>
      </c>
      <c r="D27" t="str">
        <f>INDEX(edar!$A$3:$O$428,MATCH($A27,edar!$P$3:$P$428,0),MATCH(D$1,edar!$A$2:$O$2,0))</f>
        <v>2015-2016</v>
      </c>
      <c r="E27" t="str">
        <f>INDEX(edar!$A$3:$O$428,MATCH($A27,edar!$P$3:$P$428,0),MATCH(E$1,edar!$A$2:$O$2,0))</f>
        <v>2016</v>
      </c>
      <c r="F27">
        <f>INDEX(edar!$A$3:$O$428,MATCH($A27,edar!$P$3:$P$428,0),MATCH(F$1,edar!$A$2:$O$2,0))</f>
        <v>67.400000000000006</v>
      </c>
      <c r="G27" t="str">
        <f>INDEX(edar!$A$3:$O$428,MATCH($A27,edar!$P$3:$P$428,0),MATCH(G$1,edar!$A$2:$O$2,0))</f>
        <v>-</v>
      </c>
      <c r="H27" t="str">
        <f>INDEX(edar!$A$3:$O$428,MATCH($A27,edar!$P$3:$P$428,0),MATCH(H$1,edar!$A$2:$O$2,0))</f>
        <v>-</v>
      </c>
      <c r="I27" t="str">
        <f>INDEX(edar!$A$3:$O$428,MATCH($A27,edar!$P$3:$P$428,0),MATCH(I$1,edar!$A$2:$O$2,0))</f>
        <v>-</v>
      </c>
      <c r="J27">
        <f>INDEX(edar!$A$3:$O$428,MATCH($A27,edar!$P$3:$P$428,0),MATCH(J$1,edar!$A$2:$O$2,0))</f>
        <v>75.599999999999994</v>
      </c>
      <c r="K27" t="str">
        <f>INDEX(edar!$A$3:$O$428,MATCH($A27,edar!$P$3:$P$428,0),MATCH(K$1,edar!$A$2:$O$2,0))</f>
        <v>-</v>
      </c>
      <c r="L27" t="str">
        <f>INDEX(edar!$A$3:$O$428,MATCH($A27,edar!$P$3:$P$428,0),MATCH(L$1,edar!$A$2:$O$2,0))</f>
        <v>-</v>
      </c>
      <c r="M27" t="str">
        <f>INDEX(edar!$A$3:$O$428,MATCH($A27,edar!$P$3:$P$428,0),MATCH(M$1,edar!$A$2:$O$2,0))</f>
        <v>-</v>
      </c>
      <c r="N27" t="str">
        <f>INDEX(edar!$A$3:$O$428,MATCH($A27,edar!$P$3:$P$428,0),MATCH(N$1,edar!$A$2:$O$2,0))</f>
        <v>-</v>
      </c>
      <c r="O27" t="str">
        <f>INDEX(edar!$A$3:$O$428,MATCH($A27,edar!$P$3:$P$428,0),MATCH(O$1,edar!$A$2:$O$2,0))</f>
        <v>-</v>
      </c>
      <c r="P27" t="str">
        <f>INDEX(edar!$A$3:$O$428,MATCH($A27,edar!$P$3:$P$428,0),MATCH(P$1,edar!$A$2:$O$2,0))</f>
        <v>MICS Final_2015-2016</v>
      </c>
    </row>
    <row r="28" spans="1:16" x14ac:dyDescent="0.25">
      <c r="A28" s="4" t="s">
        <v>477</v>
      </c>
      <c r="B28" t="str">
        <f>INDEX(edar!$A$3:$O$428,MATCH($A28,edar!$P$3:$P$428,0),MATCH(B$1,edar!$A$2:$O$2,0))</f>
        <v>BLZ</v>
      </c>
      <c r="C28" t="str">
        <f>INDEX(edar!$A$3:$O$428,MATCH($A28,edar!$P$3:$P$428,0),MATCH(C$1,edar!$A$2:$O$2,0))</f>
        <v>Belize</v>
      </c>
      <c r="D28">
        <f>INDEX(edar!$A$3:$O$428,MATCH($A28,edar!$P$3:$P$428,0),MATCH(D$1,edar!$A$2:$O$2,0))</f>
        <v>2011</v>
      </c>
      <c r="E28" t="str">
        <f>INDEX(edar!$A$3:$O$428,MATCH($A28,edar!$P$3:$P$428,0),MATCH(E$1,edar!$A$2:$O$2,0))</f>
        <v>2011</v>
      </c>
      <c r="F28">
        <f>INDEX(edar!$A$3:$O$428,MATCH($A28,edar!$P$3:$P$428,0),MATCH(F$1,edar!$A$2:$O$2,0))</f>
        <v>82.2</v>
      </c>
      <c r="G28" t="str">
        <f>INDEX(edar!$A$3:$O$428,MATCH($A28,edar!$P$3:$P$428,0),MATCH(G$1,edar!$A$2:$O$2,0))</f>
        <v>-</v>
      </c>
      <c r="H28" t="str">
        <f>INDEX(edar!$A$3:$O$428,MATCH($A28,edar!$P$3:$P$428,0),MATCH(H$1,edar!$A$2:$O$2,0))</f>
        <v>-</v>
      </c>
      <c r="I28" t="str">
        <f>INDEX(edar!$A$3:$O$428,MATCH($A28,edar!$P$3:$P$428,0),MATCH(I$1,edar!$A$2:$O$2,0))</f>
        <v>-</v>
      </c>
      <c r="J28">
        <f>INDEX(edar!$A$3:$O$428,MATCH($A28,edar!$P$3:$P$428,0),MATCH(J$1,edar!$A$2:$O$2,0))</f>
        <v>78.2</v>
      </c>
      <c r="K28" t="str">
        <f>INDEX(edar!$A$3:$O$428,MATCH($A28,edar!$P$3:$P$428,0),MATCH(K$1,edar!$A$2:$O$2,0))</f>
        <v>-</v>
      </c>
      <c r="L28" t="str">
        <f>INDEX(edar!$A$3:$O$428,MATCH($A28,edar!$P$3:$P$428,0),MATCH(L$1,edar!$A$2:$O$2,0))</f>
        <v>-</v>
      </c>
      <c r="M28" t="str">
        <f>INDEX(edar!$A$3:$O$428,MATCH($A28,edar!$P$3:$P$428,0),MATCH(M$1,edar!$A$2:$O$2,0))</f>
        <v>-</v>
      </c>
      <c r="N28" t="str">
        <f>INDEX(edar!$A$3:$O$428,MATCH($A28,edar!$P$3:$P$428,0),MATCH(N$1,edar!$A$2:$O$2,0))</f>
        <v>-</v>
      </c>
      <c r="O28" t="str">
        <f>INDEX(edar!$A$3:$O$428,MATCH($A28,edar!$P$3:$P$428,0),MATCH(O$1,edar!$A$2:$O$2,0))</f>
        <v>-</v>
      </c>
      <c r="P28" t="str">
        <f>INDEX(edar!$A$3:$O$428,MATCH($A28,edar!$P$3:$P$428,0),MATCH(P$1,edar!$A$2:$O$2,0))</f>
        <v>MICS_2011</v>
      </c>
    </row>
    <row r="29" spans="1:16" x14ac:dyDescent="0.25">
      <c r="A29" s="5" t="s">
        <v>478</v>
      </c>
      <c r="B29" t="str">
        <f>INDEX(edar!$A$3:$O$428,MATCH($A29,edar!$P$3:$P$428,0),MATCH(B$1,edar!$A$2:$O$2,0))</f>
        <v>BLZ</v>
      </c>
      <c r="C29" t="str">
        <f>INDEX(edar!$A$3:$O$428,MATCH($A29,edar!$P$3:$P$428,0),MATCH(C$1,edar!$A$2:$O$2,0))</f>
        <v>Belize</v>
      </c>
      <c r="D29">
        <f>INDEX(edar!$A$3:$O$428,MATCH($A29,edar!$P$3:$P$428,0),MATCH(D$1,edar!$A$2:$O$2,0))</f>
        <v>2006</v>
      </c>
      <c r="E29" t="str">
        <f>INDEX(edar!$A$3:$O$428,MATCH($A29,edar!$P$3:$P$428,0),MATCH(E$1,edar!$A$2:$O$2,0))</f>
        <v>2006</v>
      </c>
      <c r="F29">
        <f>INDEX(edar!$A$3:$O$428,MATCH($A29,edar!$P$3:$P$428,0),MATCH(F$1,edar!$A$2:$O$2,0))</f>
        <v>71</v>
      </c>
      <c r="G29">
        <f>INDEX(edar!$A$3:$O$428,MATCH($A29,edar!$P$3:$P$428,0),MATCH(G$1,edar!$A$2:$O$2,0))</f>
        <v>70</v>
      </c>
      <c r="H29">
        <f>INDEX(edar!$A$3:$O$428,MATCH($A29,edar!$P$3:$P$428,0),MATCH(H$1,edar!$A$2:$O$2,0))</f>
        <v>72</v>
      </c>
      <c r="I29">
        <f>INDEX(edar!$A$3:$O$428,MATCH($A29,edar!$P$3:$P$428,0),MATCH(I$1,edar!$A$2:$O$2,0))</f>
        <v>69</v>
      </c>
      <c r="J29">
        <f>INDEX(edar!$A$3:$O$428,MATCH($A29,edar!$P$3:$P$428,0),MATCH(J$1,edar!$A$2:$O$2,0))</f>
        <v>73</v>
      </c>
      <c r="K29" t="str">
        <f>INDEX(edar!$A$3:$O$428,MATCH($A29,edar!$P$3:$P$428,0),MATCH(K$1,edar!$A$2:$O$2,0))</f>
        <v>-</v>
      </c>
      <c r="L29" t="str">
        <f>INDEX(edar!$A$3:$O$428,MATCH($A29,edar!$P$3:$P$428,0),MATCH(L$1,edar!$A$2:$O$2,0))</f>
        <v>-</v>
      </c>
      <c r="M29" t="str">
        <f>INDEX(edar!$A$3:$O$428,MATCH($A29,edar!$P$3:$P$428,0),MATCH(M$1,edar!$A$2:$O$2,0))</f>
        <v>-</v>
      </c>
      <c r="N29" t="str">
        <f>INDEX(edar!$A$3:$O$428,MATCH($A29,edar!$P$3:$P$428,0),MATCH(N$1,edar!$A$2:$O$2,0))</f>
        <v>-</v>
      </c>
      <c r="O29" t="str">
        <f>INDEX(edar!$A$3:$O$428,MATCH($A29,edar!$P$3:$P$428,0),MATCH(O$1,edar!$A$2:$O$2,0))</f>
        <v>-</v>
      </c>
      <c r="P29" t="str">
        <f>INDEX(edar!$A$3:$O$428,MATCH($A29,edar!$P$3:$P$428,0),MATCH(P$1,edar!$A$2:$O$2,0))</f>
        <v>MICS_2006</v>
      </c>
    </row>
    <row r="30" spans="1:16" x14ac:dyDescent="0.25">
      <c r="A30" s="4" t="s">
        <v>479</v>
      </c>
      <c r="B30" t="str">
        <f>INDEX(edar!$A$3:$O$428,MATCH($A30,edar!$P$3:$P$428,0),MATCH(B$1,edar!$A$2:$O$2,0))</f>
        <v>BLZ</v>
      </c>
      <c r="C30" t="str">
        <f>INDEX(edar!$A$3:$O$428,MATCH($A30,edar!$P$3:$P$428,0),MATCH(C$1,edar!$A$2:$O$2,0))</f>
        <v>Belize</v>
      </c>
      <c r="D30">
        <f>INDEX(edar!$A$3:$O$428,MATCH($A30,edar!$P$3:$P$428,0),MATCH(D$1,edar!$A$2:$O$2,0))</f>
        <v>1999</v>
      </c>
      <c r="E30" t="str">
        <f>INDEX(edar!$A$3:$O$428,MATCH($A30,edar!$P$3:$P$428,0),MATCH(E$1,edar!$A$2:$O$2,0))</f>
        <v>1999</v>
      </c>
      <c r="F30">
        <f>INDEX(edar!$A$3:$O$428,MATCH($A30,edar!$P$3:$P$428,0),MATCH(F$1,edar!$A$2:$O$2,0))</f>
        <v>66</v>
      </c>
      <c r="G30" t="str">
        <f>INDEX(edar!$A$3:$O$428,MATCH($A30,edar!$P$3:$P$428,0),MATCH(G$1,edar!$A$2:$O$2,0))</f>
        <v>-</v>
      </c>
      <c r="H30" t="str">
        <f>INDEX(edar!$A$3:$O$428,MATCH($A30,edar!$P$3:$P$428,0),MATCH(H$1,edar!$A$2:$O$2,0))</f>
        <v>-</v>
      </c>
      <c r="I30" t="str">
        <f>INDEX(edar!$A$3:$O$428,MATCH($A30,edar!$P$3:$P$428,0),MATCH(I$1,edar!$A$2:$O$2,0))</f>
        <v>-</v>
      </c>
      <c r="J30" t="str">
        <f>INDEX(edar!$A$3:$O$428,MATCH($A30,edar!$P$3:$P$428,0),MATCH(J$1,edar!$A$2:$O$2,0))</f>
        <v>-</v>
      </c>
      <c r="K30" t="str">
        <f>INDEX(edar!$A$3:$O$428,MATCH($A30,edar!$P$3:$P$428,0),MATCH(K$1,edar!$A$2:$O$2,0))</f>
        <v>-</v>
      </c>
      <c r="L30" t="str">
        <f>INDEX(edar!$A$3:$O$428,MATCH($A30,edar!$P$3:$P$428,0),MATCH(L$1,edar!$A$2:$O$2,0))</f>
        <v>-</v>
      </c>
      <c r="M30" t="str">
        <f>INDEX(edar!$A$3:$O$428,MATCH($A30,edar!$P$3:$P$428,0),MATCH(M$1,edar!$A$2:$O$2,0))</f>
        <v>-</v>
      </c>
      <c r="N30" t="str">
        <f>INDEX(edar!$A$3:$O$428,MATCH($A30,edar!$P$3:$P$428,0),MATCH(N$1,edar!$A$2:$O$2,0))</f>
        <v>-</v>
      </c>
      <c r="O30" t="str">
        <f>INDEX(edar!$A$3:$O$428,MATCH($A30,edar!$P$3:$P$428,0),MATCH(O$1,edar!$A$2:$O$2,0))</f>
        <v>-</v>
      </c>
      <c r="P30" t="str">
        <f>INDEX(edar!$A$3:$O$428,MATCH($A30,edar!$P$3:$P$428,0),MATCH(P$1,edar!$A$2:$O$2,0))</f>
        <v>Other NS_1999</v>
      </c>
    </row>
    <row r="31" spans="1:16" x14ac:dyDescent="0.25">
      <c r="A31" s="5" t="s">
        <v>480</v>
      </c>
      <c r="B31" t="str">
        <f>INDEX(edar!$A$3:$O$428,MATCH($A31,edar!$P$3:$P$428,0),MATCH(B$1,edar!$A$2:$O$2,0))</f>
        <v>BEN</v>
      </c>
      <c r="C31" t="str">
        <f>INDEX(edar!$A$3:$O$428,MATCH($A31,edar!$P$3:$P$428,0),MATCH(C$1,edar!$A$2:$O$2,0))</f>
        <v>Benin</v>
      </c>
      <c r="D31">
        <f>INDEX(edar!$A$3:$O$428,MATCH($A31,edar!$P$3:$P$428,0),MATCH(D$1,edar!$A$2:$O$2,0))</f>
        <v>2014</v>
      </c>
      <c r="E31" t="str">
        <f>INDEX(edar!$A$3:$O$428,MATCH($A31,edar!$P$3:$P$428,0),MATCH(E$1,edar!$A$2:$O$2,0))</f>
        <v>2014</v>
      </c>
      <c r="F31">
        <f>INDEX(edar!$A$3:$O$428,MATCH($A31,edar!$P$3:$P$428,0),MATCH(F$1,edar!$A$2:$O$2,0))</f>
        <v>23.3</v>
      </c>
      <c r="G31">
        <f>INDEX(edar!$A$3:$O$428,MATCH($A31,edar!$P$3:$P$428,0),MATCH(G$1,edar!$A$2:$O$2,0))</f>
        <v>21</v>
      </c>
      <c r="H31">
        <f>INDEX(edar!$A$3:$O$428,MATCH($A31,edar!$P$3:$P$428,0),MATCH(H$1,edar!$A$2:$O$2,0))</f>
        <v>25.3</v>
      </c>
      <c r="I31">
        <f>INDEX(edar!$A$3:$O$428,MATCH($A31,edar!$P$3:$P$428,0),MATCH(I$1,edar!$A$2:$O$2,0))</f>
        <v>18.899999999999999</v>
      </c>
      <c r="J31">
        <f>INDEX(edar!$A$3:$O$428,MATCH($A31,edar!$P$3:$P$428,0),MATCH(J$1,edar!$A$2:$O$2,0))</f>
        <v>25.9</v>
      </c>
      <c r="K31">
        <f>INDEX(edar!$A$3:$O$428,MATCH($A31,edar!$P$3:$P$428,0),MATCH(K$1,edar!$A$2:$O$2,0))</f>
        <v>18.899999999999999</v>
      </c>
      <c r="L31">
        <f>INDEX(edar!$A$3:$O$428,MATCH($A31,edar!$P$3:$P$428,0),MATCH(L$1,edar!$A$2:$O$2,0))</f>
        <v>30.8</v>
      </c>
      <c r="M31">
        <f>INDEX(edar!$A$3:$O$428,MATCH($A31,edar!$P$3:$P$428,0),MATCH(M$1,edar!$A$2:$O$2,0))</f>
        <v>29.2</v>
      </c>
      <c r="N31">
        <f>INDEX(edar!$A$3:$O$428,MATCH($A31,edar!$P$3:$P$428,0),MATCH(N$1,edar!$A$2:$O$2,0))</f>
        <v>21.9</v>
      </c>
      <c r="O31">
        <f>INDEX(edar!$A$3:$O$428,MATCH($A31,edar!$P$3:$P$428,0),MATCH(O$1,edar!$A$2:$O$2,0))</f>
        <v>13.3</v>
      </c>
      <c r="P31" t="str">
        <f>INDEX(edar!$A$3:$O$428,MATCH($A31,edar!$P$3:$P$428,0),MATCH(P$1,edar!$A$2:$O$2,0))</f>
        <v>MICS_2014</v>
      </c>
    </row>
    <row r="32" spans="1:16" x14ac:dyDescent="0.25">
      <c r="A32" s="4" t="s">
        <v>481</v>
      </c>
      <c r="B32" t="str">
        <f>INDEX(edar!$A$3:$O$428,MATCH($A32,edar!$P$3:$P$428,0),MATCH(B$1,edar!$A$2:$O$2,0))</f>
        <v>BEN</v>
      </c>
      <c r="C32" t="str">
        <f>INDEX(edar!$A$3:$O$428,MATCH($A32,edar!$P$3:$P$428,0),MATCH(C$1,edar!$A$2:$O$2,0))</f>
        <v>Benin</v>
      </c>
      <c r="D32" t="str">
        <f>INDEX(edar!$A$3:$O$428,MATCH($A32,edar!$P$3:$P$428,0),MATCH(D$1,edar!$A$2:$O$2,0))</f>
        <v>2011-2012</v>
      </c>
      <c r="E32" t="str">
        <f>INDEX(edar!$A$3:$O$428,MATCH($A32,edar!$P$3:$P$428,0),MATCH(E$1,edar!$A$2:$O$2,0))</f>
        <v>2012</v>
      </c>
      <c r="F32">
        <f>INDEX(edar!$A$3:$O$428,MATCH($A32,edar!$P$3:$P$428,0),MATCH(F$1,edar!$A$2:$O$2,0))</f>
        <v>31</v>
      </c>
      <c r="G32">
        <f>INDEX(edar!$A$3:$O$428,MATCH($A32,edar!$P$3:$P$428,0),MATCH(G$1,edar!$A$2:$O$2,0))</f>
        <v>24.3</v>
      </c>
      <c r="H32">
        <f>INDEX(edar!$A$3:$O$428,MATCH($A32,edar!$P$3:$P$428,0),MATCH(H$1,edar!$A$2:$O$2,0))</f>
        <v>38.5</v>
      </c>
      <c r="I32">
        <f>INDEX(edar!$A$3:$O$428,MATCH($A32,edar!$P$3:$P$428,0),MATCH(I$1,edar!$A$2:$O$2,0))</f>
        <v>28.6</v>
      </c>
      <c r="J32">
        <f>INDEX(edar!$A$3:$O$428,MATCH($A32,edar!$P$3:$P$428,0),MATCH(J$1,edar!$A$2:$O$2,0))</f>
        <v>33.299999999999997</v>
      </c>
      <c r="K32" t="str">
        <f>INDEX(edar!$A$3:$O$428,MATCH($A32,edar!$P$3:$P$428,0),MATCH(K$1,edar!$A$2:$O$2,0))</f>
        <v>-</v>
      </c>
      <c r="L32" t="str">
        <f>INDEX(edar!$A$3:$O$428,MATCH($A32,edar!$P$3:$P$428,0),MATCH(L$1,edar!$A$2:$O$2,0))</f>
        <v>-</v>
      </c>
      <c r="M32" t="str">
        <f>INDEX(edar!$A$3:$O$428,MATCH($A32,edar!$P$3:$P$428,0),MATCH(M$1,edar!$A$2:$O$2,0))</f>
        <v>-</v>
      </c>
      <c r="N32" t="str">
        <f>INDEX(edar!$A$3:$O$428,MATCH($A32,edar!$P$3:$P$428,0),MATCH(N$1,edar!$A$2:$O$2,0))</f>
        <v>-</v>
      </c>
      <c r="O32" t="str">
        <f>INDEX(edar!$A$3:$O$428,MATCH($A32,edar!$P$3:$P$428,0),MATCH(O$1,edar!$A$2:$O$2,0))</f>
        <v>-</v>
      </c>
      <c r="P32" t="str">
        <f>INDEX(edar!$A$3:$O$428,MATCH($A32,edar!$P$3:$P$428,0),MATCH(P$1,edar!$A$2:$O$2,0))</f>
        <v>DHS_2011-2012</v>
      </c>
    </row>
    <row r="33" spans="1:16" x14ac:dyDescent="0.25">
      <c r="A33" s="5" t="s">
        <v>482</v>
      </c>
      <c r="B33" t="str">
        <f>INDEX(edar!$A$3:$O$428,MATCH($A33,edar!$P$3:$P$428,0),MATCH(B$1,edar!$A$2:$O$2,0))</f>
        <v>BEN</v>
      </c>
      <c r="C33" t="str">
        <f>INDEX(edar!$A$3:$O$428,MATCH($A33,edar!$P$3:$P$428,0),MATCH(C$1,edar!$A$2:$O$2,0))</f>
        <v>Benin</v>
      </c>
      <c r="D33">
        <f>INDEX(edar!$A$3:$O$428,MATCH($A33,edar!$P$3:$P$428,0),MATCH(D$1,edar!$A$2:$O$2,0))</f>
        <v>2006</v>
      </c>
      <c r="E33" t="str">
        <f>INDEX(edar!$A$3:$O$428,MATCH($A33,edar!$P$3:$P$428,0),MATCH(E$1,edar!$A$2:$O$2,0))</f>
        <v>2006</v>
      </c>
      <c r="F33">
        <f>INDEX(edar!$A$3:$O$428,MATCH($A33,edar!$P$3:$P$428,0),MATCH(F$1,edar!$A$2:$O$2,0))</f>
        <v>36</v>
      </c>
      <c r="G33">
        <f>INDEX(edar!$A$3:$O$428,MATCH($A33,edar!$P$3:$P$428,0),MATCH(G$1,edar!$A$2:$O$2,0))</f>
        <v>34</v>
      </c>
      <c r="H33">
        <f>INDEX(edar!$A$3:$O$428,MATCH($A33,edar!$P$3:$P$428,0),MATCH(H$1,edar!$A$2:$O$2,0))</f>
        <v>38</v>
      </c>
      <c r="I33">
        <f>INDEX(edar!$A$3:$O$428,MATCH($A33,edar!$P$3:$P$428,0),MATCH(I$1,edar!$A$2:$O$2,0))</f>
        <v>36</v>
      </c>
      <c r="J33">
        <f>INDEX(edar!$A$3:$O$428,MATCH($A33,edar!$P$3:$P$428,0),MATCH(J$1,edar!$A$2:$O$2,0))</f>
        <v>36</v>
      </c>
      <c r="K33" t="str">
        <f>INDEX(edar!$A$3:$O$428,MATCH($A33,edar!$P$3:$P$428,0),MATCH(K$1,edar!$A$2:$O$2,0))</f>
        <v>-</v>
      </c>
      <c r="L33" t="str">
        <f>INDEX(edar!$A$3:$O$428,MATCH($A33,edar!$P$3:$P$428,0),MATCH(L$1,edar!$A$2:$O$2,0))</f>
        <v>-</v>
      </c>
      <c r="M33" t="str">
        <f>INDEX(edar!$A$3:$O$428,MATCH($A33,edar!$P$3:$P$428,0),MATCH(M$1,edar!$A$2:$O$2,0))</f>
        <v>-</v>
      </c>
      <c r="N33" t="str">
        <f>INDEX(edar!$A$3:$O$428,MATCH($A33,edar!$P$3:$P$428,0),MATCH(N$1,edar!$A$2:$O$2,0))</f>
        <v>-</v>
      </c>
      <c r="O33" t="str">
        <f>INDEX(edar!$A$3:$O$428,MATCH($A33,edar!$P$3:$P$428,0),MATCH(O$1,edar!$A$2:$O$2,0))</f>
        <v>-</v>
      </c>
      <c r="P33" t="str">
        <f>INDEX(edar!$A$3:$O$428,MATCH($A33,edar!$P$3:$P$428,0),MATCH(P$1,edar!$A$2:$O$2,0))</f>
        <v>DHS_2006</v>
      </c>
    </row>
    <row r="34" spans="1:16" x14ac:dyDescent="0.25">
      <c r="A34" s="4" t="s">
        <v>483</v>
      </c>
      <c r="B34" t="str">
        <f>INDEX(edar!$A$3:$O$428,MATCH($A34,edar!$P$3:$P$428,0),MATCH(B$1,edar!$A$2:$O$2,0))</f>
        <v>BEN</v>
      </c>
      <c r="C34" t="str">
        <f>INDEX(edar!$A$3:$O$428,MATCH($A34,edar!$P$3:$P$428,0),MATCH(C$1,edar!$A$2:$O$2,0))</f>
        <v>Benin</v>
      </c>
      <c r="D34">
        <f>INDEX(edar!$A$3:$O$428,MATCH($A34,edar!$P$3:$P$428,0),MATCH(D$1,edar!$A$2:$O$2,0))</f>
        <v>2001</v>
      </c>
      <c r="E34" t="str">
        <f>INDEX(edar!$A$3:$O$428,MATCH($A34,edar!$P$3:$P$428,0),MATCH(E$1,edar!$A$2:$O$2,0))</f>
        <v>2001</v>
      </c>
      <c r="F34">
        <f>INDEX(edar!$A$3:$O$428,MATCH($A34,edar!$P$3:$P$428,0),MATCH(F$1,edar!$A$2:$O$2,0))</f>
        <v>35</v>
      </c>
      <c r="G34">
        <f>INDEX(edar!$A$3:$O$428,MATCH($A34,edar!$P$3:$P$428,0),MATCH(G$1,edar!$A$2:$O$2,0))</f>
        <v>36</v>
      </c>
      <c r="H34">
        <f>INDEX(edar!$A$3:$O$428,MATCH($A34,edar!$P$3:$P$428,0),MATCH(H$1,edar!$A$2:$O$2,0))</f>
        <v>34</v>
      </c>
      <c r="I34">
        <f>INDEX(edar!$A$3:$O$428,MATCH($A34,edar!$P$3:$P$428,0),MATCH(I$1,edar!$A$2:$O$2,0))</f>
        <v>39</v>
      </c>
      <c r="J34">
        <f>INDEX(edar!$A$3:$O$428,MATCH($A34,edar!$P$3:$P$428,0),MATCH(J$1,edar!$A$2:$O$2,0))</f>
        <v>33</v>
      </c>
      <c r="K34" t="str">
        <f>INDEX(edar!$A$3:$O$428,MATCH($A34,edar!$P$3:$P$428,0),MATCH(K$1,edar!$A$2:$O$2,0))</f>
        <v>-</v>
      </c>
      <c r="L34" t="str">
        <f>INDEX(edar!$A$3:$O$428,MATCH($A34,edar!$P$3:$P$428,0),MATCH(L$1,edar!$A$2:$O$2,0))</f>
        <v>-</v>
      </c>
      <c r="M34" t="str">
        <f>INDEX(edar!$A$3:$O$428,MATCH($A34,edar!$P$3:$P$428,0),MATCH(M$1,edar!$A$2:$O$2,0))</f>
        <v>-</v>
      </c>
      <c r="N34" t="str">
        <f>INDEX(edar!$A$3:$O$428,MATCH($A34,edar!$P$3:$P$428,0),MATCH(N$1,edar!$A$2:$O$2,0))</f>
        <v>-</v>
      </c>
      <c r="O34" t="str">
        <f>INDEX(edar!$A$3:$O$428,MATCH($A34,edar!$P$3:$P$428,0),MATCH(O$1,edar!$A$2:$O$2,0))</f>
        <v>-</v>
      </c>
      <c r="P34" t="str">
        <f>INDEX(edar!$A$3:$O$428,MATCH($A34,edar!$P$3:$P$428,0),MATCH(P$1,edar!$A$2:$O$2,0))</f>
        <v>DHS_2001</v>
      </c>
    </row>
    <row r="35" spans="1:16" x14ac:dyDescent="0.25">
      <c r="A35" s="5" t="s">
        <v>484</v>
      </c>
      <c r="B35" t="str">
        <f>INDEX(edar!$A$3:$O$428,MATCH($A35,edar!$P$3:$P$428,0),MATCH(B$1,edar!$A$2:$O$2,0))</f>
        <v>BEN</v>
      </c>
      <c r="C35" t="str">
        <f>INDEX(edar!$A$3:$O$428,MATCH($A35,edar!$P$3:$P$428,0),MATCH(C$1,edar!$A$2:$O$2,0))</f>
        <v>Benin</v>
      </c>
      <c r="D35">
        <f>INDEX(edar!$A$3:$O$428,MATCH($A35,edar!$P$3:$P$428,0),MATCH(D$1,edar!$A$2:$O$2,0))</f>
        <v>1996</v>
      </c>
      <c r="E35" t="str">
        <f>INDEX(edar!$A$3:$O$428,MATCH($A35,edar!$P$3:$P$428,0),MATCH(E$1,edar!$A$2:$O$2,0))</f>
        <v>1996</v>
      </c>
      <c r="F35">
        <f>INDEX(edar!$A$3:$O$428,MATCH($A35,edar!$P$3:$P$428,0),MATCH(F$1,edar!$A$2:$O$2,0))</f>
        <v>32</v>
      </c>
      <c r="G35" t="str">
        <f>INDEX(edar!$A$3:$O$428,MATCH($A35,edar!$P$3:$P$428,0),MATCH(G$1,edar!$A$2:$O$2,0))</f>
        <v>-</v>
      </c>
      <c r="H35" t="str">
        <f>INDEX(edar!$A$3:$O$428,MATCH($A35,edar!$P$3:$P$428,0),MATCH(H$1,edar!$A$2:$O$2,0))</f>
        <v>-</v>
      </c>
      <c r="I35" t="str">
        <f>INDEX(edar!$A$3:$O$428,MATCH($A35,edar!$P$3:$P$428,0),MATCH(I$1,edar!$A$2:$O$2,0))</f>
        <v>-</v>
      </c>
      <c r="J35" t="str">
        <f>INDEX(edar!$A$3:$O$428,MATCH($A35,edar!$P$3:$P$428,0),MATCH(J$1,edar!$A$2:$O$2,0))</f>
        <v>-</v>
      </c>
      <c r="K35" t="str">
        <f>INDEX(edar!$A$3:$O$428,MATCH($A35,edar!$P$3:$P$428,0),MATCH(K$1,edar!$A$2:$O$2,0))</f>
        <v>-</v>
      </c>
      <c r="L35" t="str">
        <f>INDEX(edar!$A$3:$O$428,MATCH($A35,edar!$P$3:$P$428,0),MATCH(L$1,edar!$A$2:$O$2,0))</f>
        <v>-</v>
      </c>
      <c r="M35" t="str">
        <f>INDEX(edar!$A$3:$O$428,MATCH($A35,edar!$P$3:$P$428,0),MATCH(M$1,edar!$A$2:$O$2,0))</f>
        <v>-</v>
      </c>
      <c r="N35" t="str">
        <f>INDEX(edar!$A$3:$O$428,MATCH($A35,edar!$P$3:$P$428,0),MATCH(N$1,edar!$A$2:$O$2,0))</f>
        <v>-</v>
      </c>
      <c r="O35" t="str">
        <f>INDEX(edar!$A$3:$O$428,MATCH($A35,edar!$P$3:$P$428,0),MATCH(O$1,edar!$A$2:$O$2,0))</f>
        <v>-</v>
      </c>
      <c r="P35" t="str">
        <f>INDEX(edar!$A$3:$O$428,MATCH($A35,edar!$P$3:$P$428,0),MATCH(P$1,edar!$A$2:$O$2,0))</f>
        <v>DHS_1996</v>
      </c>
    </row>
    <row r="36" spans="1:16" x14ac:dyDescent="0.25">
      <c r="A36" s="4" t="s">
        <v>485</v>
      </c>
      <c r="B36" t="str">
        <f>INDEX(edar!$A$3:$O$428,MATCH($A36,edar!$P$3:$P$428,0),MATCH(B$1,edar!$A$2:$O$2,0))</f>
        <v>BTN</v>
      </c>
      <c r="C36" t="str">
        <f>INDEX(edar!$A$3:$O$428,MATCH($A36,edar!$P$3:$P$428,0),MATCH(C$1,edar!$A$2:$O$2,0))</f>
        <v>Bhutan</v>
      </c>
      <c r="D36">
        <f>INDEX(edar!$A$3:$O$428,MATCH($A36,edar!$P$3:$P$428,0),MATCH(D$1,edar!$A$2:$O$2,0))</f>
        <v>2010</v>
      </c>
      <c r="E36" t="str">
        <f>INDEX(edar!$A$3:$O$428,MATCH($A36,edar!$P$3:$P$428,0),MATCH(E$1,edar!$A$2:$O$2,0))</f>
        <v>2010</v>
      </c>
      <c r="F36">
        <f>INDEX(edar!$A$3:$O$428,MATCH($A36,edar!$P$3:$P$428,0),MATCH(F$1,edar!$A$2:$O$2,0))</f>
        <v>74.2</v>
      </c>
      <c r="G36">
        <f>INDEX(edar!$A$3:$O$428,MATCH($A36,edar!$P$3:$P$428,0),MATCH(G$1,edar!$A$2:$O$2,0))</f>
        <v>76.099999999999994</v>
      </c>
      <c r="H36">
        <f>INDEX(edar!$A$3:$O$428,MATCH($A36,edar!$P$3:$P$428,0),MATCH(H$1,edar!$A$2:$O$2,0))</f>
        <v>71.5</v>
      </c>
      <c r="I36">
        <f>INDEX(edar!$A$3:$O$428,MATCH($A36,edar!$P$3:$P$428,0),MATCH(I$1,edar!$A$2:$O$2,0))</f>
        <v>74.099999999999994</v>
      </c>
      <c r="J36">
        <f>INDEX(edar!$A$3:$O$428,MATCH($A36,edar!$P$3:$P$428,0),MATCH(J$1,edar!$A$2:$O$2,0))</f>
        <v>74.2</v>
      </c>
      <c r="K36">
        <f>INDEX(edar!$A$3:$O$428,MATCH($A36,edar!$P$3:$P$428,0),MATCH(K$1,edar!$A$2:$O$2,0))</f>
        <v>63.6</v>
      </c>
      <c r="L36">
        <f>INDEX(edar!$A$3:$O$428,MATCH($A36,edar!$P$3:$P$428,0),MATCH(L$1,edar!$A$2:$O$2,0))</f>
        <v>80.599999999999994</v>
      </c>
      <c r="M36">
        <f>INDEX(edar!$A$3:$O$428,MATCH($A36,edar!$P$3:$P$428,0),MATCH(M$1,edar!$A$2:$O$2,0))</f>
        <v>77.599999999999994</v>
      </c>
      <c r="N36">
        <f>INDEX(edar!$A$3:$O$428,MATCH($A36,edar!$P$3:$P$428,0),MATCH(N$1,edar!$A$2:$O$2,0))</f>
        <v>76.5</v>
      </c>
      <c r="O36">
        <f>INDEX(edar!$A$3:$O$428,MATCH($A36,edar!$P$3:$P$428,0),MATCH(O$1,edar!$A$2:$O$2,0))</f>
        <v>81.8</v>
      </c>
      <c r="P36" t="str">
        <f>INDEX(edar!$A$3:$O$428,MATCH($A36,edar!$P$3:$P$428,0),MATCH(P$1,edar!$A$2:$O$2,0))</f>
        <v>NUCS_2010</v>
      </c>
    </row>
    <row r="37" spans="1:16" x14ac:dyDescent="0.25">
      <c r="A37" s="5" t="s">
        <v>486</v>
      </c>
      <c r="B37" t="str">
        <f>INDEX(edar!$A$3:$O$428,MATCH($A37,edar!$P$3:$P$428,0),MATCH(B$1,edar!$A$2:$O$2,0))</f>
        <v>BOL</v>
      </c>
      <c r="C37" t="str">
        <f>INDEX(edar!$A$3:$O$428,MATCH($A37,edar!$P$3:$P$428,0),MATCH(C$1,edar!$A$2:$O$2,0))</f>
        <v>Bolivia (Plurinational State of)</v>
      </c>
      <c r="D37">
        <f>INDEX(edar!$A$3:$O$428,MATCH($A37,edar!$P$3:$P$428,0),MATCH(D$1,edar!$A$2:$O$2,0))</f>
        <v>2011</v>
      </c>
      <c r="E37" t="str">
        <f>INDEX(edar!$A$3:$O$428,MATCH($A37,edar!$P$3:$P$428,0),MATCH(E$1,edar!$A$2:$O$2,0))</f>
        <v>2011</v>
      </c>
      <c r="F37">
        <f>INDEX(edar!$A$3:$O$428,MATCH($A37,edar!$P$3:$P$428,0),MATCH(F$1,edar!$A$2:$O$2,0))</f>
        <v>61.6</v>
      </c>
      <c r="G37" t="str">
        <f>INDEX(edar!$A$3:$O$428,MATCH($A37,edar!$P$3:$P$428,0),MATCH(G$1,edar!$A$2:$O$2,0))</f>
        <v>-</v>
      </c>
      <c r="H37" t="str">
        <f>INDEX(edar!$A$3:$O$428,MATCH($A37,edar!$P$3:$P$428,0),MATCH(H$1,edar!$A$2:$O$2,0))</f>
        <v>-</v>
      </c>
      <c r="I37">
        <f>INDEX(edar!$A$3:$O$428,MATCH($A37,edar!$P$3:$P$428,0),MATCH(I$1,edar!$A$2:$O$2,0))</f>
        <v>64.3</v>
      </c>
      <c r="J37">
        <f>INDEX(edar!$A$3:$O$428,MATCH($A37,edar!$P$3:$P$428,0),MATCH(J$1,edar!$A$2:$O$2,0))</f>
        <v>57.4</v>
      </c>
      <c r="K37" t="str">
        <f>INDEX(edar!$A$3:$O$428,MATCH($A37,edar!$P$3:$P$428,0),MATCH(K$1,edar!$A$2:$O$2,0))</f>
        <v>-</v>
      </c>
      <c r="L37" t="str">
        <f>INDEX(edar!$A$3:$O$428,MATCH($A37,edar!$P$3:$P$428,0),MATCH(L$1,edar!$A$2:$O$2,0))</f>
        <v>-</v>
      </c>
      <c r="M37" t="str">
        <f>INDEX(edar!$A$3:$O$428,MATCH($A37,edar!$P$3:$P$428,0),MATCH(M$1,edar!$A$2:$O$2,0))</f>
        <v>-</v>
      </c>
      <c r="N37" t="str">
        <f>INDEX(edar!$A$3:$O$428,MATCH($A37,edar!$P$3:$P$428,0),MATCH(N$1,edar!$A$2:$O$2,0))</f>
        <v>-</v>
      </c>
      <c r="O37" t="str">
        <f>INDEX(edar!$A$3:$O$428,MATCH($A37,edar!$P$3:$P$428,0),MATCH(O$1,edar!$A$2:$O$2,0))</f>
        <v>-</v>
      </c>
      <c r="P37" t="str">
        <f>INDEX(edar!$A$3:$O$428,MATCH($A37,edar!$P$3:$P$428,0),MATCH(P$1,edar!$A$2:$O$2,0))</f>
        <v>Anuario Estadístico_2012</v>
      </c>
    </row>
    <row r="38" spans="1:16" x14ac:dyDescent="0.25">
      <c r="A38" s="4" t="s">
        <v>487</v>
      </c>
      <c r="B38" t="str">
        <f>INDEX(edar!$A$3:$O$428,MATCH($A38,edar!$P$3:$P$428,0),MATCH(B$1,edar!$A$2:$O$2,0))</f>
        <v>BOL</v>
      </c>
      <c r="C38" t="str">
        <f>INDEX(edar!$A$3:$O$428,MATCH($A38,edar!$P$3:$P$428,0),MATCH(C$1,edar!$A$2:$O$2,0))</f>
        <v>Bolivia (Plurinational State of)</v>
      </c>
      <c r="D38">
        <f>INDEX(edar!$A$3:$O$428,MATCH($A38,edar!$P$3:$P$428,0),MATCH(D$1,edar!$A$2:$O$2,0))</f>
        <v>2009</v>
      </c>
      <c r="E38" t="str">
        <f>INDEX(edar!$A$3:$O$428,MATCH($A38,edar!$P$3:$P$428,0),MATCH(E$1,edar!$A$2:$O$2,0))</f>
        <v>2009</v>
      </c>
      <c r="F38">
        <f>INDEX(edar!$A$3:$O$428,MATCH($A38,edar!$P$3:$P$428,0),MATCH(F$1,edar!$A$2:$O$2,0))</f>
        <v>66.3</v>
      </c>
      <c r="G38" t="str">
        <f>INDEX(edar!$A$3:$O$428,MATCH($A38,edar!$P$3:$P$428,0),MATCH(G$1,edar!$A$2:$O$2,0))</f>
        <v>-</v>
      </c>
      <c r="H38" t="str">
        <f>INDEX(edar!$A$3:$O$428,MATCH($A38,edar!$P$3:$P$428,0),MATCH(H$1,edar!$A$2:$O$2,0))</f>
        <v>-</v>
      </c>
      <c r="I38">
        <f>INDEX(edar!$A$3:$O$428,MATCH($A38,edar!$P$3:$P$428,0),MATCH(I$1,edar!$A$2:$O$2,0))</f>
        <v>69.900000000000006</v>
      </c>
      <c r="J38">
        <f>INDEX(edar!$A$3:$O$428,MATCH($A38,edar!$P$3:$P$428,0),MATCH(J$1,edar!$A$2:$O$2,0))</f>
        <v>60.5</v>
      </c>
      <c r="K38" t="str">
        <f>INDEX(edar!$A$3:$O$428,MATCH($A38,edar!$P$3:$P$428,0),MATCH(K$1,edar!$A$2:$O$2,0))</f>
        <v>-</v>
      </c>
      <c r="L38" t="str">
        <f>INDEX(edar!$A$3:$O$428,MATCH($A38,edar!$P$3:$P$428,0),MATCH(L$1,edar!$A$2:$O$2,0))</f>
        <v>-</v>
      </c>
      <c r="M38" t="str">
        <f>INDEX(edar!$A$3:$O$428,MATCH($A38,edar!$P$3:$P$428,0),MATCH(M$1,edar!$A$2:$O$2,0))</f>
        <v>-</v>
      </c>
      <c r="N38" t="str">
        <f>INDEX(edar!$A$3:$O$428,MATCH($A38,edar!$P$3:$P$428,0),MATCH(N$1,edar!$A$2:$O$2,0))</f>
        <v>-</v>
      </c>
      <c r="O38" t="str">
        <f>INDEX(edar!$A$3:$O$428,MATCH($A38,edar!$P$3:$P$428,0),MATCH(O$1,edar!$A$2:$O$2,0))</f>
        <v>-</v>
      </c>
      <c r="P38" t="str">
        <f>INDEX(edar!$A$3:$O$428,MATCH($A38,edar!$P$3:$P$428,0),MATCH(P$1,edar!$A$2:$O$2,0))</f>
        <v>Anuario Estadístico_2012</v>
      </c>
    </row>
    <row r="39" spans="1:16" x14ac:dyDescent="0.25">
      <c r="A39" s="5" t="s">
        <v>488</v>
      </c>
      <c r="B39" t="str">
        <f>INDEX(edar!$A$3:$O$428,MATCH($A39,edar!$P$3:$P$428,0),MATCH(B$1,edar!$A$2:$O$2,0))</f>
        <v>BOL</v>
      </c>
      <c r="C39" t="str">
        <f>INDEX(edar!$A$3:$O$428,MATCH($A39,edar!$P$3:$P$428,0),MATCH(C$1,edar!$A$2:$O$2,0))</f>
        <v>Bolivia (Plurinational State of)</v>
      </c>
      <c r="D39">
        <f>INDEX(edar!$A$3:$O$428,MATCH($A39,edar!$P$3:$P$428,0),MATCH(D$1,edar!$A$2:$O$2,0))</f>
        <v>2008</v>
      </c>
      <c r="E39" t="str">
        <f>INDEX(edar!$A$3:$O$428,MATCH($A39,edar!$P$3:$P$428,0),MATCH(E$1,edar!$A$2:$O$2,0))</f>
        <v>2008</v>
      </c>
      <c r="F39">
        <f>INDEX(edar!$A$3:$O$428,MATCH($A39,edar!$P$3:$P$428,0),MATCH(F$1,edar!$A$2:$O$2,0))</f>
        <v>50.9</v>
      </c>
      <c r="G39">
        <f>INDEX(edar!$A$3:$O$428,MATCH($A39,edar!$P$3:$P$428,0),MATCH(G$1,edar!$A$2:$O$2,0))</f>
        <v>50.1</v>
      </c>
      <c r="H39">
        <f>INDEX(edar!$A$3:$O$428,MATCH($A39,edar!$P$3:$P$428,0),MATCH(H$1,edar!$A$2:$O$2,0))</f>
        <v>51.7</v>
      </c>
      <c r="I39">
        <f>INDEX(edar!$A$3:$O$428,MATCH($A39,edar!$P$3:$P$428,0),MATCH(I$1,edar!$A$2:$O$2,0))</f>
        <v>59.6</v>
      </c>
      <c r="J39">
        <f>INDEX(edar!$A$3:$O$428,MATCH($A39,edar!$P$3:$P$428,0),MATCH(J$1,edar!$A$2:$O$2,0))</f>
        <v>42.7</v>
      </c>
      <c r="K39">
        <f>INDEX(edar!$A$3:$O$428,MATCH($A39,edar!$P$3:$P$428,0),MATCH(K$1,edar!$A$2:$O$2,0))</f>
        <v>40.4</v>
      </c>
      <c r="L39">
        <f>INDEX(edar!$A$3:$O$428,MATCH($A39,edar!$P$3:$P$428,0),MATCH(L$1,edar!$A$2:$O$2,0))</f>
        <v>49</v>
      </c>
      <c r="M39">
        <f>INDEX(edar!$A$3:$O$428,MATCH($A39,edar!$P$3:$P$428,0),MATCH(M$1,edar!$A$2:$O$2,0))</f>
        <v>53.9</v>
      </c>
      <c r="N39">
        <f>INDEX(edar!$A$3:$O$428,MATCH($A39,edar!$P$3:$P$428,0),MATCH(N$1,edar!$A$2:$O$2,0))</f>
        <v>54.5</v>
      </c>
      <c r="O39">
        <f>INDEX(edar!$A$3:$O$428,MATCH($A39,edar!$P$3:$P$428,0),MATCH(O$1,edar!$A$2:$O$2,0))</f>
        <v>70.3</v>
      </c>
      <c r="P39" t="str">
        <f>INDEX(edar!$A$3:$O$428,MATCH($A39,edar!$P$3:$P$428,0),MATCH(P$1,edar!$A$2:$O$2,0))</f>
        <v>DHS_2008</v>
      </c>
    </row>
    <row r="40" spans="1:16" x14ac:dyDescent="0.25">
      <c r="A40" s="4" t="s">
        <v>489</v>
      </c>
      <c r="B40" t="str">
        <f>INDEX(edar!$A$3:$O$428,MATCH($A40,edar!$P$3:$P$428,0),MATCH(B$1,edar!$A$2:$O$2,0))</f>
        <v>BOL</v>
      </c>
      <c r="C40" t="str">
        <f>INDEX(edar!$A$3:$O$428,MATCH($A40,edar!$P$3:$P$428,0),MATCH(C$1,edar!$A$2:$O$2,0))</f>
        <v>Bolivia (Plurinational State of)</v>
      </c>
      <c r="D40">
        <f>INDEX(edar!$A$3:$O$428,MATCH($A40,edar!$P$3:$P$428,0),MATCH(D$1,edar!$A$2:$O$2,0))</f>
        <v>2003</v>
      </c>
      <c r="E40" t="str">
        <f>INDEX(edar!$A$3:$O$428,MATCH($A40,edar!$P$3:$P$428,0),MATCH(E$1,edar!$A$2:$O$2,0))</f>
        <v>2003</v>
      </c>
      <c r="F40">
        <f>INDEX(edar!$A$3:$O$428,MATCH($A40,edar!$P$3:$P$428,0),MATCH(F$1,edar!$A$2:$O$2,0))</f>
        <v>52</v>
      </c>
      <c r="G40">
        <f>INDEX(edar!$A$3:$O$428,MATCH($A40,edar!$P$3:$P$428,0),MATCH(G$1,edar!$A$2:$O$2,0))</f>
        <v>54</v>
      </c>
      <c r="H40">
        <f>INDEX(edar!$A$3:$O$428,MATCH($A40,edar!$P$3:$P$428,0),MATCH(H$1,edar!$A$2:$O$2,0))</f>
        <v>49</v>
      </c>
      <c r="I40">
        <f>INDEX(edar!$A$3:$O$428,MATCH($A40,edar!$P$3:$P$428,0),MATCH(I$1,edar!$A$2:$O$2,0))</f>
        <v>56</v>
      </c>
      <c r="J40">
        <f>INDEX(edar!$A$3:$O$428,MATCH($A40,edar!$P$3:$P$428,0),MATCH(J$1,edar!$A$2:$O$2,0))</f>
        <v>45</v>
      </c>
      <c r="K40">
        <f>INDEX(edar!$A$3:$O$428,MATCH($A40,edar!$P$3:$P$428,0),MATCH(K$1,edar!$A$2:$O$2,0))</f>
        <v>41</v>
      </c>
      <c r="L40">
        <f>INDEX(edar!$A$3:$O$428,MATCH($A40,edar!$P$3:$P$428,0),MATCH(L$1,edar!$A$2:$O$2,0))</f>
        <v>54</v>
      </c>
      <c r="M40">
        <f>INDEX(edar!$A$3:$O$428,MATCH($A40,edar!$P$3:$P$428,0),MATCH(M$1,edar!$A$2:$O$2,0))</f>
        <v>52</v>
      </c>
      <c r="N40">
        <f>INDEX(edar!$A$3:$O$428,MATCH($A40,edar!$P$3:$P$428,0),MATCH(N$1,edar!$A$2:$O$2,0))</f>
        <v>51</v>
      </c>
      <c r="O40">
        <f>INDEX(edar!$A$3:$O$428,MATCH($A40,edar!$P$3:$P$428,0),MATCH(O$1,edar!$A$2:$O$2,0))</f>
        <v>67</v>
      </c>
      <c r="P40" t="str">
        <f>INDEX(edar!$A$3:$O$428,MATCH($A40,edar!$P$3:$P$428,0),MATCH(P$1,edar!$A$2:$O$2,0))</f>
        <v>DHS_2003</v>
      </c>
    </row>
    <row r="41" spans="1:16" x14ac:dyDescent="0.25">
      <c r="A41" s="5" t="s">
        <v>490</v>
      </c>
      <c r="B41" t="str">
        <f>INDEX(edar!$A$3:$O$428,MATCH($A41,edar!$P$3:$P$428,0),MATCH(B$1,edar!$A$2:$O$2,0))</f>
        <v>BOL</v>
      </c>
      <c r="C41" t="str">
        <f>INDEX(edar!$A$3:$O$428,MATCH($A41,edar!$P$3:$P$428,0),MATCH(C$1,edar!$A$2:$O$2,0))</f>
        <v>Bolivia (Plurinational State of)</v>
      </c>
      <c r="D41">
        <f>INDEX(edar!$A$3:$O$428,MATCH($A41,edar!$P$3:$P$428,0),MATCH(D$1,edar!$A$2:$O$2,0))</f>
        <v>2000</v>
      </c>
      <c r="E41" t="str">
        <f>INDEX(edar!$A$3:$O$428,MATCH($A41,edar!$P$3:$P$428,0),MATCH(E$1,edar!$A$2:$O$2,0))</f>
        <v>2000</v>
      </c>
      <c r="F41">
        <f>INDEX(edar!$A$3:$O$428,MATCH($A41,edar!$P$3:$P$428,0),MATCH(F$1,edar!$A$2:$O$2,0))</f>
        <v>54</v>
      </c>
      <c r="G41">
        <f>INDEX(edar!$A$3:$O$428,MATCH($A41,edar!$P$3:$P$428,0),MATCH(G$1,edar!$A$2:$O$2,0))</f>
        <v>54</v>
      </c>
      <c r="H41">
        <f>INDEX(edar!$A$3:$O$428,MATCH($A41,edar!$P$3:$P$428,0),MATCH(H$1,edar!$A$2:$O$2,0))</f>
        <v>53</v>
      </c>
      <c r="I41">
        <f>INDEX(edar!$A$3:$O$428,MATCH($A41,edar!$P$3:$P$428,0),MATCH(I$1,edar!$A$2:$O$2,0))</f>
        <v>61</v>
      </c>
      <c r="J41">
        <f>INDEX(edar!$A$3:$O$428,MATCH($A41,edar!$P$3:$P$428,0),MATCH(J$1,edar!$A$2:$O$2,0))</f>
        <v>42</v>
      </c>
      <c r="K41" t="str">
        <f>INDEX(edar!$A$3:$O$428,MATCH($A41,edar!$P$3:$P$428,0),MATCH(K$1,edar!$A$2:$O$2,0))</f>
        <v>-</v>
      </c>
      <c r="L41" t="str">
        <f>INDEX(edar!$A$3:$O$428,MATCH($A41,edar!$P$3:$P$428,0),MATCH(L$1,edar!$A$2:$O$2,0))</f>
        <v>-</v>
      </c>
      <c r="M41" t="str">
        <f>INDEX(edar!$A$3:$O$428,MATCH($A41,edar!$P$3:$P$428,0),MATCH(M$1,edar!$A$2:$O$2,0))</f>
        <v>-</v>
      </c>
      <c r="N41" t="str">
        <f>INDEX(edar!$A$3:$O$428,MATCH($A41,edar!$P$3:$P$428,0),MATCH(N$1,edar!$A$2:$O$2,0))</f>
        <v>-</v>
      </c>
      <c r="O41" t="str">
        <f>INDEX(edar!$A$3:$O$428,MATCH($A41,edar!$P$3:$P$428,0),MATCH(O$1,edar!$A$2:$O$2,0))</f>
        <v>-</v>
      </c>
      <c r="P41" t="str">
        <f>INDEX(edar!$A$3:$O$428,MATCH($A41,edar!$P$3:$P$428,0),MATCH(P$1,edar!$A$2:$O$2,0))</f>
        <v>MICS_2000</v>
      </c>
    </row>
    <row r="42" spans="1:16" x14ac:dyDescent="0.25">
      <c r="A42" s="4" t="s">
        <v>491</v>
      </c>
      <c r="B42" t="str">
        <f>INDEX(edar!$A$3:$O$428,MATCH($A42,edar!$P$3:$P$428,0),MATCH(B$1,edar!$A$2:$O$2,0))</f>
        <v>BOL</v>
      </c>
      <c r="C42" t="str">
        <f>INDEX(edar!$A$3:$O$428,MATCH($A42,edar!$P$3:$P$428,0),MATCH(C$1,edar!$A$2:$O$2,0))</f>
        <v>Bolivia (Plurinational State of)</v>
      </c>
      <c r="D42">
        <f>INDEX(edar!$A$3:$O$428,MATCH($A42,edar!$P$3:$P$428,0),MATCH(D$1,edar!$A$2:$O$2,0))</f>
        <v>1998</v>
      </c>
      <c r="E42" t="str">
        <f>INDEX(edar!$A$3:$O$428,MATCH($A42,edar!$P$3:$P$428,0),MATCH(E$1,edar!$A$2:$O$2,0))</f>
        <v>1998</v>
      </c>
      <c r="F42">
        <f>INDEX(edar!$A$3:$O$428,MATCH($A42,edar!$P$3:$P$428,0),MATCH(F$1,edar!$A$2:$O$2,0))</f>
        <v>43</v>
      </c>
      <c r="G42" t="str">
        <f>INDEX(edar!$A$3:$O$428,MATCH($A42,edar!$P$3:$P$428,0),MATCH(G$1,edar!$A$2:$O$2,0))</f>
        <v>-</v>
      </c>
      <c r="H42" t="str">
        <f>INDEX(edar!$A$3:$O$428,MATCH($A42,edar!$P$3:$P$428,0),MATCH(H$1,edar!$A$2:$O$2,0))</f>
        <v>-</v>
      </c>
      <c r="I42" t="str">
        <f>INDEX(edar!$A$3:$O$428,MATCH($A42,edar!$P$3:$P$428,0),MATCH(I$1,edar!$A$2:$O$2,0))</f>
        <v>-</v>
      </c>
      <c r="J42" t="str">
        <f>INDEX(edar!$A$3:$O$428,MATCH($A42,edar!$P$3:$P$428,0),MATCH(J$1,edar!$A$2:$O$2,0))</f>
        <v>-</v>
      </c>
      <c r="K42" t="str">
        <f>INDEX(edar!$A$3:$O$428,MATCH($A42,edar!$P$3:$P$428,0),MATCH(K$1,edar!$A$2:$O$2,0))</f>
        <v>-</v>
      </c>
      <c r="L42" t="str">
        <f>INDEX(edar!$A$3:$O$428,MATCH($A42,edar!$P$3:$P$428,0),MATCH(L$1,edar!$A$2:$O$2,0))</f>
        <v>-</v>
      </c>
      <c r="M42" t="str">
        <f>INDEX(edar!$A$3:$O$428,MATCH($A42,edar!$P$3:$P$428,0),MATCH(M$1,edar!$A$2:$O$2,0))</f>
        <v>-</v>
      </c>
      <c r="N42" t="str">
        <f>INDEX(edar!$A$3:$O$428,MATCH($A42,edar!$P$3:$P$428,0),MATCH(N$1,edar!$A$2:$O$2,0))</f>
        <v>-</v>
      </c>
      <c r="O42" t="str">
        <f>INDEX(edar!$A$3:$O$428,MATCH($A42,edar!$P$3:$P$428,0),MATCH(O$1,edar!$A$2:$O$2,0))</f>
        <v>-</v>
      </c>
      <c r="P42" t="str">
        <f>INDEX(edar!$A$3:$O$428,MATCH($A42,edar!$P$3:$P$428,0),MATCH(P$1,edar!$A$2:$O$2,0))</f>
        <v>DHS_1998</v>
      </c>
    </row>
    <row r="43" spans="1:16" x14ac:dyDescent="0.25">
      <c r="A43" s="5" t="s">
        <v>492</v>
      </c>
      <c r="B43" t="str">
        <f>INDEX(edar!$A$3:$O$428,MATCH($A43,edar!$P$3:$P$428,0),MATCH(B$1,edar!$A$2:$O$2,0))</f>
        <v>BOL</v>
      </c>
      <c r="C43" t="str">
        <f>INDEX(edar!$A$3:$O$428,MATCH($A43,edar!$P$3:$P$428,0),MATCH(C$1,edar!$A$2:$O$2,0))</f>
        <v>Bolivia (Plurinational State of)</v>
      </c>
      <c r="D43">
        <f>INDEX(edar!$A$3:$O$428,MATCH($A43,edar!$P$3:$P$428,0),MATCH(D$1,edar!$A$2:$O$2,0))</f>
        <v>1994</v>
      </c>
      <c r="E43" t="str">
        <f>INDEX(edar!$A$3:$O$428,MATCH($A43,edar!$P$3:$P$428,0),MATCH(E$1,edar!$A$2:$O$2,0))</f>
        <v>1994</v>
      </c>
      <c r="F43">
        <f>INDEX(edar!$A$3:$O$428,MATCH($A43,edar!$P$3:$P$428,0),MATCH(F$1,edar!$A$2:$O$2,0))</f>
        <v>40</v>
      </c>
      <c r="G43" t="str">
        <f>INDEX(edar!$A$3:$O$428,MATCH($A43,edar!$P$3:$P$428,0),MATCH(G$1,edar!$A$2:$O$2,0))</f>
        <v>-</v>
      </c>
      <c r="H43" t="str">
        <f>INDEX(edar!$A$3:$O$428,MATCH($A43,edar!$P$3:$P$428,0),MATCH(H$1,edar!$A$2:$O$2,0))</f>
        <v>-</v>
      </c>
      <c r="I43" t="str">
        <f>INDEX(edar!$A$3:$O$428,MATCH($A43,edar!$P$3:$P$428,0),MATCH(I$1,edar!$A$2:$O$2,0))</f>
        <v>-</v>
      </c>
      <c r="J43" t="str">
        <f>INDEX(edar!$A$3:$O$428,MATCH($A43,edar!$P$3:$P$428,0),MATCH(J$1,edar!$A$2:$O$2,0))</f>
        <v>-</v>
      </c>
      <c r="K43" t="str">
        <f>INDEX(edar!$A$3:$O$428,MATCH($A43,edar!$P$3:$P$428,0),MATCH(K$1,edar!$A$2:$O$2,0))</f>
        <v>-</v>
      </c>
      <c r="L43" t="str">
        <f>INDEX(edar!$A$3:$O$428,MATCH($A43,edar!$P$3:$P$428,0),MATCH(L$1,edar!$A$2:$O$2,0))</f>
        <v>-</v>
      </c>
      <c r="M43" t="str">
        <f>INDEX(edar!$A$3:$O$428,MATCH($A43,edar!$P$3:$P$428,0),MATCH(M$1,edar!$A$2:$O$2,0))</f>
        <v>-</v>
      </c>
      <c r="N43" t="str">
        <f>INDEX(edar!$A$3:$O$428,MATCH($A43,edar!$P$3:$P$428,0),MATCH(N$1,edar!$A$2:$O$2,0))</f>
        <v>-</v>
      </c>
      <c r="O43" t="str">
        <f>INDEX(edar!$A$3:$O$428,MATCH($A43,edar!$P$3:$P$428,0),MATCH(O$1,edar!$A$2:$O$2,0))</f>
        <v>-</v>
      </c>
      <c r="P43" t="str">
        <f>INDEX(edar!$A$3:$O$428,MATCH($A43,edar!$P$3:$P$428,0),MATCH(P$1,edar!$A$2:$O$2,0))</f>
        <v>DHS_1994</v>
      </c>
    </row>
    <row r="44" spans="1:16" x14ac:dyDescent="0.25">
      <c r="A44" s="4" t="s">
        <v>493</v>
      </c>
      <c r="B44" t="str">
        <f>INDEX(edar!$A$3:$O$428,MATCH($A44,edar!$P$3:$P$428,0),MATCH(B$1,edar!$A$2:$O$2,0))</f>
        <v>BIH</v>
      </c>
      <c r="C44" t="str">
        <f>INDEX(edar!$A$3:$O$428,MATCH($A44,edar!$P$3:$P$428,0),MATCH(C$1,edar!$A$2:$O$2,0))</f>
        <v>Bosnia and Herzegovina</v>
      </c>
      <c r="D44" t="str">
        <f>INDEX(edar!$A$3:$O$428,MATCH($A44,edar!$P$3:$P$428,0),MATCH(D$1,edar!$A$2:$O$2,0))</f>
        <v>2011-2012</v>
      </c>
      <c r="E44" t="str">
        <f>INDEX(edar!$A$3:$O$428,MATCH($A44,edar!$P$3:$P$428,0),MATCH(E$1,edar!$A$2:$O$2,0))</f>
        <v>2012</v>
      </c>
      <c r="F44">
        <f>INDEX(edar!$A$3:$O$428,MATCH($A44,edar!$P$3:$P$428,0),MATCH(F$1,edar!$A$2:$O$2,0))</f>
        <v>87</v>
      </c>
      <c r="G44" t="str">
        <f>INDEX(edar!$A$3:$O$428,MATCH($A44,edar!$P$3:$P$428,0),MATCH(G$1,edar!$A$2:$O$2,0))</f>
        <v>-</v>
      </c>
      <c r="H44" t="str">
        <f>INDEX(edar!$A$3:$O$428,MATCH($A44,edar!$P$3:$P$428,0),MATCH(H$1,edar!$A$2:$O$2,0))</f>
        <v>-</v>
      </c>
      <c r="I44" t="str">
        <f>INDEX(edar!$A$3:$O$428,MATCH($A44,edar!$P$3:$P$428,0),MATCH(I$1,edar!$A$2:$O$2,0))</f>
        <v>-</v>
      </c>
      <c r="J44" t="str">
        <f>INDEX(edar!$A$3:$O$428,MATCH($A44,edar!$P$3:$P$428,0),MATCH(J$1,edar!$A$2:$O$2,0))</f>
        <v>-</v>
      </c>
      <c r="K44" t="str">
        <f>INDEX(edar!$A$3:$O$428,MATCH($A44,edar!$P$3:$P$428,0),MATCH(K$1,edar!$A$2:$O$2,0))</f>
        <v>-</v>
      </c>
      <c r="L44" t="str">
        <f>INDEX(edar!$A$3:$O$428,MATCH($A44,edar!$P$3:$P$428,0),MATCH(L$1,edar!$A$2:$O$2,0))</f>
        <v>-</v>
      </c>
      <c r="M44" t="str">
        <f>INDEX(edar!$A$3:$O$428,MATCH($A44,edar!$P$3:$P$428,0),MATCH(M$1,edar!$A$2:$O$2,0))</f>
        <v>-</v>
      </c>
      <c r="N44" t="str">
        <f>INDEX(edar!$A$3:$O$428,MATCH($A44,edar!$P$3:$P$428,0),MATCH(N$1,edar!$A$2:$O$2,0))</f>
        <v>-</v>
      </c>
      <c r="O44" t="str">
        <f>INDEX(edar!$A$3:$O$428,MATCH($A44,edar!$P$3:$P$428,0),MATCH(O$1,edar!$A$2:$O$2,0))</f>
        <v>-</v>
      </c>
      <c r="P44" t="str">
        <f>INDEX(edar!$A$3:$O$428,MATCH($A44,edar!$P$3:$P$428,0),MATCH(P$1,edar!$A$2:$O$2,0))</f>
        <v>MICS_2011-2012</v>
      </c>
    </row>
    <row r="45" spans="1:16" x14ac:dyDescent="0.25">
      <c r="A45" s="5" t="s">
        <v>494</v>
      </c>
      <c r="B45" t="str">
        <f>INDEX(edar!$A$3:$O$428,MATCH($A45,edar!$P$3:$P$428,0),MATCH(B$1,edar!$A$2:$O$2,0))</f>
        <v>BIH</v>
      </c>
      <c r="C45" t="str">
        <f>INDEX(edar!$A$3:$O$428,MATCH($A45,edar!$P$3:$P$428,0),MATCH(C$1,edar!$A$2:$O$2,0))</f>
        <v>Bosnia and Herzegovina</v>
      </c>
      <c r="D45" t="str">
        <f>INDEX(edar!$A$3:$O$428,MATCH($A45,edar!$P$3:$P$428,0),MATCH(D$1,edar!$A$2:$O$2,0))</f>
        <v>2005-2006</v>
      </c>
      <c r="E45" t="str">
        <f>INDEX(edar!$A$3:$O$428,MATCH($A45,edar!$P$3:$P$428,0),MATCH(E$1,edar!$A$2:$O$2,0))</f>
        <v>2006</v>
      </c>
      <c r="F45">
        <f>INDEX(edar!$A$3:$O$428,MATCH($A45,edar!$P$3:$P$428,0),MATCH(F$1,edar!$A$2:$O$2,0))</f>
        <v>91</v>
      </c>
      <c r="G45">
        <f>INDEX(edar!$A$3:$O$428,MATCH($A45,edar!$P$3:$P$428,0),MATCH(G$1,edar!$A$2:$O$2,0))</f>
        <v>92</v>
      </c>
      <c r="H45">
        <f>INDEX(edar!$A$3:$O$428,MATCH($A45,edar!$P$3:$P$428,0),MATCH(H$1,edar!$A$2:$O$2,0))</f>
        <v>91</v>
      </c>
      <c r="I45">
        <f>INDEX(edar!$A$3:$O$428,MATCH($A45,edar!$P$3:$P$428,0),MATCH(I$1,edar!$A$2:$O$2,0))</f>
        <v>95</v>
      </c>
      <c r="J45">
        <f>INDEX(edar!$A$3:$O$428,MATCH($A45,edar!$P$3:$P$428,0),MATCH(J$1,edar!$A$2:$O$2,0))</f>
        <v>90</v>
      </c>
      <c r="K45">
        <f>INDEX(edar!$A$3:$O$428,MATCH($A45,edar!$P$3:$P$428,0),MATCH(K$1,edar!$A$2:$O$2,0))</f>
        <v>97</v>
      </c>
      <c r="L45">
        <f>INDEX(edar!$A$3:$O$428,MATCH($A45,edar!$P$3:$P$428,0),MATCH(L$1,edar!$A$2:$O$2,0))</f>
        <v>83</v>
      </c>
      <c r="M45">
        <f>INDEX(edar!$A$3:$O$428,MATCH($A45,edar!$P$3:$P$428,0),MATCH(M$1,edar!$A$2:$O$2,0))</f>
        <v>86</v>
      </c>
      <c r="N45">
        <f>INDEX(edar!$A$3:$O$428,MATCH($A45,edar!$P$3:$P$428,0),MATCH(N$1,edar!$A$2:$O$2,0))</f>
        <v>97</v>
      </c>
      <c r="O45">
        <f>INDEX(edar!$A$3:$O$428,MATCH($A45,edar!$P$3:$P$428,0),MATCH(O$1,edar!$A$2:$O$2,0))</f>
        <v>96</v>
      </c>
      <c r="P45" t="str">
        <f>INDEX(edar!$A$3:$O$428,MATCH($A45,edar!$P$3:$P$428,0),MATCH(P$1,edar!$A$2:$O$2,0))</f>
        <v>MICS_2005-2006</v>
      </c>
    </row>
    <row r="46" spans="1:16" x14ac:dyDescent="0.25">
      <c r="A46" s="4" t="s">
        <v>495</v>
      </c>
      <c r="B46" t="str">
        <f>INDEX(edar!$A$3:$O$428,MATCH($A46,edar!$P$3:$P$428,0),MATCH(B$1,edar!$A$2:$O$2,0))</f>
        <v>BIH</v>
      </c>
      <c r="C46" t="str">
        <f>INDEX(edar!$A$3:$O$428,MATCH($A46,edar!$P$3:$P$428,0),MATCH(C$1,edar!$A$2:$O$2,0))</f>
        <v>Bosnia and Herzegovina</v>
      </c>
      <c r="D46">
        <f>INDEX(edar!$A$3:$O$428,MATCH($A46,edar!$P$3:$P$428,0),MATCH(D$1,edar!$A$2:$O$2,0))</f>
        <v>2000</v>
      </c>
      <c r="E46" t="str">
        <f>INDEX(edar!$A$3:$O$428,MATCH($A46,edar!$P$3:$P$428,0),MATCH(E$1,edar!$A$2:$O$2,0))</f>
        <v>2000</v>
      </c>
      <c r="F46">
        <f>INDEX(edar!$A$3:$O$428,MATCH($A46,edar!$P$3:$P$428,0),MATCH(F$1,edar!$A$2:$O$2,0))</f>
        <v>80</v>
      </c>
      <c r="G46" t="str">
        <f>INDEX(edar!$A$3:$O$428,MATCH($A46,edar!$P$3:$P$428,0),MATCH(G$1,edar!$A$2:$O$2,0))</f>
        <v>-</v>
      </c>
      <c r="H46" t="str">
        <f>INDEX(edar!$A$3:$O$428,MATCH($A46,edar!$P$3:$P$428,0),MATCH(H$1,edar!$A$2:$O$2,0))</f>
        <v>-</v>
      </c>
      <c r="I46" t="str">
        <f>INDEX(edar!$A$3:$O$428,MATCH($A46,edar!$P$3:$P$428,0),MATCH(I$1,edar!$A$2:$O$2,0))</f>
        <v>-</v>
      </c>
      <c r="J46" t="str">
        <f>INDEX(edar!$A$3:$O$428,MATCH($A46,edar!$P$3:$P$428,0),MATCH(J$1,edar!$A$2:$O$2,0))</f>
        <v>-</v>
      </c>
      <c r="K46" t="str">
        <f>INDEX(edar!$A$3:$O$428,MATCH($A46,edar!$P$3:$P$428,0),MATCH(K$1,edar!$A$2:$O$2,0))</f>
        <v>-</v>
      </c>
      <c r="L46" t="str">
        <f>INDEX(edar!$A$3:$O$428,MATCH($A46,edar!$P$3:$P$428,0),MATCH(L$1,edar!$A$2:$O$2,0))</f>
        <v>-</v>
      </c>
      <c r="M46" t="str">
        <f>INDEX(edar!$A$3:$O$428,MATCH($A46,edar!$P$3:$P$428,0),MATCH(M$1,edar!$A$2:$O$2,0))</f>
        <v>-</v>
      </c>
      <c r="N46" t="str">
        <f>INDEX(edar!$A$3:$O$428,MATCH($A46,edar!$P$3:$P$428,0),MATCH(N$1,edar!$A$2:$O$2,0))</f>
        <v>-</v>
      </c>
      <c r="O46" t="str">
        <f>INDEX(edar!$A$3:$O$428,MATCH($A46,edar!$P$3:$P$428,0),MATCH(O$1,edar!$A$2:$O$2,0))</f>
        <v>-</v>
      </c>
      <c r="P46" t="str">
        <f>INDEX(edar!$A$3:$O$428,MATCH($A46,edar!$P$3:$P$428,0),MATCH(P$1,edar!$A$2:$O$2,0))</f>
        <v>BiH Agency for Statistics_2009</v>
      </c>
    </row>
    <row r="47" spans="1:16" x14ac:dyDescent="0.25">
      <c r="A47" s="5" t="s">
        <v>496</v>
      </c>
      <c r="B47" t="str">
        <f>INDEX(edar!$A$3:$O$428,MATCH($A47,edar!$P$3:$P$428,0),MATCH(B$1,edar!$A$2:$O$2,0))</f>
        <v>BWA</v>
      </c>
      <c r="C47" t="str">
        <f>INDEX(edar!$A$3:$O$428,MATCH($A47,edar!$P$3:$P$428,0),MATCH(C$1,edar!$A$2:$O$2,0))</f>
        <v>Botswana</v>
      </c>
      <c r="D47">
        <f>INDEX(edar!$A$3:$O$428,MATCH($A47,edar!$P$3:$P$428,0),MATCH(D$1,edar!$A$2:$O$2,0))</f>
        <v>2000</v>
      </c>
      <c r="E47" t="str">
        <f>INDEX(edar!$A$3:$O$428,MATCH($A47,edar!$P$3:$P$428,0),MATCH(E$1,edar!$A$2:$O$2,0))</f>
        <v>2000</v>
      </c>
      <c r="F47">
        <f>INDEX(edar!$A$3:$O$428,MATCH($A47,edar!$P$3:$P$428,0),MATCH(F$1,edar!$A$2:$O$2,0))</f>
        <v>14</v>
      </c>
      <c r="G47">
        <f>INDEX(edar!$A$3:$O$428,MATCH($A47,edar!$P$3:$P$428,0),MATCH(G$1,edar!$A$2:$O$2,0))</f>
        <v>16</v>
      </c>
      <c r="H47">
        <f>INDEX(edar!$A$3:$O$428,MATCH($A47,edar!$P$3:$P$428,0),MATCH(H$1,edar!$A$2:$O$2,0))</f>
        <v>13</v>
      </c>
      <c r="I47">
        <f>INDEX(edar!$A$3:$O$428,MATCH($A47,edar!$P$3:$P$428,0),MATCH(I$1,edar!$A$2:$O$2,0))</f>
        <v>15</v>
      </c>
      <c r="J47">
        <f>INDEX(edar!$A$3:$O$428,MATCH($A47,edar!$P$3:$P$428,0),MATCH(J$1,edar!$A$2:$O$2,0))</f>
        <v>13</v>
      </c>
      <c r="K47">
        <f>INDEX(edar!$A$3:$O$428,MATCH($A47,edar!$P$3:$P$428,0),MATCH(K$1,edar!$A$2:$O$2,0))</f>
        <v>11</v>
      </c>
      <c r="L47">
        <f>INDEX(edar!$A$3:$O$428,MATCH($A47,edar!$P$3:$P$428,0),MATCH(L$1,edar!$A$2:$O$2,0))</f>
        <v>16</v>
      </c>
      <c r="M47">
        <f>INDEX(edar!$A$3:$O$428,MATCH($A47,edar!$P$3:$P$428,0),MATCH(M$1,edar!$A$2:$O$2,0))</f>
        <v>15</v>
      </c>
      <c r="N47">
        <f>INDEX(edar!$A$3:$O$428,MATCH($A47,edar!$P$3:$P$428,0),MATCH(N$1,edar!$A$2:$O$2,0))</f>
        <v>13</v>
      </c>
      <c r="O47">
        <f>INDEX(edar!$A$3:$O$428,MATCH($A47,edar!$P$3:$P$428,0),MATCH(O$1,edar!$A$2:$O$2,0))</f>
        <v>18</v>
      </c>
      <c r="P47" t="str">
        <f>INDEX(edar!$A$3:$O$428,MATCH($A47,edar!$P$3:$P$428,0),MATCH(P$1,edar!$A$2:$O$2,0))</f>
        <v>MICS_2000</v>
      </c>
    </row>
    <row r="48" spans="1:16" x14ac:dyDescent="0.25">
      <c r="A48" s="4" t="s">
        <v>497</v>
      </c>
      <c r="B48" t="str">
        <f>INDEX(edar!$A$3:$O$428,MATCH($A48,edar!$P$3:$P$428,0),MATCH(B$1,edar!$A$2:$O$2,0))</f>
        <v>BRA</v>
      </c>
      <c r="C48" t="str">
        <f>INDEX(edar!$A$3:$O$428,MATCH($A48,edar!$P$3:$P$428,0),MATCH(C$1,edar!$A$2:$O$2,0))</f>
        <v>Brazil</v>
      </c>
      <c r="D48">
        <f>INDEX(edar!$A$3:$O$428,MATCH($A48,edar!$P$3:$P$428,0),MATCH(D$1,edar!$A$2:$O$2,0))</f>
        <v>2006</v>
      </c>
      <c r="E48" t="str">
        <f>INDEX(edar!$A$3:$O$428,MATCH($A48,edar!$P$3:$P$428,0),MATCH(E$1,edar!$A$2:$O$2,0))</f>
        <v>2006</v>
      </c>
      <c r="F48">
        <f>INDEX(edar!$A$3:$O$428,MATCH($A48,edar!$P$3:$P$428,0),MATCH(F$1,edar!$A$2:$O$2,0))</f>
        <v>49.7</v>
      </c>
      <c r="G48">
        <f>INDEX(edar!$A$3:$O$428,MATCH($A48,edar!$P$3:$P$428,0),MATCH(G$1,edar!$A$2:$O$2,0))</f>
        <v>46.2</v>
      </c>
      <c r="H48">
        <f>INDEX(edar!$A$3:$O$428,MATCH($A48,edar!$P$3:$P$428,0),MATCH(H$1,edar!$A$2:$O$2,0))</f>
        <v>53.3</v>
      </c>
      <c r="I48">
        <f>INDEX(edar!$A$3:$O$428,MATCH($A48,edar!$P$3:$P$428,0),MATCH(I$1,edar!$A$2:$O$2,0))</f>
        <v>49.6</v>
      </c>
      <c r="J48">
        <f>INDEX(edar!$A$3:$O$428,MATCH($A48,edar!$P$3:$P$428,0),MATCH(J$1,edar!$A$2:$O$2,0))</f>
        <v>49.8</v>
      </c>
      <c r="K48" t="str">
        <f>INDEX(edar!$A$3:$O$428,MATCH($A48,edar!$P$3:$P$428,0),MATCH(K$1,edar!$A$2:$O$2,0))</f>
        <v>-</v>
      </c>
      <c r="L48" t="str">
        <f>INDEX(edar!$A$3:$O$428,MATCH($A48,edar!$P$3:$P$428,0),MATCH(L$1,edar!$A$2:$O$2,0))</f>
        <v>-</v>
      </c>
      <c r="M48" t="str">
        <f>INDEX(edar!$A$3:$O$428,MATCH($A48,edar!$P$3:$P$428,0),MATCH(M$1,edar!$A$2:$O$2,0))</f>
        <v>-</v>
      </c>
      <c r="N48" t="str">
        <f>INDEX(edar!$A$3:$O$428,MATCH($A48,edar!$P$3:$P$428,0),MATCH(N$1,edar!$A$2:$O$2,0))</f>
        <v>-</v>
      </c>
      <c r="O48" t="str">
        <f>INDEX(edar!$A$3:$O$428,MATCH($A48,edar!$P$3:$P$428,0),MATCH(O$1,edar!$A$2:$O$2,0))</f>
        <v>-</v>
      </c>
      <c r="P48" t="str">
        <f>INDEX(edar!$A$3:$O$428,MATCH($A48,edar!$P$3:$P$428,0),MATCH(P$1,edar!$A$2:$O$2,0))</f>
        <v>MoH_PNDS_2006</v>
      </c>
    </row>
    <row r="49" spans="1:16" x14ac:dyDescent="0.25">
      <c r="A49" s="5" t="s">
        <v>498</v>
      </c>
      <c r="B49" t="str">
        <f>INDEX(edar!$A$3:$O$428,MATCH($A49,edar!$P$3:$P$428,0),MATCH(B$1,edar!$A$2:$O$2,0))</f>
        <v>BRA</v>
      </c>
      <c r="C49" t="str">
        <f>INDEX(edar!$A$3:$O$428,MATCH($A49,edar!$P$3:$P$428,0),MATCH(C$1,edar!$A$2:$O$2,0))</f>
        <v>Brazil</v>
      </c>
      <c r="D49">
        <f>INDEX(edar!$A$3:$O$428,MATCH($A49,edar!$P$3:$P$428,0),MATCH(D$1,edar!$A$2:$O$2,0))</f>
        <v>1996</v>
      </c>
      <c r="E49" t="str">
        <f>INDEX(edar!$A$3:$O$428,MATCH($A49,edar!$P$3:$P$428,0),MATCH(E$1,edar!$A$2:$O$2,0))</f>
        <v>1996</v>
      </c>
      <c r="F49">
        <f>INDEX(edar!$A$3:$O$428,MATCH($A49,edar!$P$3:$P$428,0),MATCH(F$1,edar!$A$2:$O$2,0))</f>
        <v>46</v>
      </c>
      <c r="G49">
        <f>INDEX(edar!$A$3:$O$428,MATCH($A49,edar!$P$3:$P$428,0),MATCH(G$1,edar!$A$2:$O$2,0))</f>
        <v>47</v>
      </c>
      <c r="H49">
        <f>INDEX(edar!$A$3:$O$428,MATCH($A49,edar!$P$3:$P$428,0),MATCH(H$1,edar!$A$2:$O$2,0))</f>
        <v>45</v>
      </c>
      <c r="I49">
        <f>INDEX(edar!$A$3:$O$428,MATCH($A49,edar!$P$3:$P$428,0),MATCH(I$1,edar!$A$2:$O$2,0))</f>
        <v>50</v>
      </c>
      <c r="J49">
        <f>INDEX(edar!$A$3:$O$428,MATCH($A49,edar!$P$3:$P$428,0),MATCH(J$1,edar!$A$2:$O$2,0))</f>
        <v>34</v>
      </c>
      <c r="K49" t="str">
        <f>INDEX(edar!$A$3:$O$428,MATCH($A49,edar!$P$3:$P$428,0),MATCH(K$1,edar!$A$2:$O$2,0))</f>
        <v>-</v>
      </c>
      <c r="L49" t="str">
        <f>INDEX(edar!$A$3:$O$428,MATCH($A49,edar!$P$3:$P$428,0),MATCH(L$1,edar!$A$2:$O$2,0))</f>
        <v>-</v>
      </c>
      <c r="M49" t="str">
        <f>INDEX(edar!$A$3:$O$428,MATCH($A49,edar!$P$3:$P$428,0),MATCH(M$1,edar!$A$2:$O$2,0))</f>
        <v>-</v>
      </c>
      <c r="N49" t="str">
        <f>INDEX(edar!$A$3:$O$428,MATCH($A49,edar!$P$3:$P$428,0),MATCH(N$1,edar!$A$2:$O$2,0))</f>
        <v>-</v>
      </c>
      <c r="O49" t="str">
        <f>INDEX(edar!$A$3:$O$428,MATCH($A49,edar!$P$3:$P$428,0),MATCH(O$1,edar!$A$2:$O$2,0))</f>
        <v>-</v>
      </c>
      <c r="P49" t="str">
        <f>INDEX(edar!$A$3:$O$428,MATCH($A49,edar!$P$3:$P$428,0),MATCH(P$1,edar!$A$2:$O$2,0))</f>
        <v>DHS_1996</v>
      </c>
    </row>
    <row r="50" spans="1:16" x14ac:dyDescent="0.25">
      <c r="A50" s="4" t="s">
        <v>499</v>
      </c>
      <c r="B50" t="str">
        <f>INDEX(edar!$A$3:$O$428,MATCH($A50,edar!$P$3:$P$428,0),MATCH(B$1,edar!$A$2:$O$2,0))</f>
        <v>BFA</v>
      </c>
      <c r="C50" t="str">
        <f>INDEX(edar!$A$3:$O$428,MATCH($A50,edar!$P$3:$P$428,0),MATCH(C$1,edar!$A$2:$O$2,0))</f>
        <v>Burkina Faso</v>
      </c>
      <c r="D50">
        <f>INDEX(edar!$A$3:$O$428,MATCH($A50,edar!$P$3:$P$428,0),MATCH(D$1,edar!$A$2:$O$2,0))</f>
        <v>2015</v>
      </c>
      <c r="E50" t="str">
        <f>INDEX(edar!$A$3:$O$428,MATCH($A50,edar!$P$3:$P$428,0),MATCH(E$1,edar!$A$2:$O$2,0))</f>
        <v>2015</v>
      </c>
      <c r="F50">
        <f>INDEX(edar!$A$3:$O$428,MATCH($A50,edar!$P$3:$P$428,0),MATCH(F$1,edar!$A$2:$O$2,0))</f>
        <v>51.8</v>
      </c>
      <c r="G50" t="str">
        <f>INDEX(edar!$A$3:$O$428,MATCH($A50,edar!$P$3:$P$428,0),MATCH(G$1,edar!$A$2:$O$2,0))</f>
        <v>-</v>
      </c>
      <c r="H50" t="str">
        <f>INDEX(edar!$A$3:$O$428,MATCH($A50,edar!$P$3:$P$428,0),MATCH(H$1,edar!$A$2:$O$2,0))</f>
        <v>-</v>
      </c>
      <c r="I50">
        <f>INDEX(edar!$A$3:$O$428,MATCH($A50,edar!$P$3:$P$428,0),MATCH(I$1,edar!$A$2:$O$2,0))</f>
        <v>65.2</v>
      </c>
      <c r="J50">
        <f>INDEX(edar!$A$3:$O$428,MATCH($A50,edar!$P$3:$P$428,0),MATCH(J$1,edar!$A$2:$O$2,0))</f>
        <v>47.1</v>
      </c>
      <c r="K50">
        <f>INDEX(edar!$A$3:$O$428,MATCH($A50,edar!$P$3:$P$428,0),MATCH(K$1,edar!$A$2:$O$2,0))</f>
        <v>44.1</v>
      </c>
      <c r="L50">
        <f>INDEX(edar!$A$3:$O$428,MATCH($A50,edar!$P$3:$P$428,0),MATCH(L$1,edar!$A$2:$O$2,0))</f>
        <v>47.6</v>
      </c>
      <c r="M50">
        <f>INDEX(edar!$A$3:$O$428,MATCH($A50,edar!$P$3:$P$428,0),MATCH(M$1,edar!$A$2:$O$2,0))</f>
        <v>45.3</v>
      </c>
      <c r="N50">
        <f>INDEX(edar!$A$3:$O$428,MATCH($A50,edar!$P$3:$P$428,0),MATCH(N$1,edar!$A$2:$O$2,0))</f>
        <v>64.3</v>
      </c>
      <c r="O50">
        <f>INDEX(edar!$A$3:$O$428,MATCH($A50,edar!$P$3:$P$428,0),MATCH(O$1,edar!$A$2:$O$2,0))</f>
        <v>62.8</v>
      </c>
      <c r="P50" t="str">
        <f>INDEX(edar!$A$3:$O$428,MATCH($A50,edar!$P$3:$P$428,0),MATCH(P$1,edar!$A$2:$O$2,0))</f>
        <v>Multisectoral Continuous Survey Demographic and Health Module (Prelim)_2015</v>
      </c>
    </row>
    <row r="51" spans="1:16" x14ac:dyDescent="0.25">
      <c r="A51" s="5" t="s">
        <v>500</v>
      </c>
      <c r="B51" t="str">
        <f>INDEX(edar!$A$3:$O$428,MATCH($A51,edar!$P$3:$P$428,0),MATCH(B$1,edar!$A$2:$O$2,0))</f>
        <v>BFA</v>
      </c>
      <c r="C51" t="str">
        <f>INDEX(edar!$A$3:$O$428,MATCH($A51,edar!$P$3:$P$428,0),MATCH(C$1,edar!$A$2:$O$2,0))</f>
        <v>Burkina Faso</v>
      </c>
      <c r="D51">
        <f>INDEX(edar!$A$3:$O$428,MATCH($A51,edar!$P$3:$P$428,0),MATCH(D$1,edar!$A$2:$O$2,0))</f>
        <v>2010</v>
      </c>
      <c r="E51" t="str">
        <f>INDEX(edar!$A$3:$O$428,MATCH($A51,edar!$P$3:$P$428,0),MATCH(E$1,edar!$A$2:$O$2,0))</f>
        <v>2010</v>
      </c>
      <c r="F51">
        <f>INDEX(edar!$A$3:$O$428,MATCH($A51,edar!$P$3:$P$428,0),MATCH(F$1,edar!$A$2:$O$2,0))</f>
        <v>56</v>
      </c>
      <c r="G51">
        <f>INDEX(edar!$A$3:$O$428,MATCH($A51,edar!$P$3:$P$428,0),MATCH(G$1,edar!$A$2:$O$2,0))</f>
        <v>51.7</v>
      </c>
      <c r="H51">
        <f>INDEX(edar!$A$3:$O$428,MATCH($A51,edar!$P$3:$P$428,0),MATCH(H$1,edar!$A$2:$O$2,0))</f>
        <v>61.6</v>
      </c>
      <c r="I51">
        <f>INDEX(edar!$A$3:$O$428,MATCH($A51,edar!$P$3:$P$428,0),MATCH(I$1,edar!$A$2:$O$2,0))</f>
        <v>65.2</v>
      </c>
      <c r="J51">
        <f>INDEX(edar!$A$3:$O$428,MATCH($A51,edar!$P$3:$P$428,0),MATCH(J$1,edar!$A$2:$O$2,0))</f>
        <v>52.7</v>
      </c>
      <c r="K51" t="str">
        <f>INDEX(edar!$A$3:$O$428,MATCH($A51,edar!$P$3:$P$428,0),MATCH(K$1,edar!$A$2:$O$2,0))</f>
        <v>-</v>
      </c>
      <c r="L51">
        <f>INDEX(edar!$A$3:$O$428,MATCH($A51,edar!$P$3:$P$428,0),MATCH(L$1,edar!$A$2:$O$2,0))</f>
        <v>43.4</v>
      </c>
      <c r="M51">
        <f>INDEX(edar!$A$3:$O$428,MATCH($A51,edar!$P$3:$P$428,0),MATCH(M$1,edar!$A$2:$O$2,0))</f>
        <v>65.900000000000006</v>
      </c>
      <c r="N51">
        <f>INDEX(edar!$A$3:$O$428,MATCH($A51,edar!$P$3:$P$428,0),MATCH(N$1,edar!$A$2:$O$2,0))</f>
        <v>56</v>
      </c>
      <c r="O51">
        <f>INDEX(edar!$A$3:$O$428,MATCH($A51,edar!$P$3:$P$428,0),MATCH(O$1,edar!$A$2:$O$2,0))</f>
        <v>70</v>
      </c>
      <c r="P51" t="str">
        <f>INDEX(edar!$A$3:$O$428,MATCH($A51,edar!$P$3:$P$428,0),MATCH(P$1,edar!$A$2:$O$2,0))</f>
        <v>DHS_2010</v>
      </c>
    </row>
    <row r="52" spans="1:16" x14ac:dyDescent="0.25">
      <c r="A52" s="4" t="s">
        <v>501</v>
      </c>
      <c r="B52" t="str">
        <f>INDEX(edar!$A$3:$O$428,MATCH($A52,edar!$P$3:$P$428,0),MATCH(B$1,edar!$A$2:$O$2,0))</f>
        <v>BFA</v>
      </c>
      <c r="C52" t="str">
        <f>INDEX(edar!$A$3:$O$428,MATCH($A52,edar!$P$3:$P$428,0),MATCH(C$1,edar!$A$2:$O$2,0))</f>
        <v>Burkina Faso</v>
      </c>
      <c r="D52">
        <f>INDEX(edar!$A$3:$O$428,MATCH($A52,edar!$P$3:$P$428,0),MATCH(D$1,edar!$A$2:$O$2,0))</f>
        <v>2006</v>
      </c>
      <c r="E52" t="str">
        <f>INDEX(edar!$A$3:$O$428,MATCH($A52,edar!$P$3:$P$428,0),MATCH(E$1,edar!$A$2:$O$2,0))</f>
        <v>2006</v>
      </c>
      <c r="F52">
        <f>INDEX(edar!$A$3:$O$428,MATCH($A52,edar!$P$3:$P$428,0),MATCH(F$1,edar!$A$2:$O$2,0))</f>
        <v>39</v>
      </c>
      <c r="G52">
        <f>INDEX(edar!$A$3:$O$428,MATCH($A52,edar!$P$3:$P$428,0),MATCH(G$1,edar!$A$2:$O$2,0))</f>
        <v>42</v>
      </c>
      <c r="H52">
        <f>INDEX(edar!$A$3:$O$428,MATCH($A52,edar!$P$3:$P$428,0),MATCH(H$1,edar!$A$2:$O$2,0))</f>
        <v>34</v>
      </c>
      <c r="I52">
        <f>INDEX(edar!$A$3:$O$428,MATCH($A52,edar!$P$3:$P$428,0),MATCH(I$1,edar!$A$2:$O$2,0))</f>
        <v>27</v>
      </c>
      <c r="J52">
        <f>INDEX(edar!$A$3:$O$428,MATCH($A52,edar!$P$3:$P$428,0),MATCH(J$1,edar!$A$2:$O$2,0))</f>
        <v>40</v>
      </c>
      <c r="K52">
        <f>INDEX(edar!$A$3:$O$428,MATCH($A52,edar!$P$3:$P$428,0),MATCH(K$1,edar!$A$2:$O$2,0))</f>
        <v>45</v>
      </c>
      <c r="L52">
        <f>INDEX(edar!$A$3:$O$428,MATCH($A52,edar!$P$3:$P$428,0),MATCH(L$1,edar!$A$2:$O$2,0))</f>
        <v>35</v>
      </c>
      <c r="M52">
        <f>INDEX(edar!$A$3:$O$428,MATCH($A52,edar!$P$3:$P$428,0),MATCH(M$1,edar!$A$2:$O$2,0))</f>
        <v>33</v>
      </c>
      <c r="N52">
        <f>INDEX(edar!$A$3:$O$428,MATCH($A52,edar!$P$3:$P$428,0),MATCH(N$1,edar!$A$2:$O$2,0))</f>
        <v>42</v>
      </c>
      <c r="O52">
        <f>INDEX(edar!$A$3:$O$428,MATCH($A52,edar!$P$3:$P$428,0),MATCH(O$1,edar!$A$2:$O$2,0))</f>
        <v>29</v>
      </c>
      <c r="P52" t="str">
        <f>INDEX(edar!$A$3:$O$428,MATCH($A52,edar!$P$3:$P$428,0),MATCH(P$1,edar!$A$2:$O$2,0))</f>
        <v>MICS_2006</v>
      </c>
    </row>
    <row r="53" spans="1:16" x14ac:dyDescent="0.25">
      <c r="A53" s="5" t="s">
        <v>502</v>
      </c>
      <c r="B53" t="str">
        <f>INDEX(edar!$A$3:$O$428,MATCH($A53,edar!$P$3:$P$428,0),MATCH(B$1,edar!$A$2:$O$2,0))</f>
        <v>BFA</v>
      </c>
      <c r="C53" t="str">
        <f>INDEX(edar!$A$3:$O$428,MATCH($A53,edar!$P$3:$P$428,0),MATCH(C$1,edar!$A$2:$O$2,0))</f>
        <v>Burkina Faso</v>
      </c>
      <c r="D53">
        <f>INDEX(edar!$A$3:$O$428,MATCH($A53,edar!$P$3:$P$428,0),MATCH(D$1,edar!$A$2:$O$2,0))</f>
        <v>2003</v>
      </c>
      <c r="E53" t="str">
        <f>INDEX(edar!$A$3:$O$428,MATCH($A53,edar!$P$3:$P$428,0),MATCH(E$1,edar!$A$2:$O$2,0))</f>
        <v>2003</v>
      </c>
      <c r="F53">
        <f>INDEX(edar!$A$3:$O$428,MATCH($A53,edar!$P$3:$P$428,0),MATCH(F$1,edar!$A$2:$O$2,0))</f>
        <v>36</v>
      </c>
      <c r="G53">
        <f>INDEX(edar!$A$3:$O$428,MATCH($A53,edar!$P$3:$P$428,0),MATCH(G$1,edar!$A$2:$O$2,0))</f>
        <v>36</v>
      </c>
      <c r="H53">
        <f>INDEX(edar!$A$3:$O$428,MATCH($A53,edar!$P$3:$P$428,0),MATCH(H$1,edar!$A$2:$O$2,0))</f>
        <v>36</v>
      </c>
      <c r="I53">
        <f>INDEX(edar!$A$3:$O$428,MATCH($A53,edar!$P$3:$P$428,0),MATCH(I$1,edar!$A$2:$O$2,0))</f>
        <v>65</v>
      </c>
      <c r="J53">
        <f>INDEX(edar!$A$3:$O$428,MATCH($A53,edar!$P$3:$P$428,0),MATCH(J$1,edar!$A$2:$O$2,0))</f>
        <v>32</v>
      </c>
      <c r="K53" t="str">
        <f>INDEX(edar!$A$3:$O$428,MATCH($A53,edar!$P$3:$P$428,0),MATCH(K$1,edar!$A$2:$O$2,0))</f>
        <v>-</v>
      </c>
      <c r="L53" t="str">
        <f>INDEX(edar!$A$3:$O$428,MATCH($A53,edar!$P$3:$P$428,0),MATCH(L$1,edar!$A$2:$O$2,0))</f>
        <v>-</v>
      </c>
      <c r="M53" t="str">
        <f>INDEX(edar!$A$3:$O$428,MATCH($A53,edar!$P$3:$P$428,0),MATCH(M$1,edar!$A$2:$O$2,0))</f>
        <v>-</v>
      </c>
      <c r="N53" t="str">
        <f>INDEX(edar!$A$3:$O$428,MATCH($A53,edar!$P$3:$P$428,0),MATCH(N$1,edar!$A$2:$O$2,0))</f>
        <v>-</v>
      </c>
      <c r="O53" t="str">
        <f>INDEX(edar!$A$3:$O$428,MATCH($A53,edar!$P$3:$P$428,0),MATCH(O$1,edar!$A$2:$O$2,0))</f>
        <v>-</v>
      </c>
      <c r="P53" t="str">
        <f>INDEX(edar!$A$3:$O$428,MATCH($A53,edar!$P$3:$P$428,0),MATCH(P$1,edar!$A$2:$O$2,0))</f>
        <v>DHS_2003</v>
      </c>
    </row>
    <row r="54" spans="1:16" x14ac:dyDescent="0.25">
      <c r="A54" s="4" t="s">
        <v>503</v>
      </c>
      <c r="B54" t="str">
        <f>INDEX(edar!$A$3:$O$428,MATCH($A54,edar!$P$3:$P$428,0),MATCH(B$1,edar!$A$2:$O$2,0))</f>
        <v>BFA</v>
      </c>
      <c r="C54" t="str">
        <f>INDEX(edar!$A$3:$O$428,MATCH($A54,edar!$P$3:$P$428,0),MATCH(C$1,edar!$A$2:$O$2,0))</f>
        <v>Burkina Faso</v>
      </c>
      <c r="D54" t="str">
        <f>INDEX(edar!$A$3:$O$428,MATCH($A54,edar!$P$3:$P$428,0),MATCH(D$1,edar!$A$2:$O$2,0))</f>
        <v>1998-1999</v>
      </c>
      <c r="E54" t="str">
        <f>INDEX(edar!$A$3:$O$428,MATCH($A54,edar!$P$3:$P$428,0),MATCH(E$1,edar!$A$2:$O$2,0))</f>
        <v>1999</v>
      </c>
      <c r="F54">
        <f>INDEX(edar!$A$3:$O$428,MATCH($A54,edar!$P$3:$P$428,0),MATCH(F$1,edar!$A$2:$O$2,0))</f>
        <v>22</v>
      </c>
      <c r="G54" t="str">
        <f>INDEX(edar!$A$3:$O$428,MATCH($A54,edar!$P$3:$P$428,0),MATCH(G$1,edar!$A$2:$O$2,0))</f>
        <v>-</v>
      </c>
      <c r="H54" t="str">
        <f>INDEX(edar!$A$3:$O$428,MATCH($A54,edar!$P$3:$P$428,0),MATCH(H$1,edar!$A$2:$O$2,0))</f>
        <v>-</v>
      </c>
      <c r="I54" t="str">
        <f>INDEX(edar!$A$3:$O$428,MATCH($A54,edar!$P$3:$P$428,0),MATCH(I$1,edar!$A$2:$O$2,0))</f>
        <v>-</v>
      </c>
      <c r="J54" t="str">
        <f>INDEX(edar!$A$3:$O$428,MATCH($A54,edar!$P$3:$P$428,0),MATCH(J$1,edar!$A$2:$O$2,0))</f>
        <v>-</v>
      </c>
      <c r="K54" t="str">
        <f>INDEX(edar!$A$3:$O$428,MATCH($A54,edar!$P$3:$P$428,0),MATCH(K$1,edar!$A$2:$O$2,0))</f>
        <v>-</v>
      </c>
      <c r="L54" t="str">
        <f>INDEX(edar!$A$3:$O$428,MATCH($A54,edar!$P$3:$P$428,0),MATCH(L$1,edar!$A$2:$O$2,0))</f>
        <v>-</v>
      </c>
      <c r="M54" t="str">
        <f>INDEX(edar!$A$3:$O$428,MATCH($A54,edar!$P$3:$P$428,0),MATCH(M$1,edar!$A$2:$O$2,0))</f>
        <v>-</v>
      </c>
      <c r="N54" t="str">
        <f>INDEX(edar!$A$3:$O$428,MATCH($A54,edar!$P$3:$P$428,0),MATCH(N$1,edar!$A$2:$O$2,0))</f>
        <v>-</v>
      </c>
      <c r="O54" t="str">
        <f>INDEX(edar!$A$3:$O$428,MATCH($A54,edar!$P$3:$P$428,0),MATCH(O$1,edar!$A$2:$O$2,0))</f>
        <v>-</v>
      </c>
      <c r="P54" t="str">
        <f>INDEX(edar!$A$3:$O$428,MATCH($A54,edar!$P$3:$P$428,0),MATCH(P$1,edar!$A$2:$O$2,0))</f>
        <v>DHS_1998-1999</v>
      </c>
    </row>
    <row r="55" spans="1:16" x14ac:dyDescent="0.25">
      <c r="A55" s="5" t="s">
        <v>504</v>
      </c>
      <c r="B55" t="str">
        <f>INDEX(edar!$A$3:$O$428,MATCH($A55,edar!$P$3:$P$428,0),MATCH(B$1,edar!$A$2:$O$2,0))</f>
        <v>BFA</v>
      </c>
      <c r="C55" t="str">
        <f>INDEX(edar!$A$3:$O$428,MATCH($A55,edar!$P$3:$P$428,0),MATCH(C$1,edar!$A$2:$O$2,0))</f>
        <v>Burkina Faso</v>
      </c>
      <c r="D55" t="str">
        <f>INDEX(edar!$A$3:$O$428,MATCH($A55,edar!$P$3:$P$428,0),MATCH(D$1,edar!$A$2:$O$2,0))</f>
        <v>1992-1993</v>
      </c>
      <c r="E55" t="str">
        <f>INDEX(edar!$A$3:$O$428,MATCH($A55,edar!$P$3:$P$428,0),MATCH(E$1,edar!$A$2:$O$2,0))</f>
        <v>1993</v>
      </c>
      <c r="F55">
        <f>INDEX(edar!$A$3:$O$428,MATCH($A55,edar!$P$3:$P$428,0),MATCH(F$1,edar!$A$2:$O$2,0))</f>
        <v>19</v>
      </c>
      <c r="G55" t="str">
        <f>INDEX(edar!$A$3:$O$428,MATCH($A55,edar!$P$3:$P$428,0),MATCH(G$1,edar!$A$2:$O$2,0))</f>
        <v>-</v>
      </c>
      <c r="H55" t="str">
        <f>INDEX(edar!$A$3:$O$428,MATCH($A55,edar!$P$3:$P$428,0),MATCH(H$1,edar!$A$2:$O$2,0))</f>
        <v>-</v>
      </c>
      <c r="I55" t="str">
        <f>INDEX(edar!$A$3:$O$428,MATCH($A55,edar!$P$3:$P$428,0),MATCH(I$1,edar!$A$2:$O$2,0))</f>
        <v>-</v>
      </c>
      <c r="J55" t="str">
        <f>INDEX(edar!$A$3:$O$428,MATCH($A55,edar!$P$3:$P$428,0),MATCH(J$1,edar!$A$2:$O$2,0))</f>
        <v>-</v>
      </c>
      <c r="K55" t="str">
        <f>INDEX(edar!$A$3:$O$428,MATCH($A55,edar!$P$3:$P$428,0),MATCH(K$1,edar!$A$2:$O$2,0))</f>
        <v>-</v>
      </c>
      <c r="L55" t="str">
        <f>INDEX(edar!$A$3:$O$428,MATCH($A55,edar!$P$3:$P$428,0),MATCH(L$1,edar!$A$2:$O$2,0))</f>
        <v>-</v>
      </c>
      <c r="M55" t="str">
        <f>INDEX(edar!$A$3:$O$428,MATCH($A55,edar!$P$3:$P$428,0),MATCH(M$1,edar!$A$2:$O$2,0))</f>
        <v>-</v>
      </c>
      <c r="N55" t="str">
        <f>INDEX(edar!$A$3:$O$428,MATCH($A55,edar!$P$3:$P$428,0),MATCH(N$1,edar!$A$2:$O$2,0))</f>
        <v>-</v>
      </c>
      <c r="O55" t="str">
        <f>INDEX(edar!$A$3:$O$428,MATCH($A55,edar!$P$3:$P$428,0),MATCH(O$1,edar!$A$2:$O$2,0))</f>
        <v>-</v>
      </c>
      <c r="P55" t="str">
        <f>INDEX(edar!$A$3:$O$428,MATCH($A55,edar!$P$3:$P$428,0),MATCH(P$1,edar!$A$2:$O$2,0))</f>
        <v>DHS_1992-1993</v>
      </c>
    </row>
    <row r="56" spans="1:16" x14ac:dyDescent="0.25">
      <c r="A56" s="4" t="s">
        <v>505</v>
      </c>
      <c r="B56" t="str">
        <f>INDEX(edar!$A$3:$O$428,MATCH($A56,edar!$P$3:$P$428,0),MATCH(B$1,edar!$A$2:$O$2,0))</f>
        <v>BDI</v>
      </c>
      <c r="C56" t="str">
        <f>INDEX(edar!$A$3:$O$428,MATCH($A56,edar!$P$3:$P$428,0),MATCH(C$1,edar!$A$2:$O$2,0))</f>
        <v>Burundi</v>
      </c>
      <c r="D56" t="str">
        <f>INDEX(edar!$A$3:$O$428,MATCH($A56,edar!$P$3:$P$428,0),MATCH(D$1,edar!$A$2:$O$2,0))</f>
        <v>2016-2017</v>
      </c>
      <c r="E56" t="str">
        <f>INDEX(edar!$A$3:$O$428,MATCH($A56,edar!$P$3:$P$428,0),MATCH(E$1,edar!$A$2:$O$2,0))</f>
        <v>2017</v>
      </c>
      <c r="F56">
        <f>INDEX(edar!$A$3:$O$428,MATCH($A56,edar!$P$3:$P$428,0),MATCH(F$1,edar!$A$2:$O$2,0))</f>
        <v>62.5</v>
      </c>
      <c r="G56">
        <f>INDEX(edar!$A$3:$O$428,MATCH($A56,edar!$P$3:$P$428,0),MATCH(G$1,edar!$A$2:$O$2,0))</f>
        <v>65.5</v>
      </c>
      <c r="H56">
        <f>INDEX(edar!$A$3:$O$428,MATCH($A56,edar!$P$3:$P$428,0),MATCH(H$1,edar!$A$2:$O$2,0))</f>
        <v>59.3</v>
      </c>
      <c r="I56">
        <f>INDEX(edar!$A$3:$O$428,MATCH($A56,edar!$P$3:$P$428,0),MATCH(I$1,edar!$A$2:$O$2,0))</f>
        <v>67.7</v>
      </c>
      <c r="J56">
        <f>INDEX(edar!$A$3:$O$428,MATCH($A56,edar!$P$3:$P$428,0),MATCH(J$1,edar!$A$2:$O$2,0))</f>
        <v>62.2</v>
      </c>
      <c r="K56">
        <f>INDEX(edar!$A$3:$O$428,MATCH($A56,edar!$P$3:$P$428,0),MATCH(K$1,edar!$A$2:$O$2,0))</f>
        <v>61.5</v>
      </c>
      <c r="L56">
        <f>INDEX(edar!$A$3:$O$428,MATCH($A56,edar!$P$3:$P$428,0),MATCH(L$1,edar!$A$2:$O$2,0))</f>
        <v>59.7</v>
      </c>
      <c r="M56">
        <f>INDEX(edar!$A$3:$O$428,MATCH($A56,edar!$P$3:$P$428,0),MATCH(M$1,edar!$A$2:$O$2,0))</f>
        <v>56.4</v>
      </c>
      <c r="N56">
        <f>INDEX(edar!$A$3:$O$428,MATCH($A56,edar!$P$3:$P$428,0),MATCH(N$1,edar!$A$2:$O$2,0))</f>
        <v>71.5</v>
      </c>
      <c r="O56">
        <f>INDEX(edar!$A$3:$O$428,MATCH($A56,edar!$P$3:$P$428,0),MATCH(O$1,edar!$A$2:$O$2,0))</f>
        <v>67.3</v>
      </c>
      <c r="P56" t="str">
        <f>INDEX(edar!$A$3:$O$428,MATCH($A56,edar!$P$3:$P$428,0),MATCH(P$1,edar!$A$2:$O$2,0))</f>
        <v>DHS KIR(Prelim)_2016-2017</v>
      </c>
    </row>
    <row r="57" spans="1:16" x14ac:dyDescent="0.25">
      <c r="A57" s="5" t="s">
        <v>506</v>
      </c>
      <c r="B57" t="str">
        <f>INDEX(edar!$A$3:$O$428,MATCH($A57,edar!$P$3:$P$428,0),MATCH(B$1,edar!$A$2:$O$2,0))</f>
        <v>BDI</v>
      </c>
      <c r="C57" t="str">
        <f>INDEX(edar!$A$3:$O$428,MATCH($A57,edar!$P$3:$P$428,0),MATCH(C$1,edar!$A$2:$O$2,0))</f>
        <v>Burundi</v>
      </c>
      <c r="D57">
        <f>INDEX(edar!$A$3:$O$428,MATCH($A57,edar!$P$3:$P$428,0),MATCH(D$1,edar!$A$2:$O$2,0))</f>
        <v>2012</v>
      </c>
      <c r="E57" t="str">
        <f>INDEX(edar!$A$3:$O$428,MATCH($A57,edar!$P$3:$P$428,0),MATCH(E$1,edar!$A$2:$O$2,0))</f>
        <v>2012</v>
      </c>
      <c r="F57">
        <f>INDEX(edar!$A$3:$O$428,MATCH($A57,edar!$P$3:$P$428,0),MATCH(F$1,edar!$A$2:$O$2,0))</f>
        <v>54.1</v>
      </c>
      <c r="G57">
        <f>INDEX(edar!$A$3:$O$428,MATCH($A57,edar!$P$3:$P$428,0),MATCH(G$1,edar!$A$2:$O$2,0))</f>
        <v>58.8</v>
      </c>
      <c r="H57">
        <f>INDEX(edar!$A$3:$O$428,MATCH($A57,edar!$P$3:$P$428,0),MATCH(H$1,edar!$A$2:$O$2,0))</f>
        <v>49.7</v>
      </c>
      <c r="I57">
        <f>INDEX(edar!$A$3:$O$428,MATCH($A57,edar!$P$3:$P$428,0),MATCH(I$1,edar!$A$2:$O$2,0))</f>
        <v>46.8</v>
      </c>
      <c r="J57">
        <f>INDEX(edar!$A$3:$O$428,MATCH($A57,edar!$P$3:$P$428,0),MATCH(J$1,edar!$A$2:$O$2,0))</f>
        <v>54.7</v>
      </c>
      <c r="K57" t="str">
        <f>INDEX(edar!$A$3:$O$428,MATCH($A57,edar!$P$3:$P$428,0),MATCH(K$1,edar!$A$2:$O$2,0))</f>
        <v>-</v>
      </c>
      <c r="L57" t="str">
        <f>INDEX(edar!$A$3:$O$428,MATCH($A57,edar!$P$3:$P$428,0),MATCH(L$1,edar!$A$2:$O$2,0))</f>
        <v>-</v>
      </c>
      <c r="M57" t="str">
        <f>INDEX(edar!$A$3:$O$428,MATCH($A57,edar!$P$3:$P$428,0),MATCH(M$1,edar!$A$2:$O$2,0))</f>
        <v>-</v>
      </c>
      <c r="N57" t="str">
        <f>INDEX(edar!$A$3:$O$428,MATCH($A57,edar!$P$3:$P$428,0),MATCH(N$1,edar!$A$2:$O$2,0))</f>
        <v>-</v>
      </c>
      <c r="O57" t="str">
        <f>INDEX(edar!$A$3:$O$428,MATCH($A57,edar!$P$3:$P$428,0),MATCH(O$1,edar!$A$2:$O$2,0))</f>
        <v>-</v>
      </c>
      <c r="P57" t="str">
        <f>INDEX(edar!$A$3:$O$428,MATCH($A57,edar!$P$3:$P$428,0),MATCH(P$1,edar!$A$2:$O$2,0))</f>
        <v>Enquete ménages pour le suivi ..._2012</v>
      </c>
    </row>
    <row r="58" spans="1:16" x14ac:dyDescent="0.25">
      <c r="A58" s="4" t="s">
        <v>507</v>
      </c>
      <c r="B58" t="str">
        <f>INDEX(edar!$A$3:$O$428,MATCH($A58,edar!$P$3:$P$428,0),MATCH(B$1,edar!$A$2:$O$2,0))</f>
        <v>BDI</v>
      </c>
      <c r="C58" t="str">
        <f>INDEX(edar!$A$3:$O$428,MATCH($A58,edar!$P$3:$P$428,0),MATCH(C$1,edar!$A$2:$O$2,0))</f>
        <v>Burundi</v>
      </c>
      <c r="D58">
        <f>INDEX(edar!$A$3:$O$428,MATCH($A58,edar!$P$3:$P$428,0),MATCH(D$1,edar!$A$2:$O$2,0))</f>
        <v>2010</v>
      </c>
      <c r="E58" t="str">
        <f>INDEX(edar!$A$3:$O$428,MATCH($A58,edar!$P$3:$P$428,0),MATCH(E$1,edar!$A$2:$O$2,0))</f>
        <v>2010</v>
      </c>
      <c r="F58">
        <f>INDEX(edar!$A$3:$O$428,MATCH($A58,edar!$P$3:$P$428,0),MATCH(F$1,edar!$A$2:$O$2,0))</f>
        <v>54.7</v>
      </c>
      <c r="G58">
        <f>INDEX(edar!$A$3:$O$428,MATCH($A58,edar!$P$3:$P$428,0),MATCH(G$1,edar!$A$2:$O$2,0))</f>
        <v>55.9</v>
      </c>
      <c r="H58">
        <f>INDEX(edar!$A$3:$O$428,MATCH($A58,edar!$P$3:$P$428,0),MATCH(H$1,edar!$A$2:$O$2,0))</f>
        <v>53.6</v>
      </c>
      <c r="I58">
        <f>INDEX(edar!$A$3:$O$428,MATCH($A58,edar!$P$3:$P$428,0),MATCH(I$1,edar!$A$2:$O$2,0))</f>
        <v>60</v>
      </c>
      <c r="J58">
        <f>INDEX(edar!$A$3:$O$428,MATCH($A58,edar!$P$3:$P$428,0),MATCH(J$1,edar!$A$2:$O$2,0))</f>
        <v>54.3</v>
      </c>
      <c r="K58">
        <f>INDEX(edar!$A$3:$O$428,MATCH($A58,edar!$P$3:$P$428,0),MATCH(K$1,edar!$A$2:$O$2,0))</f>
        <v>51.7</v>
      </c>
      <c r="L58">
        <f>INDEX(edar!$A$3:$O$428,MATCH($A58,edar!$P$3:$P$428,0),MATCH(L$1,edar!$A$2:$O$2,0))</f>
        <v>53</v>
      </c>
      <c r="M58">
        <f>INDEX(edar!$A$3:$O$428,MATCH($A58,edar!$P$3:$P$428,0),MATCH(M$1,edar!$A$2:$O$2,0))</f>
        <v>58.9</v>
      </c>
      <c r="N58">
        <f>INDEX(edar!$A$3:$O$428,MATCH($A58,edar!$P$3:$P$428,0),MATCH(N$1,edar!$A$2:$O$2,0))</f>
        <v>52.9</v>
      </c>
      <c r="O58">
        <f>INDEX(edar!$A$3:$O$428,MATCH($A58,edar!$P$3:$P$428,0),MATCH(O$1,edar!$A$2:$O$2,0))</f>
        <v>57.8</v>
      </c>
      <c r="P58" t="str">
        <f>INDEX(edar!$A$3:$O$428,MATCH($A58,edar!$P$3:$P$428,0),MATCH(P$1,edar!$A$2:$O$2,0))</f>
        <v>DHS_2010</v>
      </c>
    </row>
    <row r="59" spans="1:16" x14ac:dyDescent="0.25">
      <c r="A59" s="5" t="s">
        <v>508</v>
      </c>
      <c r="B59" t="str">
        <f>INDEX(edar!$A$3:$O$428,MATCH($A59,edar!$P$3:$P$428,0),MATCH(B$1,edar!$A$2:$O$2,0))</f>
        <v>BDI</v>
      </c>
      <c r="C59" t="str">
        <f>INDEX(edar!$A$3:$O$428,MATCH($A59,edar!$P$3:$P$428,0),MATCH(C$1,edar!$A$2:$O$2,0))</f>
        <v>Burundi</v>
      </c>
      <c r="D59">
        <f>INDEX(edar!$A$3:$O$428,MATCH($A59,edar!$P$3:$P$428,0),MATCH(D$1,edar!$A$2:$O$2,0))</f>
        <v>2005</v>
      </c>
      <c r="E59" t="str">
        <f>INDEX(edar!$A$3:$O$428,MATCH($A59,edar!$P$3:$P$428,0),MATCH(E$1,edar!$A$2:$O$2,0))</f>
        <v>2005</v>
      </c>
      <c r="F59">
        <f>INDEX(edar!$A$3:$O$428,MATCH($A59,edar!$P$3:$P$428,0),MATCH(F$1,edar!$A$2:$O$2,0))</f>
        <v>38</v>
      </c>
      <c r="G59">
        <f>INDEX(edar!$A$3:$O$428,MATCH($A59,edar!$P$3:$P$428,0),MATCH(G$1,edar!$A$2:$O$2,0))</f>
        <v>36</v>
      </c>
      <c r="H59">
        <f>INDEX(edar!$A$3:$O$428,MATCH($A59,edar!$P$3:$P$428,0),MATCH(H$1,edar!$A$2:$O$2,0))</f>
        <v>39</v>
      </c>
      <c r="I59">
        <f>INDEX(edar!$A$3:$O$428,MATCH($A59,edar!$P$3:$P$428,0),MATCH(I$1,edar!$A$2:$O$2,0))</f>
        <v>47</v>
      </c>
      <c r="J59">
        <f>INDEX(edar!$A$3:$O$428,MATCH($A59,edar!$P$3:$P$428,0),MATCH(J$1,edar!$A$2:$O$2,0))</f>
        <v>38</v>
      </c>
      <c r="K59">
        <f>INDEX(edar!$A$3:$O$428,MATCH($A59,edar!$P$3:$P$428,0),MATCH(K$1,edar!$A$2:$O$2,0))</f>
        <v>41</v>
      </c>
      <c r="L59">
        <f>INDEX(edar!$A$3:$O$428,MATCH($A59,edar!$P$3:$P$428,0),MATCH(L$1,edar!$A$2:$O$2,0))</f>
        <v>36</v>
      </c>
      <c r="M59">
        <f>INDEX(edar!$A$3:$O$428,MATCH($A59,edar!$P$3:$P$428,0),MATCH(M$1,edar!$A$2:$O$2,0))</f>
        <v>31</v>
      </c>
      <c r="N59">
        <f>INDEX(edar!$A$3:$O$428,MATCH($A59,edar!$P$3:$P$428,0),MATCH(N$1,edar!$A$2:$O$2,0))</f>
        <v>39</v>
      </c>
      <c r="O59">
        <f>INDEX(edar!$A$3:$O$428,MATCH($A59,edar!$P$3:$P$428,0),MATCH(O$1,edar!$A$2:$O$2,0))</f>
        <v>45</v>
      </c>
      <c r="P59" t="str">
        <f>INDEX(edar!$A$3:$O$428,MATCH($A59,edar!$P$3:$P$428,0),MATCH(P$1,edar!$A$2:$O$2,0))</f>
        <v>MICS_2005</v>
      </c>
    </row>
    <row r="60" spans="1:16" x14ac:dyDescent="0.25">
      <c r="A60" s="4" t="s">
        <v>509</v>
      </c>
      <c r="B60" t="str">
        <f>INDEX(edar!$A$3:$O$428,MATCH($A60,edar!$P$3:$P$428,0),MATCH(B$1,edar!$A$2:$O$2,0))</f>
        <v>BDI</v>
      </c>
      <c r="C60" t="str">
        <f>INDEX(edar!$A$3:$O$428,MATCH($A60,edar!$P$3:$P$428,0),MATCH(C$1,edar!$A$2:$O$2,0))</f>
        <v>Burundi</v>
      </c>
      <c r="D60">
        <f>INDEX(edar!$A$3:$O$428,MATCH($A60,edar!$P$3:$P$428,0),MATCH(D$1,edar!$A$2:$O$2,0))</f>
        <v>2000</v>
      </c>
      <c r="E60" t="str">
        <f>INDEX(edar!$A$3:$O$428,MATCH($A60,edar!$P$3:$P$428,0),MATCH(E$1,edar!$A$2:$O$2,0))</f>
        <v>2000</v>
      </c>
      <c r="F60">
        <f>INDEX(edar!$A$3:$O$428,MATCH($A60,edar!$P$3:$P$428,0),MATCH(F$1,edar!$A$2:$O$2,0))</f>
        <v>40</v>
      </c>
      <c r="G60">
        <f>INDEX(edar!$A$3:$O$428,MATCH($A60,edar!$P$3:$P$428,0),MATCH(G$1,edar!$A$2:$O$2,0))</f>
        <v>40</v>
      </c>
      <c r="H60">
        <f>INDEX(edar!$A$3:$O$428,MATCH($A60,edar!$P$3:$P$428,0),MATCH(H$1,edar!$A$2:$O$2,0))</f>
        <v>39</v>
      </c>
      <c r="I60">
        <f>INDEX(edar!$A$3:$O$428,MATCH($A60,edar!$P$3:$P$428,0),MATCH(I$1,edar!$A$2:$O$2,0))</f>
        <v>69</v>
      </c>
      <c r="J60">
        <f>INDEX(edar!$A$3:$O$428,MATCH($A60,edar!$P$3:$P$428,0),MATCH(J$1,edar!$A$2:$O$2,0))</f>
        <v>39</v>
      </c>
      <c r="K60" t="str">
        <f>INDEX(edar!$A$3:$O$428,MATCH($A60,edar!$P$3:$P$428,0),MATCH(K$1,edar!$A$2:$O$2,0))</f>
        <v>-</v>
      </c>
      <c r="L60" t="str">
        <f>INDEX(edar!$A$3:$O$428,MATCH($A60,edar!$P$3:$P$428,0),MATCH(L$1,edar!$A$2:$O$2,0))</f>
        <v>-</v>
      </c>
      <c r="M60" t="str">
        <f>INDEX(edar!$A$3:$O$428,MATCH($A60,edar!$P$3:$P$428,0),MATCH(M$1,edar!$A$2:$O$2,0))</f>
        <v>-</v>
      </c>
      <c r="N60" t="str">
        <f>INDEX(edar!$A$3:$O$428,MATCH($A60,edar!$P$3:$P$428,0),MATCH(N$1,edar!$A$2:$O$2,0))</f>
        <v>-</v>
      </c>
      <c r="O60" t="str">
        <f>INDEX(edar!$A$3:$O$428,MATCH($A60,edar!$P$3:$P$428,0),MATCH(O$1,edar!$A$2:$O$2,0))</f>
        <v>-</v>
      </c>
      <c r="P60" t="str">
        <f>INDEX(edar!$A$3:$O$428,MATCH($A60,edar!$P$3:$P$428,0),MATCH(P$1,edar!$A$2:$O$2,0))</f>
        <v>MICS_2000</v>
      </c>
    </row>
    <row r="61" spans="1:16" x14ac:dyDescent="0.25">
      <c r="A61" s="5" t="s">
        <v>510</v>
      </c>
      <c r="B61" t="str">
        <f>INDEX(edar!$A$3:$O$428,MATCH($A61,edar!$P$3:$P$428,0),MATCH(B$1,edar!$A$2:$O$2,0))</f>
        <v>KHM</v>
      </c>
      <c r="C61" t="str">
        <f>INDEX(edar!$A$3:$O$428,MATCH($A61,edar!$P$3:$P$428,0),MATCH(C$1,edar!$A$2:$O$2,0))</f>
        <v>Cambodia</v>
      </c>
      <c r="D61">
        <f>INDEX(edar!$A$3:$O$428,MATCH($A61,edar!$P$3:$P$428,0),MATCH(D$1,edar!$A$2:$O$2,0))</f>
        <v>2014</v>
      </c>
      <c r="E61" t="str">
        <f>INDEX(edar!$A$3:$O$428,MATCH($A61,edar!$P$3:$P$428,0),MATCH(E$1,edar!$A$2:$O$2,0))</f>
        <v>2014</v>
      </c>
      <c r="F61">
        <f>INDEX(edar!$A$3:$O$428,MATCH($A61,edar!$P$3:$P$428,0),MATCH(F$1,edar!$A$2:$O$2,0))</f>
        <v>68.8</v>
      </c>
      <c r="G61">
        <f>INDEX(edar!$A$3:$O$428,MATCH($A61,edar!$P$3:$P$428,0),MATCH(G$1,edar!$A$2:$O$2,0))</f>
        <v>62.2</v>
      </c>
      <c r="H61">
        <f>INDEX(edar!$A$3:$O$428,MATCH($A61,edar!$P$3:$P$428,0),MATCH(H$1,edar!$A$2:$O$2,0))</f>
        <v>75.900000000000006</v>
      </c>
      <c r="I61">
        <f>INDEX(edar!$A$3:$O$428,MATCH($A61,edar!$P$3:$P$428,0),MATCH(I$1,edar!$A$2:$O$2,0))</f>
        <v>69.599999999999994</v>
      </c>
      <c r="J61">
        <f>INDEX(edar!$A$3:$O$428,MATCH($A61,edar!$P$3:$P$428,0),MATCH(J$1,edar!$A$2:$O$2,0))</f>
        <v>68.599999999999994</v>
      </c>
      <c r="K61">
        <f>INDEX(edar!$A$3:$O$428,MATCH($A61,edar!$P$3:$P$428,0),MATCH(K$1,edar!$A$2:$O$2,0))</f>
        <v>67.900000000000006</v>
      </c>
      <c r="L61">
        <f>INDEX(edar!$A$3:$O$428,MATCH($A61,edar!$P$3:$P$428,0),MATCH(L$1,edar!$A$2:$O$2,0))</f>
        <v>64.900000000000006</v>
      </c>
      <c r="M61">
        <f>INDEX(edar!$A$3:$O$428,MATCH($A61,edar!$P$3:$P$428,0),MATCH(M$1,edar!$A$2:$O$2,0))</f>
        <v>78.099999999999994</v>
      </c>
      <c r="N61">
        <f>INDEX(edar!$A$3:$O$428,MATCH($A61,edar!$P$3:$P$428,0),MATCH(N$1,edar!$A$2:$O$2,0))</f>
        <v>67.3</v>
      </c>
      <c r="O61">
        <f>INDEX(edar!$A$3:$O$428,MATCH($A61,edar!$P$3:$P$428,0),MATCH(O$1,edar!$A$2:$O$2,0))</f>
        <v>66.5</v>
      </c>
      <c r="P61" t="str">
        <f>INDEX(edar!$A$3:$O$428,MATCH($A61,edar!$P$3:$P$428,0),MATCH(P$1,edar!$A$2:$O$2,0))</f>
        <v>DHS_2014</v>
      </c>
    </row>
    <row r="62" spans="1:16" x14ac:dyDescent="0.25">
      <c r="A62" s="4" t="s">
        <v>511</v>
      </c>
      <c r="B62" t="str">
        <f>INDEX(edar!$A$3:$O$428,MATCH($A62,edar!$P$3:$P$428,0),MATCH(B$1,edar!$A$2:$O$2,0))</f>
        <v>KHM</v>
      </c>
      <c r="C62" t="str">
        <f>INDEX(edar!$A$3:$O$428,MATCH($A62,edar!$P$3:$P$428,0),MATCH(C$1,edar!$A$2:$O$2,0))</f>
        <v>Cambodia</v>
      </c>
      <c r="D62">
        <f>INDEX(edar!$A$3:$O$428,MATCH($A62,edar!$P$3:$P$428,0),MATCH(D$1,edar!$A$2:$O$2,0))</f>
        <v>2010</v>
      </c>
      <c r="E62" t="str">
        <f>INDEX(edar!$A$3:$O$428,MATCH($A62,edar!$P$3:$P$428,0),MATCH(E$1,edar!$A$2:$O$2,0))</f>
        <v>2010</v>
      </c>
      <c r="F62">
        <f>INDEX(edar!$A$3:$O$428,MATCH($A62,edar!$P$3:$P$428,0),MATCH(F$1,edar!$A$2:$O$2,0))</f>
        <v>64.2</v>
      </c>
      <c r="G62">
        <f>INDEX(edar!$A$3:$O$428,MATCH($A62,edar!$P$3:$P$428,0),MATCH(G$1,edar!$A$2:$O$2,0))</f>
        <v>62.7</v>
      </c>
      <c r="H62">
        <f>INDEX(edar!$A$3:$O$428,MATCH($A62,edar!$P$3:$P$428,0),MATCH(H$1,edar!$A$2:$O$2,0))</f>
        <v>66</v>
      </c>
      <c r="I62">
        <f>INDEX(edar!$A$3:$O$428,MATCH($A62,edar!$P$3:$P$428,0),MATCH(I$1,edar!$A$2:$O$2,0))</f>
        <v>67.7</v>
      </c>
      <c r="J62">
        <f>INDEX(edar!$A$3:$O$428,MATCH($A62,edar!$P$3:$P$428,0),MATCH(J$1,edar!$A$2:$O$2,0))</f>
        <v>63.8</v>
      </c>
      <c r="K62">
        <f>INDEX(edar!$A$3:$O$428,MATCH($A62,edar!$P$3:$P$428,0),MATCH(K$1,edar!$A$2:$O$2,0))</f>
        <v>60.7</v>
      </c>
      <c r="L62">
        <f>INDEX(edar!$A$3:$O$428,MATCH($A62,edar!$P$3:$P$428,0),MATCH(L$1,edar!$A$2:$O$2,0))</f>
        <v>64.099999999999994</v>
      </c>
      <c r="M62">
        <f>INDEX(edar!$A$3:$O$428,MATCH($A62,edar!$P$3:$P$428,0),MATCH(M$1,edar!$A$2:$O$2,0))</f>
        <v>74.7</v>
      </c>
      <c r="N62">
        <f>INDEX(edar!$A$3:$O$428,MATCH($A62,edar!$P$3:$P$428,0),MATCH(N$1,edar!$A$2:$O$2,0))</f>
        <v>56.1</v>
      </c>
      <c r="O62">
        <f>INDEX(edar!$A$3:$O$428,MATCH($A62,edar!$P$3:$P$428,0),MATCH(O$1,edar!$A$2:$O$2,0))</f>
        <v>65.2</v>
      </c>
      <c r="P62" t="str">
        <f>INDEX(edar!$A$3:$O$428,MATCH($A62,edar!$P$3:$P$428,0),MATCH(P$1,edar!$A$2:$O$2,0))</f>
        <v>DHS_2010</v>
      </c>
    </row>
    <row r="63" spans="1:16" x14ac:dyDescent="0.25">
      <c r="A63" s="5" t="s">
        <v>512</v>
      </c>
      <c r="B63" t="str">
        <f>INDEX(edar!$A$3:$O$428,MATCH($A63,edar!$P$3:$P$428,0),MATCH(B$1,edar!$A$2:$O$2,0))</f>
        <v>KHM</v>
      </c>
      <c r="C63" t="str">
        <f>INDEX(edar!$A$3:$O$428,MATCH($A63,edar!$P$3:$P$428,0),MATCH(C$1,edar!$A$2:$O$2,0))</f>
        <v>Cambodia</v>
      </c>
      <c r="D63">
        <f>INDEX(edar!$A$3:$O$428,MATCH($A63,edar!$P$3:$P$428,0),MATCH(D$1,edar!$A$2:$O$2,0))</f>
        <v>2005</v>
      </c>
      <c r="E63" t="str">
        <f>INDEX(edar!$A$3:$O$428,MATCH($A63,edar!$P$3:$P$428,0),MATCH(E$1,edar!$A$2:$O$2,0))</f>
        <v>2005</v>
      </c>
      <c r="F63">
        <f>INDEX(edar!$A$3:$O$428,MATCH($A63,edar!$P$3:$P$428,0),MATCH(F$1,edar!$A$2:$O$2,0))</f>
        <v>48</v>
      </c>
      <c r="G63">
        <f>INDEX(edar!$A$3:$O$428,MATCH($A63,edar!$P$3:$P$428,0),MATCH(G$1,edar!$A$2:$O$2,0))</f>
        <v>48</v>
      </c>
      <c r="H63">
        <f>INDEX(edar!$A$3:$O$428,MATCH($A63,edar!$P$3:$P$428,0),MATCH(H$1,edar!$A$2:$O$2,0))</f>
        <v>49</v>
      </c>
      <c r="I63">
        <f>INDEX(edar!$A$3:$O$428,MATCH($A63,edar!$P$3:$P$428,0),MATCH(I$1,edar!$A$2:$O$2,0))</f>
        <v>49</v>
      </c>
      <c r="J63">
        <f>INDEX(edar!$A$3:$O$428,MATCH($A63,edar!$P$3:$P$428,0),MATCH(J$1,edar!$A$2:$O$2,0))</f>
        <v>48</v>
      </c>
      <c r="K63">
        <f>INDEX(edar!$A$3:$O$428,MATCH($A63,edar!$P$3:$P$428,0),MATCH(K$1,edar!$A$2:$O$2,0))</f>
        <v>41</v>
      </c>
      <c r="L63">
        <f>INDEX(edar!$A$3:$O$428,MATCH($A63,edar!$P$3:$P$428,0),MATCH(L$1,edar!$A$2:$O$2,0))</f>
        <v>42</v>
      </c>
      <c r="M63">
        <f>INDEX(edar!$A$3:$O$428,MATCH($A63,edar!$P$3:$P$428,0),MATCH(M$1,edar!$A$2:$O$2,0))</f>
        <v>60</v>
      </c>
      <c r="N63">
        <f>INDEX(edar!$A$3:$O$428,MATCH($A63,edar!$P$3:$P$428,0),MATCH(N$1,edar!$A$2:$O$2,0))</f>
        <v>62</v>
      </c>
      <c r="O63" t="str">
        <f>INDEX(edar!$A$3:$O$428,MATCH($A63,edar!$P$3:$P$428,0),MATCH(O$1,edar!$A$2:$O$2,0))</f>
        <v>-</v>
      </c>
      <c r="P63" t="str">
        <f>INDEX(edar!$A$3:$O$428,MATCH($A63,edar!$P$3:$P$428,0),MATCH(P$1,edar!$A$2:$O$2,0))</f>
        <v>DHS_2005</v>
      </c>
    </row>
    <row r="64" spans="1:16" x14ac:dyDescent="0.25">
      <c r="A64" s="4" t="s">
        <v>513</v>
      </c>
      <c r="B64" t="str">
        <f>INDEX(edar!$A$3:$O$428,MATCH($A64,edar!$P$3:$P$428,0),MATCH(B$1,edar!$A$2:$O$2,0))</f>
        <v>KHM</v>
      </c>
      <c r="C64" t="str">
        <f>INDEX(edar!$A$3:$O$428,MATCH($A64,edar!$P$3:$P$428,0),MATCH(C$1,edar!$A$2:$O$2,0))</f>
        <v>Cambodia</v>
      </c>
      <c r="D64">
        <f>INDEX(edar!$A$3:$O$428,MATCH($A64,edar!$P$3:$P$428,0),MATCH(D$1,edar!$A$2:$O$2,0))</f>
        <v>2000</v>
      </c>
      <c r="E64" t="str">
        <f>INDEX(edar!$A$3:$O$428,MATCH($A64,edar!$P$3:$P$428,0),MATCH(E$1,edar!$A$2:$O$2,0))</f>
        <v>2000</v>
      </c>
      <c r="F64">
        <f>INDEX(edar!$A$3:$O$428,MATCH($A64,edar!$P$3:$P$428,0),MATCH(F$1,edar!$A$2:$O$2,0))</f>
        <v>37</v>
      </c>
      <c r="G64">
        <f>INDEX(edar!$A$3:$O$428,MATCH($A64,edar!$P$3:$P$428,0),MATCH(G$1,edar!$A$2:$O$2,0))</f>
        <v>40</v>
      </c>
      <c r="H64">
        <f>INDEX(edar!$A$3:$O$428,MATCH($A64,edar!$P$3:$P$428,0),MATCH(H$1,edar!$A$2:$O$2,0))</f>
        <v>33</v>
      </c>
      <c r="I64">
        <f>INDEX(edar!$A$3:$O$428,MATCH($A64,edar!$P$3:$P$428,0),MATCH(I$1,edar!$A$2:$O$2,0))</f>
        <v>47</v>
      </c>
      <c r="J64">
        <f>INDEX(edar!$A$3:$O$428,MATCH($A64,edar!$P$3:$P$428,0),MATCH(J$1,edar!$A$2:$O$2,0))</f>
        <v>35</v>
      </c>
      <c r="K64" t="str">
        <f>INDEX(edar!$A$3:$O$428,MATCH($A64,edar!$P$3:$P$428,0),MATCH(K$1,edar!$A$2:$O$2,0))</f>
        <v>-</v>
      </c>
      <c r="L64" t="str">
        <f>INDEX(edar!$A$3:$O$428,MATCH($A64,edar!$P$3:$P$428,0),MATCH(L$1,edar!$A$2:$O$2,0))</f>
        <v>-</v>
      </c>
      <c r="M64" t="str">
        <f>INDEX(edar!$A$3:$O$428,MATCH($A64,edar!$P$3:$P$428,0),MATCH(M$1,edar!$A$2:$O$2,0))</f>
        <v>-</v>
      </c>
      <c r="N64" t="str">
        <f>INDEX(edar!$A$3:$O$428,MATCH($A64,edar!$P$3:$P$428,0),MATCH(N$1,edar!$A$2:$O$2,0))</f>
        <v>-</v>
      </c>
      <c r="O64" t="str">
        <f>INDEX(edar!$A$3:$O$428,MATCH($A64,edar!$P$3:$P$428,0),MATCH(O$1,edar!$A$2:$O$2,0))</f>
        <v>-</v>
      </c>
      <c r="P64" t="str">
        <f>INDEX(edar!$A$3:$O$428,MATCH($A64,edar!$P$3:$P$428,0),MATCH(P$1,edar!$A$2:$O$2,0))</f>
        <v>DHS_2000</v>
      </c>
    </row>
    <row r="65" spans="1:16" x14ac:dyDescent="0.25">
      <c r="A65" s="5" t="s">
        <v>514</v>
      </c>
      <c r="B65" t="str">
        <f>INDEX(edar!$A$3:$O$428,MATCH($A65,edar!$P$3:$P$428,0),MATCH(B$1,edar!$A$2:$O$2,0))</f>
        <v>CMR</v>
      </c>
      <c r="C65" t="str">
        <f>INDEX(edar!$A$3:$O$428,MATCH($A65,edar!$P$3:$P$428,0),MATCH(C$1,edar!$A$2:$O$2,0))</f>
        <v>Cameroon</v>
      </c>
      <c r="D65">
        <f>INDEX(edar!$A$3:$O$428,MATCH($A65,edar!$P$3:$P$428,0),MATCH(D$1,edar!$A$2:$O$2,0))</f>
        <v>2014</v>
      </c>
      <c r="E65" t="str">
        <f>INDEX(edar!$A$3:$O$428,MATCH($A65,edar!$P$3:$P$428,0),MATCH(E$1,edar!$A$2:$O$2,0))</f>
        <v>2014</v>
      </c>
      <c r="F65">
        <f>INDEX(edar!$A$3:$O$428,MATCH($A65,edar!$P$3:$P$428,0),MATCH(F$1,edar!$A$2:$O$2,0))</f>
        <v>28.1</v>
      </c>
      <c r="G65">
        <f>INDEX(edar!$A$3:$O$428,MATCH($A65,edar!$P$3:$P$428,0),MATCH(G$1,edar!$A$2:$O$2,0))</f>
        <v>27.5</v>
      </c>
      <c r="H65">
        <f>INDEX(edar!$A$3:$O$428,MATCH($A65,edar!$P$3:$P$428,0),MATCH(H$1,edar!$A$2:$O$2,0))</f>
        <v>28.8</v>
      </c>
      <c r="I65">
        <f>INDEX(edar!$A$3:$O$428,MATCH($A65,edar!$P$3:$P$428,0),MATCH(I$1,edar!$A$2:$O$2,0))</f>
        <v>25.2</v>
      </c>
      <c r="J65">
        <f>INDEX(edar!$A$3:$O$428,MATCH($A65,edar!$P$3:$P$428,0),MATCH(J$1,edar!$A$2:$O$2,0))</f>
        <v>29.6</v>
      </c>
      <c r="K65">
        <f>INDEX(edar!$A$3:$O$428,MATCH($A65,edar!$P$3:$P$428,0),MATCH(K$1,edar!$A$2:$O$2,0))</f>
        <v>30.8</v>
      </c>
      <c r="L65">
        <f>INDEX(edar!$A$3:$O$428,MATCH($A65,edar!$P$3:$P$428,0),MATCH(L$1,edar!$A$2:$O$2,0))</f>
        <v>24.3</v>
      </c>
      <c r="M65">
        <f>INDEX(edar!$A$3:$O$428,MATCH($A65,edar!$P$3:$P$428,0),MATCH(M$1,edar!$A$2:$O$2,0))</f>
        <v>28.3</v>
      </c>
      <c r="N65">
        <f>INDEX(edar!$A$3:$O$428,MATCH($A65,edar!$P$3:$P$428,0),MATCH(N$1,edar!$A$2:$O$2,0))</f>
        <v>34</v>
      </c>
      <c r="O65" t="str">
        <f>INDEX(edar!$A$3:$O$428,MATCH($A65,edar!$P$3:$P$428,0),MATCH(O$1,edar!$A$2:$O$2,0))</f>
        <v>-</v>
      </c>
      <c r="P65" t="str">
        <f>INDEX(edar!$A$3:$O$428,MATCH($A65,edar!$P$3:$P$428,0),MATCH(P$1,edar!$A$2:$O$2,0))</f>
        <v>MICS Final_2014</v>
      </c>
    </row>
    <row r="66" spans="1:16" x14ac:dyDescent="0.25">
      <c r="A66" s="4" t="s">
        <v>515</v>
      </c>
      <c r="B66" t="str">
        <f>INDEX(edar!$A$3:$O$428,MATCH($A66,edar!$P$3:$P$428,0),MATCH(B$1,edar!$A$2:$O$2,0))</f>
        <v>CMR</v>
      </c>
      <c r="C66" t="str">
        <f>INDEX(edar!$A$3:$O$428,MATCH($A66,edar!$P$3:$P$428,0),MATCH(C$1,edar!$A$2:$O$2,0))</f>
        <v>Cameroon</v>
      </c>
      <c r="D66">
        <f>INDEX(edar!$A$3:$O$428,MATCH($A66,edar!$P$3:$P$428,0),MATCH(D$1,edar!$A$2:$O$2,0))</f>
        <v>2011</v>
      </c>
      <c r="E66" t="str">
        <f>INDEX(edar!$A$3:$O$428,MATCH($A66,edar!$P$3:$P$428,0),MATCH(E$1,edar!$A$2:$O$2,0))</f>
        <v>2011</v>
      </c>
      <c r="F66">
        <f>INDEX(edar!$A$3:$O$428,MATCH($A66,edar!$P$3:$P$428,0),MATCH(F$1,edar!$A$2:$O$2,0))</f>
        <v>29.9</v>
      </c>
      <c r="G66">
        <f>INDEX(edar!$A$3:$O$428,MATCH($A66,edar!$P$3:$P$428,0),MATCH(G$1,edar!$A$2:$O$2,0))</f>
        <v>31.6</v>
      </c>
      <c r="H66">
        <f>INDEX(edar!$A$3:$O$428,MATCH($A66,edar!$P$3:$P$428,0),MATCH(H$1,edar!$A$2:$O$2,0))</f>
        <v>28.3</v>
      </c>
      <c r="I66">
        <f>INDEX(edar!$A$3:$O$428,MATCH($A66,edar!$P$3:$P$428,0),MATCH(I$1,edar!$A$2:$O$2,0))</f>
        <v>35.6</v>
      </c>
      <c r="J66">
        <f>INDEX(edar!$A$3:$O$428,MATCH($A66,edar!$P$3:$P$428,0),MATCH(J$1,edar!$A$2:$O$2,0))</f>
        <v>26.1</v>
      </c>
      <c r="K66">
        <f>INDEX(edar!$A$3:$O$428,MATCH($A66,edar!$P$3:$P$428,0),MATCH(K$1,edar!$A$2:$O$2,0))</f>
        <v>9.3000000000000007</v>
      </c>
      <c r="L66">
        <f>INDEX(edar!$A$3:$O$428,MATCH($A66,edar!$P$3:$P$428,0),MATCH(L$1,edar!$A$2:$O$2,0))</f>
        <v>37.9</v>
      </c>
      <c r="M66">
        <f>INDEX(edar!$A$3:$O$428,MATCH($A66,edar!$P$3:$P$428,0),MATCH(M$1,edar!$A$2:$O$2,0))</f>
        <v>41</v>
      </c>
      <c r="N66">
        <f>INDEX(edar!$A$3:$O$428,MATCH($A66,edar!$P$3:$P$428,0),MATCH(N$1,edar!$A$2:$O$2,0))</f>
        <v>34.6</v>
      </c>
      <c r="O66">
        <f>INDEX(edar!$A$3:$O$428,MATCH($A66,edar!$P$3:$P$428,0),MATCH(O$1,edar!$A$2:$O$2,0))</f>
        <v>39.1</v>
      </c>
      <c r="P66" t="str">
        <f>INDEX(edar!$A$3:$O$428,MATCH($A66,edar!$P$3:$P$428,0),MATCH(P$1,edar!$A$2:$O$2,0))</f>
        <v>DHS_2011</v>
      </c>
    </row>
    <row r="67" spans="1:16" x14ac:dyDescent="0.25">
      <c r="A67" s="5" t="s">
        <v>516</v>
      </c>
      <c r="B67" t="str">
        <f>INDEX(edar!$A$3:$O$428,MATCH($A67,edar!$P$3:$P$428,0),MATCH(B$1,edar!$A$2:$O$2,0))</f>
        <v>CMR</v>
      </c>
      <c r="C67" t="str">
        <f>INDEX(edar!$A$3:$O$428,MATCH($A67,edar!$P$3:$P$428,0),MATCH(C$1,edar!$A$2:$O$2,0))</f>
        <v>Cameroon</v>
      </c>
      <c r="D67">
        <f>INDEX(edar!$A$3:$O$428,MATCH($A67,edar!$P$3:$P$428,0),MATCH(D$1,edar!$A$2:$O$2,0))</f>
        <v>2006</v>
      </c>
      <c r="E67" t="str">
        <f>INDEX(edar!$A$3:$O$428,MATCH($A67,edar!$P$3:$P$428,0),MATCH(E$1,edar!$A$2:$O$2,0))</f>
        <v>2006</v>
      </c>
      <c r="F67">
        <f>INDEX(edar!$A$3:$O$428,MATCH($A67,edar!$P$3:$P$428,0),MATCH(F$1,edar!$A$2:$O$2,0))</f>
        <v>35</v>
      </c>
      <c r="G67">
        <f>INDEX(edar!$A$3:$O$428,MATCH($A67,edar!$P$3:$P$428,0),MATCH(G$1,edar!$A$2:$O$2,0))</f>
        <v>37</v>
      </c>
      <c r="H67">
        <f>INDEX(edar!$A$3:$O$428,MATCH($A67,edar!$P$3:$P$428,0),MATCH(H$1,edar!$A$2:$O$2,0))</f>
        <v>32</v>
      </c>
      <c r="I67">
        <f>INDEX(edar!$A$3:$O$428,MATCH($A67,edar!$P$3:$P$428,0),MATCH(I$1,edar!$A$2:$O$2,0))</f>
        <v>40</v>
      </c>
      <c r="J67">
        <f>INDEX(edar!$A$3:$O$428,MATCH($A67,edar!$P$3:$P$428,0),MATCH(J$1,edar!$A$2:$O$2,0))</f>
        <v>32</v>
      </c>
      <c r="K67">
        <f>INDEX(edar!$A$3:$O$428,MATCH($A67,edar!$P$3:$P$428,0),MATCH(K$1,edar!$A$2:$O$2,0))</f>
        <v>20</v>
      </c>
      <c r="L67">
        <f>INDEX(edar!$A$3:$O$428,MATCH($A67,edar!$P$3:$P$428,0),MATCH(L$1,edar!$A$2:$O$2,0))</f>
        <v>38</v>
      </c>
      <c r="M67">
        <f>INDEX(edar!$A$3:$O$428,MATCH($A67,edar!$P$3:$P$428,0),MATCH(M$1,edar!$A$2:$O$2,0))</f>
        <v>43</v>
      </c>
      <c r="N67">
        <f>INDEX(edar!$A$3:$O$428,MATCH($A67,edar!$P$3:$P$428,0),MATCH(N$1,edar!$A$2:$O$2,0))</f>
        <v>40</v>
      </c>
      <c r="O67">
        <f>INDEX(edar!$A$3:$O$428,MATCH($A67,edar!$P$3:$P$428,0),MATCH(O$1,edar!$A$2:$O$2,0))</f>
        <v>50</v>
      </c>
      <c r="P67" t="str">
        <f>INDEX(edar!$A$3:$O$428,MATCH($A67,edar!$P$3:$P$428,0),MATCH(P$1,edar!$A$2:$O$2,0))</f>
        <v>MICS_2006</v>
      </c>
    </row>
    <row r="68" spans="1:16" x14ac:dyDescent="0.25">
      <c r="A68" s="4" t="s">
        <v>517</v>
      </c>
      <c r="B68" t="str">
        <f>INDEX(edar!$A$3:$O$428,MATCH($A68,edar!$P$3:$P$428,0),MATCH(B$1,edar!$A$2:$O$2,0))</f>
        <v>CMR</v>
      </c>
      <c r="C68" t="str">
        <f>INDEX(edar!$A$3:$O$428,MATCH($A68,edar!$P$3:$P$428,0),MATCH(C$1,edar!$A$2:$O$2,0))</f>
        <v>Cameroon</v>
      </c>
      <c r="D68">
        <f>INDEX(edar!$A$3:$O$428,MATCH($A68,edar!$P$3:$P$428,0),MATCH(D$1,edar!$A$2:$O$2,0))</f>
        <v>2004</v>
      </c>
      <c r="E68" t="str">
        <f>INDEX(edar!$A$3:$O$428,MATCH($A68,edar!$P$3:$P$428,0),MATCH(E$1,edar!$A$2:$O$2,0))</f>
        <v>2004</v>
      </c>
      <c r="F68">
        <f>INDEX(edar!$A$3:$O$428,MATCH($A68,edar!$P$3:$P$428,0),MATCH(F$1,edar!$A$2:$O$2,0))</f>
        <v>40</v>
      </c>
      <c r="G68">
        <f>INDEX(edar!$A$3:$O$428,MATCH($A68,edar!$P$3:$P$428,0),MATCH(G$1,edar!$A$2:$O$2,0))</f>
        <v>41</v>
      </c>
      <c r="H68">
        <f>INDEX(edar!$A$3:$O$428,MATCH($A68,edar!$P$3:$P$428,0),MATCH(H$1,edar!$A$2:$O$2,0))</f>
        <v>39</v>
      </c>
      <c r="I68">
        <f>INDEX(edar!$A$3:$O$428,MATCH($A68,edar!$P$3:$P$428,0),MATCH(I$1,edar!$A$2:$O$2,0))</f>
        <v>46</v>
      </c>
      <c r="J68">
        <f>INDEX(edar!$A$3:$O$428,MATCH($A68,edar!$P$3:$P$428,0),MATCH(J$1,edar!$A$2:$O$2,0))</f>
        <v>35</v>
      </c>
      <c r="K68">
        <f>INDEX(edar!$A$3:$O$428,MATCH($A68,edar!$P$3:$P$428,0),MATCH(K$1,edar!$A$2:$O$2,0))</f>
        <v>29</v>
      </c>
      <c r="L68">
        <f>INDEX(edar!$A$3:$O$428,MATCH($A68,edar!$P$3:$P$428,0),MATCH(L$1,edar!$A$2:$O$2,0))</f>
        <v>34</v>
      </c>
      <c r="M68">
        <f>INDEX(edar!$A$3:$O$428,MATCH($A68,edar!$P$3:$P$428,0),MATCH(M$1,edar!$A$2:$O$2,0))</f>
        <v>42</v>
      </c>
      <c r="N68">
        <f>INDEX(edar!$A$3:$O$428,MATCH($A68,edar!$P$3:$P$428,0),MATCH(N$1,edar!$A$2:$O$2,0))</f>
        <v>45</v>
      </c>
      <c r="O68">
        <f>INDEX(edar!$A$3:$O$428,MATCH($A68,edar!$P$3:$P$428,0),MATCH(O$1,edar!$A$2:$O$2,0))</f>
        <v>52</v>
      </c>
      <c r="P68" t="str">
        <f>INDEX(edar!$A$3:$O$428,MATCH($A68,edar!$P$3:$P$428,0),MATCH(P$1,edar!$A$2:$O$2,0))</f>
        <v>DHS_2004</v>
      </c>
    </row>
    <row r="69" spans="1:16" x14ac:dyDescent="0.25">
      <c r="A69" s="5" t="s">
        <v>518</v>
      </c>
      <c r="B69" t="str">
        <f>INDEX(edar!$A$3:$O$428,MATCH($A69,edar!$P$3:$P$428,0),MATCH(B$1,edar!$A$2:$O$2,0))</f>
        <v>CMR</v>
      </c>
      <c r="C69" t="str">
        <f>INDEX(edar!$A$3:$O$428,MATCH($A69,edar!$P$3:$P$428,0),MATCH(C$1,edar!$A$2:$O$2,0))</f>
        <v>Cameroon</v>
      </c>
      <c r="D69">
        <f>INDEX(edar!$A$3:$O$428,MATCH($A69,edar!$P$3:$P$428,0),MATCH(D$1,edar!$A$2:$O$2,0))</f>
        <v>2000</v>
      </c>
      <c r="E69" t="str">
        <f>INDEX(edar!$A$3:$O$428,MATCH($A69,edar!$P$3:$P$428,0),MATCH(E$1,edar!$A$2:$O$2,0))</f>
        <v>2000</v>
      </c>
      <c r="F69">
        <f>INDEX(edar!$A$3:$O$428,MATCH($A69,edar!$P$3:$P$428,0),MATCH(F$1,edar!$A$2:$O$2,0))</f>
        <v>25</v>
      </c>
      <c r="G69">
        <f>INDEX(edar!$A$3:$O$428,MATCH($A69,edar!$P$3:$P$428,0),MATCH(G$1,edar!$A$2:$O$2,0))</f>
        <v>27</v>
      </c>
      <c r="H69">
        <f>INDEX(edar!$A$3:$O$428,MATCH($A69,edar!$P$3:$P$428,0),MATCH(H$1,edar!$A$2:$O$2,0))</f>
        <v>22</v>
      </c>
      <c r="I69">
        <f>INDEX(edar!$A$3:$O$428,MATCH($A69,edar!$P$3:$P$428,0),MATCH(I$1,edar!$A$2:$O$2,0))</f>
        <v>48</v>
      </c>
      <c r="J69">
        <f>INDEX(edar!$A$3:$O$428,MATCH($A69,edar!$P$3:$P$428,0),MATCH(J$1,edar!$A$2:$O$2,0))</f>
        <v>19</v>
      </c>
      <c r="K69" t="str">
        <f>INDEX(edar!$A$3:$O$428,MATCH($A69,edar!$P$3:$P$428,0),MATCH(K$1,edar!$A$2:$O$2,0))</f>
        <v>-</v>
      </c>
      <c r="L69" t="str">
        <f>INDEX(edar!$A$3:$O$428,MATCH($A69,edar!$P$3:$P$428,0),MATCH(L$1,edar!$A$2:$O$2,0))</f>
        <v>-</v>
      </c>
      <c r="M69" t="str">
        <f>INDEX(edar!$A$3:$O$428,MATCH($A69,edar!$P$3:$P$428,0),MATCH(M$1,edar!$A$2:$O$2,0))</f>
        <v>-</v>
      </c>
      <c r="N69" t="str">
        <f>INDEX(edar!$A$3:$O$428,MATCH($A69,edar!$P$3:$P$428,0),MATCH(N$1,edar!$A$2:$O$2,0))</f>
        <v>-</v>
      </c>
      <c r="O69" t="str">
        <f>INDEX(edar!$A$3:$O$428,MATCH($A69,edar!$P$3:$P$428,0),MATCH(O$1,edar!$A$2:$O$2,0))</f>
        <v>-</v>
      </c>
      <c r="P69" t="str">
        <f>INDEX(edar!$A$3:$O$428,MATCH($A69,edar!$P$3:$P$428,0),MATCH(P$1,edar!$A$2:$O$2,0))</f>
        <v>MICS_2000</v>
      </c>
    </row>
    <row r="70" spans="1:16" x14ac:dyDescent="0.25">
      <c r="A70" s="4" t="s">
        <v>519</v>
      </c>
      <c r="B70" t="str">
        <f>INDEX(edar!$A$3:$O$428,MATCH($A70,edar!$P$3:$P$428,0),MATCH(B$1,edar!$A$2:$O$2,0))</f>
        <v>CMR</v>
      </c>
      <c r="C70" t="str">
        <f>INDEX(edar!$A$3:$O$428,MATCH($A70,edar!$P$3:$P$428,0),MATCH(C$1,edar!$A$2:$O$2,0))</f>
        <v>Cameroon</v>
      </c>
      <c r="D70">
        <f>INDEX(edar!$A$3:$O$428,MATCH($A70,edar!$P$3:$P$428,0),MATCH(D$1,edar!$A$2:$O$2,0))</f>
        <v>1998</v>
      </c>
      <c r="E70" t="str">
        <f>INDEX(edar!$A$3:$O$428,MATCH($A70,edar!$P$3:$P$428,0),MATCH(E$1,edar!$A$2:$O$2,0))</f>
        <v>1998</v>
      </c>
      <c r="F70">
        <f>INDEX(edar!$A$3:$O$428,MATCH($A70,edar!$P$3:$P$428,0),MATCH(F$1,edar!$A$2:$O$2,0))</f>
        <v>34</v>
      </c>
      <c r="G70" t="str">
        <f>INDEX(edar!$A$3:$O$428,MATCH($A70,edar!$P$3:$P$428,0),MATCH(G$1,edar!$A$2:$O$2,0))</f>
        <v>-</v>
      </c>
      <c r="H70" t="str">
        <f>INDEX(edar!$A$3:$O$428,MATCH($A70,edar!$P$3:$P$428,0),MATCH(H$1,edar!$A$2:$O$2,0))</f>
        <v>-</v>
      </c>
      <c r="I70" t="str">
        <f>INDEX(edar!$A$3:$O$428,MATCH($A70,edar!$P$3:$P$428,0),MATCH(I$1,edar!$A$2:$O$2,0))</f>
        <v>-</v>
      </c>
      <c r="J70" t="str">
        <f>INDEX(edar!$A$3:$O$428,MATCH($A70,edar!$P$3:$P$428,0),MATCH(J$1,edar!$A$2:$O$2,0))</f>
        <v>-</v>
      </c>
      <c r="K70" t="str">
        <f>INDEX(edar!$A$3:$O$428,MATCH($A70,edar!$P$3:$P$428,0),MATCH(K$1,edar!$A$2:$O$2,0))</f>
        <v>-</v>
      </c>
      <c r="L70" t="str">
        <f>INDEX(edar!$A$3:$O$428,MATCH($A70,edar!$P$3:$P$428,0),MATCH(L$1,edar!$A$2:$O$2,0))</f>
        <v>-</v>
      </c>
      <c r="M70" t="str">
        <f>INDEX(edar!$A$3:$O$428,MATCH($A70,edar!$P$3:$P$428,0),MATCH(M$1,edar!$A$2:$O$2,0))</f>
        <v>-</v>
      </c>
      <c r="N70" t="str">
        <f>INDEX(edar!$A$3:$O$428,MATCH($A70,edar!$P$3:$P$428,0),MATCH(N$1,edar!$A$2:$O$2,0))</f>
        <v>-</v>
      </c>
      <c r="O70" t="str">
        <f>INDEX(edar!$A$3:$O$428,MATCH($A70,edar!$P$3:$P$428,0),MATCH(O$1,edar!$A$2:$O$2,0))</f>
        <v>-</v>
      </c>
      <c r="P70" t="str">
        <f>INDEX(edar!$A$3:$O$428,MATCH($A70,edar!$P$3:$P$428,0),MATCH(P$1,edar!$A$2:$O$2,0))</f>
        <v>DHS_1998</v>
      </c>
    </row>
    <row r="71" spans="1:16" x14ac:dyDescent="0.25">
      <c r="A71" s="5" t="s">
        <v>520</v>
      </c>
      <c r="B71" t="str">
        <f>INDEX(edar!$A$3:$O$428,MATCH($A71,edar!$P$3:$P$428,0),MATCH(B$1,edar!$A$2:$O$2,0))</f>
        <v>CMR</v>
      </c>
      <c r="C71" t="str">
        <f>INDEX(edar!$A$3:$O$428,MATCH($A71,edar!$P$3:$P$428,0),MATCH(C$1,edar!$A$2:$O$2,0))</f>
        <v>Cameroon</v>
      </c>
      <c r="D71">
        <f>INDEX(edar!$A$3:$O$428,MATCH($A71,edar!$P$3:$P$428,0),MATCH(D$1,edar!$A$2:$O$2,0))</f>
        <v>1991</v>
      </c>
      <c r="E71" t="str">
        <f>INDEX(edar!$A$3:$O$428,MATCH($A71,edar!$P$3:$P$428,0),MATCH(E$1,edar!$A$2:$O$2,0))</f>
        <v>1991</v>
      </c>
      <c r="F71">
        <f>INDEX(edar!$A$3:$O$428,MATCH($A71,edar!$P$3:$P$428,0),MATCH(F$1,edar!$A$2:$O$2,0))</f>
        <v>44</v>
      </c>
      <c r="G71" t="str">
        <f>INDEX(edar!$A$3:$O$428,MATCH($A71,edar!$P$3:$P$428,0),MATCH(G$1,edar!$A$2:$O$2,0))</f>
        <v>-</v>
      </c>
      <c r="H71" t="str">
        <f>INDEX(edar!$A$3:$O$428,MATCH($A71,edar!$P$3:$P$428,0),MATCH(H$1,edar!$A$2:$O$2,0))</f>
        <v>-</v>
      </c>
      <c r="I71" t="str">
        <f>INDEX(edar!$A$3:$O$428,MATCH($A71,edar!$P$3:$P$428,0),MATCH(I$1,edar!$A$2:$O$2,0))</f>
        <v>-</v>
      </c>
      <c r="J71" t="str">
        <f>INDEX(edar!$A$3:$O$428,MATCH($A71,edar!$P$3:$P$428,0),MATCH(J$1,edar!$A$2:$O$2,0))</f>
        <v>-</v>
      </c>
      <c r="K71" t="str">
        <f>INDEX(edar!$A$3:$O$428,MATCH($A71,edar!$P$3:$P$428,0),MATCH(K$1,edar!$A$2:$O$2,0))</f>
        <v>-</v>
      </c>
      <c r="L71" t="str">
        <f>INDEX(edar!$A$3:$O$428,MATCH($A71,edar!$P$3:$P$428,0),MATCH(L$1,edar!$A$2:$O$2,0))</f>
        <v>-</v>
      </c>
      <c r="M71" t="str">
        <f>INDEX(edar!$A$3:$O$428,MATCH($A71,edar!$P$3:$P$428,0),MATCH(M$1,edar!$A$2:$O$2,0))</f>
        <v>-</v>
      </c>
      <c r="N71" t="str">
        <f>INDEX(edar!$A$3:$O$428,MATCH($A71,edar!$P$3:$P$428,0),MATCH(N$1,edar!$A$2:$O$2,0))</f>
        <v>-</v>
      </c>
      <c r="O71" t="str">
        <f>INDEX(edar!$A$3:$O$428,MATCH($A71,edar!$P$3:$P$428,0),MATCH(O$1,edar!$A$2:$O$2,0))</f>
        <v>-</v>
      </c>
      <c r="P71" t="str">
        <f>INDEX(edar!$A$3:$O$428,MATCH($A71,edar!$P$3:$P$428,0),MATCH(P$1,edar!$A$2:$O$2,0))</f>
        <v>DHS_1991</v>
      </c>
    </row>
    <row r="72" spans="1:16" x14ac:dyDescent="0.25">
      <c r="A72" s="4" t="s">
        <v>521</v>
      </c>
      <c r="B72" t="str">
        <f>INDEX(edar!$A$3:$O$428,MATCH($A72,edar!$P$3:$P$428,0),MATCH(B$1,edar!$A$2:$O$2,0))</f>
        <v>CAF</v>
      </c>
      <c r="C72" t="str">
        <f>INDEX(edar!$A$3:$O$428,MATCH($A72,edar!$P$3:$P$428,0),MATCH(C$1,edar!$A$2:$O$2,0))</f>
        <v>Central African Republic</v>
      </c>
      <c r="D72">
        <f>INDEX(edar!$A$3:$O$428,MATCH($A72,edar!$P$3:$P$428,0),MATCH(D$1,edar!$A$2:$O$2,0))</f>
        <v>2010</v>
      </c>
      <c r="E72" t="str">
        <f>INDEX(edar!$A$3:$O$428,MATCH($A72,edar!$P$3:$P$428,0),MATCH(E$1,edar!$A$2:$O$2,0))</f>
        <v>2010</v>
      </c>
      <c r="F72">
        <f>INDEX(edar!$A$3:$O$428,MATCH($A72,edar!$P$3:$P$428,0),MATCH(F$1,edar!$A$2:$O$2,0))</f>
        <v>29.8</v>
      </c>
      <c r="G72">
        <f>INDEX(edar!$A$3:$O$428,MATCH($A72,edar!$P$3:$P$428,0),MATCH(G$1,edar!$A$2:$O$2,0))</f>
        <v>27.9</v>
      </c>
      <c r="H72">
        <f>INDEX(edar!$A$3:$O$428,MATCH($A72,edar!$P$3:$P$428,0),MATCH(H$1,edar!$A$2:$O$2,0))</f>
        <v>31.8</v>
      </c>
      <c r="I72">
        <f>INDEX(edar!$A$3:$O$428,MATCH($A72,edar!$P$3:$P$428,0),MATCH(I$1,edar!$A$2:$O$2,0))</f>
        <v>42</v>
      </c>
      <c r="J72">
        <f>INDEX(edar!$A$3:$O$428,MATCH($A72,edar!$P$3:$P$428,0),MATCH(J$1,edar!$A$2:$O$2,0))</f>
        <v>23.5</v>
      </c>
      <c r="K72">
        <f>INDEX(edar!$A$3:$O$428,MATCH($A72,edar!$P$3:$P$428,0),MATCH(K$1,edar!$A$2:$O$2,0))</f>
        <v>19.899999999999999</v>
      </c>
      <c r="L72">
        <f>INDEX(edar!$A$3:$O$428,MATCH($A72,edar!$P$3:$P$428,0),MATCH(L$1,edar!$A$2:$O$2,0))</f>
        <v>19.600000000000001</v>
      </c>
      <c r="M72">
        <f>INDEX(edar!$A$3:$O$428,MATCH($A72,edar!$P$3:$P$428,0),MATCH(M$1,edar!$A$2:$O$2,0))</f>
        <v>24.9</v>
      </c>
      <c r="N72">
        <f>INDEX(edar!$A$3:$O$428,MATCH($A72,edar!$P$3:$P$428,0),MATCH(N$1,edar!$A$2:$O$2,0))</f>
        <v>39.700000000000003</v>
      </c>
      <c r="O72">
        <f>INDEX(edar!$A$3:$O$428,MATCH($A72,edar!$P$3:$P$428,0),MATCH(O$1,edar!$A$2:$O$2,0))</f>
        <v>56.4</v>
      </c>
      <c r="P72" t="str">
        <f>INDEX(edar!$A$3:$O$428,MATCH($A72,edar!$P$3:$P$428,0),MATCH(P$1,edar!$A$2:$O$2,0))</f>
        <v>MICS_2010</v>
      </c>
    </row>
    <row r="73" spans="1:16" x14ac:dyDescent="0.25">
      <c r="A73" s="5" t="s">
        <v>522</v>
      </c>
      <c r="B73" t="str">
        <f>INDEX(edar!$A$3:$O$428,MATCH($A73,edar!$P$3:$P$428,0),MATCH(B$1,edar!$A$2:$O$2,0))</f>
        <v>CAF</v>
      </c>
      <c r="C73" t="str">
        <f>INDEX(edar!$A$3:$O$428,MATCH($A73,edar!$P$3:$P$428,0),MATCH(C$1,edar!$A$2:$O$2,0))</f>
        <v>Central African Republic</v>
      </c>
      <c r="D73">
        <f>INDEX(edar!$A$3:$O$428,MATCH($A73,edar!$P$3:$P$428,0),MATCH(D$1,edar!$A$2:$O$2,0))</f>
        <v>2006</v>
      </c>
      <c r="E73" t="str">
        <f>INDEX(edar!$A$3:$O$428,MATCH($A73,edar!$P$3:$P$428,0),MATCH(E$1,edar!$A$2:$O$2,0))</f>
        <v>2006</v>
      </c>
      <c r="F73">
        <f>INDEX(edar!$A$3:$O$428,MATCH($A73,edar!$P$3:$P$428,0),MATCH(F$1,edar!$A$2:$O$2,0))</f>
        <v>31.8</v>
      </c>
      <c r="G73">
        <f>INDEX(edar!$A$3:$O$428,MATCH($A73,edar!$P$3:$P$428,0),MATCH(G$1,edar!$A$2:$O$2,0))</f>
        <v>29.9</v>
      </c>
      <c r="H73">
        <f>INDEX(edar!$A$3:$O$428,MATCH($A73,edar!$P$3:$P$428,0),MATCH(H$1,edar!$A$2:$O$2,0))</f>
        <v>34</v>
      </c>
      <c r="I73">
        <f>INDEX(edar!$A$3:$O$428,MATCH($A73,edar!$P$3:$P$428,0),MATCH(I$1,edar!$A$2:$O$2,0))</f>
        <v>36.5</v>
      </c>
      <c r="J73">
        <f>INDEX(edar!$A$3:$O$428,MATCH($A73,edar!$P$3:$P$428,0),MATCH(J$1,edar!$A$2:$O$2,0))</f>
        <v>28.4</v>
      </c>
      <c r="K73">
        <f>INDEX(edar!$A$3:$O$428,MATCH($A73,edar!$P$3:$P$428,0),MATCH(K$1,edar!$A$2:$O$2,0))</f>
        <v>24.8</v>
      </c>
      <c r="L73">
        <f>INDEX(edar!$A$3:$O$428,MATCH($A73,edar!$P$3:$P$428,0),MATCH(L$1,edar!$A$2:$O$2,0))</f>
        <v>23</v>
      </c>
      <c r="M73">
        <f>INDEX(edar!$A$3:$O$428,MATCH($A73,edar!$P$3:$P$428,0),MATCH(M$1,edar!$A$2:$O$2,0))</f>
        <v>31.3</v>
      </c>
      <c r="N73">
        <f>INDEX(edar!$A$3:$O$428,MATCH($A73,edar!$P$3:$P$428,0),MATCH(N$1,edar!$A$2:$O$2,0))</f>
        <v>40.1</v>
      </c>
      <c r="O73">
        <f>INDEX(edar!$A$3:$O$428,MATCH($A73,edar!$P$3:$P$428,0),MATCH(O$1,edar!$A$2:$O$2,0))</f>
        <v>42.1</v>
      </c>
      <c r="P73" t="str">
        <f>INDEX(edar!$A$3:$O$428,MATCH($A73,edar!$P$3:$P$428,0),MATCH(P$1,edar!$A$2:$O$2,0))</f>
        <v>MICS_2006</v>
      </c>
    </row>
    <row r="74" spans="1:16" x14ac:dyDescent="0.25">
      <c r="A74" s="4" t="s">
        <v>523</v>
      </c>
      <c r="B74" t="str">
        <f>INDEX(edar!$A$3:$O$428,MATCH($A74,edar!$P$3:$P$428,0),MATCH(B$1,edar!$A$2:$O$2,0))</f>
        <v>CAF</v>
      </c>
      <c r="C74" t="str">
        <f>INDEX(edar!$A$3:$O$428,MATCH($A74,edar!$P$3:$P$428,0),MATCH(C$1,edar!$A$2:$O$2,0))</f>
        <v>Central African Republic</v>
      </c>
      <c r="D74">
        <f>INDEX(edar!$A$3:$O$428,MATCH($A74,edar!$P$3:$P$428,0),MATCH(D$1,edar!$A$2:$O$2,0))</f>
        <v>2000</v>
      </c>
      <c r="E74" t="str">
        <f>INDEX(edar!$A$3:$O$428,MATCH($A74,edar!$P$3:$P$428,0),MATCH(E$1,edar!$A$2:$O$2,0))</f>
        <v>2000</v>
      </c>
      <c r="F74">
        <f>INDEX(edar!$A$3:$O$428,MATCH($A74,edar!$P$3:$P$428,0),MATCH(F$1,edar!$A$2:$O$2,0))</f>
        <v>32</v>
      </c>
      <c r="G74">
        <f>INDEX(edar!$A$3:$O$428,MATCH($A74,edar!$P$3:$P$428,0),MATCH(G$1,edar!$A$2:$O$2,0))</f>
        <v>32</v>
      </c>
      <c r="H74">
        <f>INDEX(edar!$A$3:$O$428,MATCH($A74,edar!$P$3:$P$428,0),MATCH(H$1,edar!$A$2:$O$2,0))</f>
        <v>32</v>
      </c>
      <c r="I74">
        <f>INDEX(edar!$A$3:$O$428,MATCH($A74,edar!$P$3:$P$428,0),MATCH(I$1,edar!$A$2:$O$2,0))</f>
        <v>42</v>
      </c>
      <c r="J74">
        <f>INDEX(edar!$A$3:$O$428,MATCH($A74,edar!$P$3:$P$428,0),MATCH(J$1,edar!$A$2:$O$2,0))</f>
        <v>27</v>
      </c>
      <c r="K74" t="str">
        <f>INDEX(edar!$A$3:$O$428,MATCH($A74,edar!$P$3:$P$428,0),MATCH(K$1,edar!$A$2:$O$2,0))</f>
        <v>-</v>
      </c>
      <c r="L74" t="str">
        <f>INDEX(edar!$A$3:$O$428,MATCH($A74,edar!$P$3:$P$428,0),MATCH(L$1,edar!$A$2:$O$2,0))</f>
        <v>-</v>
      </c>
      <c r="M74" t="str">
        <f>INDEX(edar!$A$3:$O$428,MATCH($A74,edar!$P$3:$P$428,0),MATCH(M$1,edar!$A$2:$O$2,0))</f>
        <v>-</v>
      </c>
      <c r="N74" t="str">
        <f>INDEX(edar!$A$3:$O$428,MATCH($A74,edar!$P$3:$P$428,0),MATCH(N$1,edar!$A$2:$O$2,0))</f>
        <v>-</v>
      </c>
      <c r="O74" t="str">
        <f>INDEX(edar!$A$3:$O$428,MATCH($A74,edar!$P$3:$P$428,0),MATCH(O$1,edar!$A$2:$O$2,0))</f>
        <v>-</v>
      </c>
      <c r="P74" t="str">
        <f>INDEX(edar!$A$3:$O$428,MATCH($A74,edar!$P$3:$P$428,0),MATCH(P$1,edar!$A$2:$O$2,0))</f>
        <v>MICS_2000</v>
      </c>
    </row>
    <row r="75" spans="1:16" x14ac:dyDescent="0.25">
      <c r="A75" s="5" t="s">
        <v>524</v>
      </c>
      <c r="B75" t="str">
        <f>INDEX(edar!$A$3:$O$428,MATCH($A75,edar!$P$3:$P$428,0),MATCH(B$1,edar!$A$2:$O$2,0))</f>
        <v>CAF</v>
      </c>
      <c r="C75" t="str">
        <f>INDEX(edar!$A$3:$O$428,MATCH($A75,edar!$P$3:$P$428,0),MATCH(C$1,edar!$A$2:$O$2,0))</f>
        <v>Central African Republic</v>
      </c>
      <c r="D75" t="str">
        <f>INDEX(edar!$A$3:$O$428,MATCH($A75,edar!$P$3:$P$428,0),MATCH(D$1,edar!$A$2:$O$2,0))</f>
        <v>1994-1995</v>
      </c>
      <c r="E75" t="str">
        <f>INDEX(edar!$A$3:$O$428,MATCH($A75,edar!$P$3:$P$428,0),MATCH(E$1,edar!$A$2:$O$2,0))</f>
        <v>1995</v>
      </c>
      <c r="F75">
        <f>INDEX(edar!$A$3:$O$428,MATCH($A75,edar!$P$3:$P$428,0),MATCH(F$1,edar!$A$2:$O$2,0))</f>
        <v>41</v>
      </c>
      <c r="G75" t="str">
        <f>INDEX(edar!$A$3:$O$428,MATCH($A75,edar!$P$3:$P$428,0),MATCH(G$1,edar!$A$2:$O$2,0))</f>
        <v>-</v>
      </c>
      <c r="H75" t="str">
        <f>INDEX(edar!$A$3:$O$428,MATCH($A75,edar!$P$3:$P$428,0),MATCH(H$1,edar!$A$2:$O$2,0))</f>
        <v>-</v>
      </c>
      <c r="I75" t="str">
        <f>INDEX(edar!$A$3:$O$428,MATCH($A75,edar!$P$3:$P$428,0),MATCH(I$1,edar!$A$2:$O$2,0))</f>
        <v>-</v>
      </c>
      <c r="J75" t="str">
        <f>INDEX(edar!$A$3:$O$428,MATCH($A75,edar!$P$3:$P$428,0),MATCH(J$1,edar!$A$2:$O$2,0))</f>
        <v>-</v>
      </c>
      <c r="K75" t="str">
        <f>INDEX(edar!$A$3:$O$428,MATCH($A75,edar!$P$3:$P$428,0),MATCH(K$1,edar!$A$2:$O$2,0))</f>
        <v>-</v>
      </c>
      <c r="L75" t="str">
        <f>INDEX(edar!$A$3:$O$428,MATCH($A75,edar!$P$3:$P$428,0),MATCH(L$1,edar!$A$2:$O$2,0))</f>
        <v>-</v>
      </c>
      <c r="M75" t="str">
        <f>INDEX(edar!$A$3:$O$428,MATCH($A75,edar!$P$3:$P$428,0),MATCH(M$1,edar!$A$2:$O$2,0))</f>
        <v>-</v>
      </c>
      <c r="N75" t="str">
        <f>INDEX(edar!$A$3:$O$428,MATCH($A75,edar!$P$3:$P$428,0),MATCH(N$1,edar!$A$2:$O$2,0))</f>
        <v>-</v>
      </c>
      <c r="O75" t="str">
        <f>INDEX(edar!$A$3:$O$428,MATCH($A75,edar!$P$3:$P$428,0),MATCH(O$1,edar!$A$2:$O$2,0))</f>
        <v>-</v>
      </c>
      <c r="P75" t="str">
        <f>INDEX(edar!$A$3:$O$428,MATCH($A75,edar!$P$3:$P$428,0),MATCH(P$1,edar!$A$2:$O$2,0))</f>
        <v>DHS_1994-1995</v>
      </c>
    </row>
    <row r="76" spans="1:16" x14ac:dyDescent="0.25">
      <c r="A76" s="4" t="s">
        <v>525</v>
      </c>
      <c r="B76" t="str">
        <f>INDEX(edar!$A$3:$O$428,MATCH($A76,edar!$P$3:$P$428,0),MATCH(B$1,edar!$A$2:$O$2,0))</f>
        <v>TCD</v>
      </c>
      <c r="C76" t="str">
        <f>INDEX(edar!$A$3:$O$428,MATCH($A76,edar!$P$3:$P$428,0),MATCH(C$1,edar!$A$2:$O$2,0))</f>
        <v>Chad</v>
      </c>
      <c r="D76" t="str">
        <f>INDEX(edar!$A$3:$O$428,MATCH($A76,edar!$P$3:$P$428,0),MATCH(D$1,edar!$A$2:$O$2,0))</f>
        <v>2014-2015</v>
      </c>
      <c r="E76" t="str">
        <f>INDEX(edar!$A$3:$O$428,MATCH($A76,edar!$P$3:$P$428,0),MATCH(E$1,edar!$A$2:$O$2,0))</f>
        <v>2015</v>
      </c>
      <c r="F76">
        <f>INDEX(edar!$A$3:$O$428,MATCH($A76,edar!$P$3:$P$428,0),MATCH(F$1,edar!$A$2:$O$2,0))</f>
        <v>25.8</v>
      </c>
      <c r="G76">
        <f>INDEX(edar!$A$3:$O$428,MATCH($A76,edar!$P$3:$P$428,0),MATCH(G$1,edar!$A$2:$O$2,0))</f>
        <v>27.1</v>
      </c>
      <c r="H76">
        <f>INDEX(edar!$A$3:$O$428,MATCH($A76,edar!$P$3:$P$428,0),MATCH(H$1,edar!$A$2:$O$2,0))</f>
        <v>24.5</v>
      </c>
      <c r="I76">
        <f>INDEX(edar!$A$3:$O$428,MATCH($A76,edar!$P$3:$P$428,0),MATCH(I$1,edar!$A$2:$O$2,0))</f>
        <v>39.6</v>
      </c>
      <c r="J76">
        <f>INDEX(edar!$A$3:$O$428,MATCH($A76,edar!$P$3:$P$428,0),MATCH(J$1,edar!$A$2:$O$2,0))</f>
        <v>22.4</v>
      </c>
      <c r="K76">
        <f>INDEX(edar!$A$3:$O$428,MATCH($A76,edar!$P$3:$P$428,0),MATCH(K$1,edar!$A$2:$O$2,0))</f>
        <v>15.7</v>
      </c>
      <c r="L76">
        <f>INDEX(edar!$A$3:$O$428,MATCH($A76,edar!$P$3:$P$428,0),MATCH(L$1,edar!$A$2:$O$2,0))</f>
        <v>20.9</v>
      </c>
      <c r="M76">
        <f>INDEX(edar!$A$3:$O$428,MATCH($A76,edar!$P$3:$P$428,0),MATCH(M$1,edar!$A$2:$O$2,0))</f>
        <v>23.5</v>
      </c>
      <c r="N76">
        <f>INDEX(edar!$A$3:$O$428,MATCH($A76,edar!$P$3:$P$428,0),MATCH(N$1,edar!$A$2:$O$2,0))</f>
        <v>30.7</v>
      </c>
      <c r="O76">
        <f>INDEX(edar!$A$3:$O$428,MATCH($A76,edar!$P$3:$P$428,0),MATCH(O$1,edar!$A$2:$O$2,0))</f>
        <v>44.3</v>
      </c>
      <c r="P76" t="str">
        <f>INDEX(edar!$A$3:$O$428,MATCH($A76,edar!$P$3:$P$428,0),MATCH(P$1,edar!$A$2:$O$2,0))</f>
        <v>DHS_2014-2015</v>
      </c>
    </row>
    <row r="77" spans="1:16" x14ac:dyDescent="0.25">
      <c r="A77" s="5" t="s">
        <v>526</v>
      </c>
      <c r="B77" t="str">
        <f>INDEX(edar!$A$3:$O$428,MATCH($A77,edar!$P$3:$P$428,0),MATCH(B$1,edar!$A$2:$O$2,0))</f>
        <v>TCD</v>
      </c>
      <c r="C77" t="str">
        <f>INDEX(edar!$A$3:$O$428,MATCH($A77,edar!$P$3:$P$428,0),MATCH(C$1,edar!$A$2:$O$2,0))</f>
        <v>Chad</v>
      </c>
      <c r="D77">
        <f>INDEX(edar!$A$3:$O$428,MATCH($A77,edar!$P$3:$P$428,0),MATCH(D$1,edar!$A$2:$O$2,0))</f>
        <v>2010</v>
      </c>
      <c r="E77" t="str">
        <f>INDEX(edar!$A$3:$O$428,MATCH($A77,edar!$P$3:$P$428,0),MATCH(E$1,edar!$A$2:$O$2,0))</f>
        <v>2010</v>
      </c>
      <c r="F77">
        <f>INDEX(edar!$A$3:$O$428,MATCH($A77,edar!$P$3:$P$428,0),MATCH(F$1,edar!$A$2:$O$2,0))</f>
        <v>26.1</v>
      </c>
      <c r="G77">
        <f>INDEX(edar!$A$3:$O$428,MATCH($A77,edar!$P$3:$P$428,0),MATCH(G$1,edar!$A$2:$O$2,0))</f>
        <v>25</v>
      </c>
      <c r="H77">
        <f>INDEX(edar!$A$3:$O$428,MATCH($A77,edar!$P$3:$P$428,0),MATCH(H$1,edar!$A$2:$O$2,0))</f>
        <v>27.4</v>
      </c>
      <c r="I77">
        <f>INDEX(edar!$A$3:$O$428,MATCH($A77,edar!$P$3:$P$428,0),MATCH(I$1,edar!$A$2:$O$2,0))</f>
        <v>50.6</v>
      </c>
      <c r="J77">
        <f>INDEX(edar!$A$3:$O$428,MATCH($A77,edar!$P$3:$P$428,0),MATCH(J$1,edar!$A$2:$O$2,0))</f>
        <v>19.600000000000001</v>
      </c>
      <c r="K77">
        <f>INDEX(edar!$A$3:$O$428,MATCH($A77,edar!$P$3:$P$428,0),MATCH(K$1,edar!$A$2:$O$2,0))</f>
        <v>14.1</v>
      </c>
      <c r="L77">
        <f>INDEX(edar!$A$3:$O$428,MATCH($A77,edar!$P$3:$P$428,0),MATCH(L$1,edar!$A$2:$O$2,0))</f>
        <v>16.600000000000001</v>
      </c>
      <c r="M77">
        <f>INDEX(edar!$A$3:$O$428,MATCH($A77,edar!$P$3:$P$428,0),MATCH(M$1,edar!$A$2:$O$2,0))</f>
        <v>20.7</v>
      </c>
      <c r="N77">
        <f>INDEX(edar!$A$3:$O$428,MATCH($A77,edar!$P$3:$P$428,0),MATCH(N$1,edar!$A$2:$O$2,0))</f>
        <v>31.4</v>
      </c>
      <c r="O77">
        <f>INDEX(edar!$A$3:$O$428,MATCH($A77,edar!$P$3:$P$428,0),MATCH(O$1,edar!$A$2:$O$2,0))</f>
        <v>49.8</v>
      </c>
      <c r="P77" t="str">
        <f>INDEX(edar!$A$3:$O$428,MATCH($A77,edar!$P$3:$P$428,0),MATCH(P$1,edar!$A$2:$O$2,0))</f>
        <v>MICS_2010</v>
      </c>
    </row>
    <row r="78" spans="1:16" x14ac:dyDescent="0.25">
      <c r="A78" s="4" t="s">
        <v>527</v>
      </c>
      <c r="B78" t="str">
        <f>INDEX(edar!$A$3:$O$428,MATCH($A78,edar!$P$3:$P$428,0),MATCH(B$1,edar!$A$2:$O$2,0))</f>
        <v>TCD</v>
      </c>
      <c r="C78" t="str">
        <f>INDEX(edar!$A$3:$O$428,MATCH($A78,edar!$P$3:$P$428,0),MATCH(C$1,edar!$A$2:$O$2,0))</f>
        <v>Chad</v>
      </c>
      <c r="D78">
        <f>INDEX(edar!$A$3:$O$428,MATCH($A78,edar!$P$3:$P$428,0),MATCH(D$1,edar!$A$2:$O$2,0))</f>
        <v>2004</v>
      </c>
      <c r="E78" t="str">
        <f>INDEX(edar!$A$3:$O$428,MATCH($A78,edar!$P$3:$P$428,0),MATCH(E$1,edar!$A$2:$O$2,0))</f>
        <v>2004</v>
      </c>
      <c r="F78">
        <f>INDEX(edar!$A$3:$O$428,MATCH($A78,edar!$P$3:$P$428,0),MATCH(F$1,edar!$A$2:$O$2,0))</f>
        <v>12</v>
      </c>
      <c r="G78">
        <f>INDEX(edar!$A$3:$O$428,MATCH($A78,edar!$P$3:$P$428,0),MATCH(G$1,edar!$A$2:$O$2,0))</f>
        <v>13</v>
      </c>
      <c r="H78">
        <f>INDEX(edar!$A$3:$O$428,MATCH($A78,edar!$P$3:$P$428,0),MATCH(H$1,edar!$A$2:$O$2,0))</f>
        <v>11</v>
      </c>
      <c r="I78">
        <f>INDEX(edar!$A$3:$O$428,MATCH($A78,edar!$P$3:$P$428,0),MATCH(I$1,edar!$A$2:$O$2,0))</f>
        <v>41</v>
      </c>
      <c r="J78">
        <f>INDEX(edar!$A$3:$O$428,MATCH($A78,edar!$P$3:$P$428,0),MATCH(J$1,edar!$A$2:$O$2,0))</f>
        <v>4</v>
      </c>
      <c r="K78">
        <f>INDEX(edar!$A$3:$O$428,MATCH($A78,edar!$P$3:$P$428,0),MATCH(K$1,edar!$A$2:$O$2,0))</f>
        <v>4</v>
      </c>
      <c r="L78">
        <f>INDEX(edar!$A$3:$O$428,MATCH($A78,edar!$P$3:$P$428,0),MATCH(L$1,edar!$A$2:$O$2,0))</f>
        <v>3</v>
      </c>
      <c r="M78" t="str">
        <f>INDEX(edar!$A$3:$O$428,MATCH($A78,edar!$P$3:$P$428,0),MATCH(M$1,edar!$A$2:$O$2,0))</f>
        <v>-</v>
      </c>
      <c r="N78">
        <f>INDEX(edar!$A$3:$O$428,MATCH($A78,edar!$P$3:$P$428,0),MATCH(N$1,edar!$A$2:$O$2,0))</f>
        <v>8</v>
      </c>
      <c r="O78">
        <f>INDEX(edar!$A$3:$O$428,MATCH($A78,edar!$P$3:$P$428,0),MATCH(O$1,edar!$A$2:$O$2,0))</f>
        <v>34</v>
      </c>
      <c r="P78" t="str">
        <f>INDEX(edar!$A$3:$O$428,MATCH($A78,edar!$P$3:$P$428,0),MATCH(P$1,edar!$A$2:$O$2,0))</f>
        <v>DHS_2004</v>
      </c>
    </row>
    <row r="79" spans="1:16" x14ac:dyDescent="0.25">
      <c r="A79" s="5" t="s">
        <v>528</v>
      </c>
      <c r="B79" t="str">
        <f>INDEX(edar!$A$3:$O$428,MATCH($A79,edar!$P$3:$P$428,0),MATCH(B$1,edar!$A$2:$O$2,0))</f>
        <v>TCD</v>
      </c>
      <c r="C79" t="str">
        <f>INDEX(edar!$A$3:$O$428,MATCH($A79,edar!$P$3:$P$428,0),MATCH(C$1,edar!$A$2:$O$2,0))</f>
        <v>Chad</v>
      </c>
      <c r="D79">
        <f>INDEX(edar!$A$3:$O$428,MATCH($A79,edar!$P$3:$P$428,0),MATCH(D$1,edar!$A$2:$O$2,0))</f>
        <v>2000</v>
      </c>
      <c r="E79" t="str">
        <f>INDEX(edar!$A$3:$O$428,MATCH($A79,edar!$P$3:$P$428,0),MATCH(E$1,edar!$A$2:$O$2,0))</f>
        <v>2000</v>
      </c>
      <c r="F79">
        <f>INDEX(edar!$A$3:$O$428,MATCH($A79,edar!$P$3:$P$428,0),MATCH(F$1,edar!$A$2:$O$2,0))</f>
        <v>22</v>
      </c>
      <c r="G79">
        <f>INDEX(edar!$A$3:$O$428,MATCH($A79,edar!$P$3:$P$428,0),MATCH(G$1,edar!$A$2:$O$2,0))</f>
        <v>22</v>
      </c>
      <c r="H79">
        <f>INDEX(edar!$A$3:$O$428,MATCH($A79,edar!$P$3:$P$428,0),MATCH(H$1,edar!$A$2:$O$2,0))</f>
        <v>21</v>
      </c>
      <c r="I79" t="str">
        <f>INDEX(edar!$A$3:$O$428,MATCH($A79,edar!$P$3:$P$428,0),MATCH(I$1,edar!$A$2:$O$2,0))</f>
        <v>-</v>
      </c>
      <c r="J79" t="str">
        <f>INDEX(edar!$A$3:$O$428,MATCH($A79,edar!$P$3:$P$428,0),MATCH(J$1,edar!$A$2:$O$2,0))</f>
        <v>-</v>
      </c>
      <c r="K79" t="str">
        <f>INDEX(edar!$A$3:$O$428,MATCH($A79,edar!$P$3:$P$428,0),MATCH(K$1,edar!$A$2:$O$2,0))</f>
        <v>-</v>
      </c>
      <c r="L79" t="str">
        <f>INDEX(edar!$A$3:$O$428,MATCH($A79,edar!$P$3:$P$428,0),MATCH(L$1,edar!$A$2:$O$2,0))</f>
        <v>-</v>
      </c>
      <c r="M79" t="str">
        <f>INDEX(edar!$A$3:$O$428,MATCH($A79,edar!$P$3:$P$428,0),MATCH(M$1,edar!$A$2:$O$2,0))</f>
        <v>-</v>
      </c>
      <c r="N79" t="str">
        <f>INDEX(edar!$A$3:$O$428,MATCH($A79,edar!$P$3:$P$428,0),MATCH(N$1,edar!$A$2:$O$2,0))</f>
        <v>-</v>
      </c>
      <c r="O79" t="str">
        <f>INDEX(edar!$A$3:$O$428,MATCH($A79,edar!$P$3:$P$428,0),MATCH(O$1,edar!$A$2:$O$2,0))</f>
        <v>-</v>
      </c>
      <c r="P79" t="str">
        <f>INDEX(edar!$A$3:$O$428,MATCH($A79,edar!$P$3:$P$428,0),MATCH(P$1,edar!$A$2:$O$2,0))</f>
        <v>MICS_2000</v>
      </c>
    </row>
    <row r="80" spans="1:16" x14ac:dyDescent="0.25">
      <c r="A80" s="4" t="s">
        <v>529</v>
      </c>
      <c r="B80" t="str">
        <f>INDEX(edar!$A$3:$O$428,MATCH($A80,edar!$P$3:$P$428,0),MATCH(B$1,edar!$A$2:$O$2,0))</f>
        <v>TCD</v>
      </c>
      <c r="C80" t="str">
        <f>INDEX(edar!$A$3:$O$428,MATCH($A80,edar!$P$3:$P$428,0),MATCH(C$1,edar!$A$2:$O$2,0))</f>
        <v>Chad</v>
      </c>
      <c r="D80" t="str">
        <f>INDEX(edar!$A$3:$O$428,MATCH($A80,edar!$P$3:$P$428,0),MATCH(D$1,edar!$A$2:$O$2,0))</f>
        <v>1996-1997</v>
      </c>
      <c r="E80" t="str">
        <f>INDEX(edar!$A$3:$O$428,MATCH($A80,edar!$P$3:$P$428,0),MATCH(E$1,edar!$A$2:$O$2,0))</f>
        <v>1997</v>
      </c>
      <c r="F80">
        <f>INDEX(edar!$A$3:$O$428,MATCH($A80,edar!$P$3:$P$428,0),MATCH(F$1,edar!$A$2:$O$2,0))</f>
        <v>19</v>
      </c>
      <c r="G80" t="str">
        <f>INDEX(edar!$A$3:$O$428,MATCH($A80,edar!$P$3:$P$428,0),MATCH(G$1,edar!$A$2:$O$2,0))</f>
        <v>-</v>
      </c>
      <c r="H80" t="str">
        <f>INDEX(edar!$A$3:$O$428,MATCH($A80,edar!$P$3:$P$428,0),MATCH(H$1,edar!$A$2:$O$2,0))</f>
        <v>-</v>
      </c>
      <c r="I80" t="str">
        <f>INDEX(edar!$A$3:$O$428,MATCH($A80,edar!$P$3:$P$428,0),MATCH(I$1,edar!$A$2:$O$2,0))</f>
        <v>-</v>
      </c>
      <c r="J80" t="str">
        <f>INDEX(edar!$A$3:$O$428,MATCH($A80,edar!$P$3:$P$428,0),MATCH(J$1,edar!$A$2:$O$2,0))</f>
        <v>-</v>
      </c>
      <c r="K80" t="str">
        <f>INDEX(edar!$A$3:$O$428,MATCH($A80,edar!$P$3:$P$428,0),MATCH(K$1,edar!$A$2:$O$2,0))</f>
        <v>-</v>
      </c>
      <c r="L80" t="str">
        <f>INDEX(edar!$A$3:$O$428,MATCH($A80,edar!$P$3:$P$428,0),MATCH(L$1,edar!$A$2:$O$2,0))</f>
        <v>-</v>
      </c>
      <c r="M80" t="str">
        <f>INDEX(edar!$A$3:$O$428,MATCH($A80,edar!$P$3:$P$428,0),MATCH(M$1,edar!$A$2:$O$2,0))</f>
        <v>-</v>
      </c>
      <c r="N80" t="str">
        <f>INDEX(edar!$A$3:$O$428,MATCH($A80,edar!$P$3:$P$428,0),MATCH(N$1,edar!$A$2:$O$2,0))</f>
        <v>-</v>
      </c>
      <c r="O80" t="str">
        <f>INDEX(edar!$A$3:$O$428,MATCH($A80,edar!$P$3:$P$428,0),MATCH(O$1,edar!$A$2:$O$2,0))</f>
        <v>-</v>
      </c>
      <c r="P80" t="str">
        <f>INDEX(edar!$A$3:$O$428,MATCH($A80,edar!$P$3:$P$428,0),MATCH(P$1,edar!$A$2:$O$2,0))</f>
        <v>DHS_1996-1997</v>
      </c>
    </row>
    <row r="81" spans="1:16" x14ac:dyDescent="0.25">
      <c r="A81" s="5" t="s">
        <v>530</v>
      </c>
      <c r="B81" t="str">
        <f>INDEX(edar!$A$3:$O$428,MATCH($A81,edar!$P$3:$P$428,0),MATCH(B$1,edar!$A$2:$O$2,0))</f>
        <v>COL</v>
      </c>
      <c r="C81" t="str">
        <f>INDEX(edar!$A$3:$O$428,MATCH($A81,edar!$P$3:$P$428,0),MATCH(C$1,edar!$A$2:$O$2,0))</f>
        <v>Colombia</v>
      </c>
      <c r="D81">
        <f>INDEX(edar!$A$3:$O$428,MATCH($A81,edar!$P$3:$P$428,0),MATCH(D$1,edar!$A$2:$O$2,0))</f>
        <v>2010</v>
      </c>
      <c r="E81" t="str">
        <f>INDEX(edar!$A$3:$O$428,MATCH($A81,edar!$P$3:$P$428,0),MATCH(E$1,edar!$A$2:$O$2,0))</f>
        <v>2010</v>
      </c>
      <c r="F81">
        <f>INDEX(edar!$A$3:$O$428,MATCH($A81,edar!$P$3:$P$428,0),MATCH(F$1,edar!$A$2:$O$2,0))</f>
        <v>64.2</v>
      </c>
      <c r="G81">
        <f>INDEX(edar!$A$3:$O$428,MATCH($A81,edar!$P$3:$P$428,0),MATCH(G$1,edar!$A$2:$O$2,0))</f>
        <v>65</v>
      </c>
      <c r="H81">
        <f>INDEX(edar!$A$3:$O$428,MATCH($A81,edar!$P$3:$P$428,0),MATCH(H$1,edar!$A$2:$O$2,0))</f>
        <v>63.1</v>
      </c>
      <c r="I81">
        <f>INDEX(edar!$A$3:$O$428,MATCH($A81,edar!$P$3:$P$428,0),MATCH(I$1,edar!$A$2:$O$2,0))</f>
        <v>66.5</v>
      </c>
      <c r="J81">
        <f>INDEX(edar!$A$3:$O$428,MATCH($A81,edar!$P$3:$P$428,0),MATCH(J$1,edar!$A$2:$O$2,0))</f>
        <v>57.4</v>
      </c>
      <c r="K81">
        <f>INDEX(edar!$A$3:$O$428,MATCH($A81,edar!$P$3:$P$428,0),MATCH(K$1,edar!$A$2:$O$2,0))</f>
        <v>53.6</v>
      </c>
      <c r="L81">
        <f>INDEX(edar!$A$3:$O$428,MATCH($A81,edar!$P$3:$P$428,0),MATCH(L$1,edar!$A$2:$O$2,0))</f>
        <v>67.599999999999994</v>
      </c>
      <c r="M81">
        <f>INDEX(edar!$A$3:$O$428,MATCH($A81,edar!$P$3:$P$428,0),MATCH(M$1,edar!$A$2:$O$2,0))</f>
        <v>67.099999999999994</v>
      </c>
      <c r="N81">
        <f>INDEX(edar!$A$3:$O$428,MATCH($A81,edar!$P$3:$P$428,0),MATCH(N$1,edar!$A$2:$O$2,0))</f>
        <v>72.900000000000006</v>
      </c>
      <c r="O81">
        <f>INDEX(edar!$A$3:$O$428,MATCH($A81,edar!$P$3:$P$428,0),MATCH(O$1,edar!$A$2:$O$2,0))</f>
        <v>63.6</v>
      </c>
      <c r="P81" t="str">
        <f>INDEX(edar!$A$3:$O$428,MATCH($A81,edar!$P$3:$P$428,0),MATCH(P$1,edar!$A$2:$O$2,0))</f>
        <v>DHS _2010</v>
      </c>
    </row>
    <row r="82" spans="1:16" x14ac:dyDescent="0.25">
      <c r="A82" s="4" t="s">
        <v>531</v>
      </c>
      <c r="B82" t="str">
        <f>INDEX(edar!$A$3:$O$428,MATCH($A82,edar!$P$3:$P$428,0),MATCH(B$1,edar!$A$2:$O$2,0))</f>
        <v>COL</v>
      </c>
      <c r="C82" t="str">
        <f>INDEX(edar!$A$3:$O$428,MATCH($A82,edar!$P$3:$P$428,0),MATCH(C$1,edar!$A$2:$O$2,0))</f>
        <v>Colombia</v>
      </c>
      <c r="D82">
        <f>INDEX(edar!$A$3:$O$428,MATCH($A82,edar!$P$3:$P$428,0),MATCH(D$1,edar!$A$2:$O$2,0))</f>
        <v>2005</v>
      </c>
      <c r="E82" t="str">
        <f>INDEX(edar!$A$3:$O$428,MATCH($A82,edar!$P$3:$P$428,0),MATCH(E$1,edar!$A$2:$O$2,0))</f>
        <v>2005</v>
      </c>
      <c r="F82">
        <f>INDEX(edar!$A$3:$O$428,MATCH($A82,edar!$P$3:$P$428,0),MATCH(F$1,edar!$A$2:$O$2,0))</f>
        <v>62</v>
      </c>
      <c r="G82">
        <f>INDEX(edar!$A$3:$O$428,MATCH($A82,edar!$P$3:$P$428,0),MATCH(G$1,edar!$A$2:$O$2,0))</f>
        <v>59</v>
      </c>
      <c r="H82">
        <f>INDEX(edar!$A$3:$O$428,MATCH($A82,edar!$P$3:$P$428,0),MATCH(H$1,edar!$A$2:$O$2,0))</f>
        <v>64</v>
      </c>
      <c r="I82">
        <f>INDEX(edar!$A$3:$O$428,MATCH($A82,edar!$P$3:$P$428,0),MATCH(I$1,edar!$A$2:$O$2,0))</f>
        <v>66</v>
      </c>
      <c r="J82">
        <f>INDEX(edar!$A$3:$O$428,MATCH($A82,edar!$P$3:$P$428,0),MATCH(J$1,edar!$A$2:$O$2,0))</f>
        <v>52</v>
      </c>
      <c r="K82">
        <f>INDEX(edar!$A$3:$O$428,MATCH($A82,edar!$P$3:$P$428,0),MATCH(K$1,edar!$A$2:$O$2,0))</f>
        <v>49</v>
      </c>
      <c r="L82">
        <f>INDEX(edar!$A$3:$O$428,MATCH($A82,edar!$P$3:$P$428,0),MATCH(L$1,edar!$A$2:$O$2,0))</f>
        <v>63</v>
      </c>
      <c r="M82">
        <f>INDEX(edar!$A$3:$O$428,MATCH($A82,edar!$P$3:$P$428,0),MATCH(M$1,edar!$A$2:$O$2,0))</f>
        <v>63</v>
      </c>
      <c r="N82">
        <f>INDEX(edar!$A$3:$O$428,MATCH($A82,edar!$P$3:$P$428,0),MATCH(N$1,edar!$A$2:$O$2,0))</f>
        <v>70</v>
      </c>
      <c r="O82">
        <f>INDEX(edar!$A$3:$O$428,MATCH($A82,edar!$P$3:$P$428,0),MATCH(O$1,edar!$A$2:$O$2,0))</f>
        <v>72</v>
      </c>
      <c r="P82" t="str">
        <f>INDEX(edar!$A$3:$O$428,MATCH($A82,edar!$P$3:$P$428,0),MATCH(P$1,edar!$A$2:$O$2,0))</f>
        <v>DHS_2005</v>
      </c>
    </row>
    <row r="83" spans="1:16" x14ac:dyDescent="0.25">
      <c r="A83" s="5" t="s">
        <v>532</v>
      </c>
      <c r="B83" t="str">
        <f>INDEX(edar!$A$3:$O$428,MATCH($A83,edar!$P$3:$P$428,0),MATCH(B$1,edar!$A$2:$O$2,0))</f>
        <v>COL</v>
      </c>
      <c r="C83" t="str">
        <f>INDEX(edar!$A$3:$O$428,MATCH($A83,edar!$P$3:$P$428,0),MATCH(C$1,edar!$A$2:$O$2,0))</f>
        <v>Colombia</v>
      </c>
      <c r="D83">
        <f>INDEX(edar!$A$3:$O$428,MATCH($A83,edar!$P$3:$P$428,0),MATCH(D$1,edar!$A$2:$O$2,0))</f>
        <v>2000</v>
      </c>
      <c r="E83" t="str">
        <f>INDEX(edar!$A$3:$O$428,MATCH($A83,edar!$P$3:$P$428,0),MATCH(E$1,edar!$A$2:$O$2,0))</f>
        <v>2000</v>
      </c>
      <c r="F83">
        <f>INDEX(edar!$A$3:$O$428,MATCH($A83,edar!$P$3:$P$428,0),MATCH(F$1,edar!$A$2:$O$2,0))</f>
        <v>51</v>
      </c>
      <c r="G83" t="str">
        <f>INDEX(edar!$A$3:$O$428,MATCH($A83,edar!$P$3:$P$428,0),MATCH(G$1,edar!$A$2:$O$2,0))</f>
        <v>-</v>
      </c>
      <c r="H83" t="str">
        <f>INDEX(edar!$A$3:$O$428,MATCH($A83,edar!$P$3:$P$428,0),MATCH(H$1,edar!$A$2:$O$2,0))</f>
        <v>-</v>
      </c>
      <c r="I83">
        <f>INDEX(edar!$A$3:$O$428,MATCH($A83,edar!$P$3:$P$428,0),MATCH(I$1,edar!$A$2:$O$2,0))</f>
        <v>58</v>
      </c>
      <c r="J83">
        <f>INDEX(edar!$A$3:$O$428,MATCH($A83,edar!$P$3:$P$428,0),MATCH(J$1,edar!$A$2:$O$2,0))</f>
        <v>36</v>
      </c>
      <c r="K83" t="str">
        <f>INDEX(edar!$A$3:$O$428,MATCH($A83,edar!$P$3:$P$428,0),MATCH(K$1,edar!$A$2:$O$2,0))</f>
        <v>-</v>
      </c>
      <c r="L83" t="str">
        <f>INDEX(edar!$A$3:$O$428,MATCH($A83,edar!$P$3:$P$428,0),MATCH(L$1,edar!$A$2:$O$2,0))</f>
        <v>-</v>
      </c>
      <c r="M83" t="str">
        <f>INDEX(edar!$A$3:$O$428,MATCH($A83,edar!$P$3:$P$428,0),MATCH(M$1,edar!$A$2:$O$2,0))</f>
        <v>-</v>
      </c>
      <c r="N83" t="str">
        <f>INDEX(edar!$A$3:$O$428,MATCH($A83,edar!$P$3:$P$428,0),MATCH(N$1,edar!$A$2:$O$2,0))</f>
        <v>-</v>
      </c>
      <c r="O83" t="str">
        <f>INDEX(edar!$A$3:$O$428,MATCH($A83,edar!$P$3:$P$428,0),MATCH(O$1,edar!$A$2:$O$2,0))</f>
        <v>-</v>
      </c>
      <c r="P83" t="str">
        <f>INDEX(edar!$A$3:$O$428,MATCH($A83,edar!$P$3:$P$428,0),MATCH(P$1,edar!$A$2:$O$2,0))</f>
        <v>DHS_2000</v>
      </c>
    </row>
    <row r="84" spans="1:16" x14ac:dyDescent="0.25">
      <c r="A84" s="4" t="s">
        <v>533</v>
      </c>
      <c r="B84" t="str">
        <f>INDEX(edar!$A$3:$O$428,MATCH($A84,edar!$P$3:$P$428,0),MATCH(B$1,edar!$A$2:$O$2,0))</f>
        <v>COL</v>
      </c>
      <c r="C84" t="str">
        <f>INDEX(edar!$A$3:$O$428,MATCH($A84,edar!$P$3:$P$428,0),MATCH(C$1,edar!$A$2:$O$2,0))</f>
        <v>Colombia</v>
      </c>
      <c r="D84">
        <f>INDEX(edar!$A$3:$O$428,MATCH($A84,edar!$P$3:$P$428,0),MATCH(D$1,edar!$A$2:$O$2,0))</f>
        <v>1995</v>
      </c>
      <c r="E84" t="str">
        <f>INDEX(edar!$A$3:$O$428,MATCH($A84,edar!$P$3:$P$428,0),MATCH(E$1,edar!$A$2:$O$2,0))</f>
        <v>1995</v>
      </c>
      <c r="F84">
        <f>INDEX(edar!$A$3:$O$428,MATCH($A84,edar!$P$3:$P$428,0),MATCH(F$1,edar!$A$2:$O$2,0))</f>
        <v>49</v>
      </c>
      <c r="G84" t="str">
        <f>INDEX(edar!$A$3:$O$428,MATCH($A84,edar!$P$3:$P$428,0),MATCH(G$1,edar!$A$2:$O$2,0))</f>
        <v>-</v>
      </c>
      <c r="H84" t="str">
        <f>INDEX(edar!$A$3:$O$428,MATCH($A84,edar!$P$3:$P$428,0),MATCH(H$1,edar!$A$2:$O$2,0))</f>
        <v>-</v>
      </c>
      <c r="I84" t="str">
        <f>INDEX(edar!$A$3:$O$428,MATCH($A84,edar!$P$3:$P$428,0),MATCH(I$1,edar!$A$2:$O$2,0))</f>
        <v>-</v>
      </c>
      <c r="J84" t="str">
        <f>INDEX(edar!$A$3:$O$428,MATCH($A84,edar!$P$3:$P$428,0),MATCH(J$1,edar!$A$2:$O$2,0))</f>
        <v>-</v>
      </c>
      <c r="K84" t="str">
        <f>INDEX(edar!$A$3:$O$428,MATCH($A84,edar!$P$3:$P$428,0),MATCH(K$1,edar!$A$2:$O$2,0))</f>
        <v>-</v>
      </c>
      <c r="L84" t="str">
        <f>INDEX(edar!$A$3:$O$428,MATCH($A84,edar!$P$3:$P$428,0),MATCH(L$1,edar!$A$2:$O$2,0))</f>
        <v>-</v>
      </c>
      <c r="M84" t="str">
        <f>INDEX(edar!$A$3:$O$428,MATCH($A84,edar!$P$3:$P$428,0),MATCH(M$1,edar!$A$2:$O$2,0))</f>
        <v>-</v>
      </c>
      <c r="N84" t="str">
        <f>INDEX(edar!$A$3:$O$428,MATCH($A84,edar!$P$3:$P$428,0),MATCH(N$1,edar!$A$2:$O$2,0))</f>
        <v>-</v>
      </c>
      <c r="O84" t="str">
        <f>INDEX(edar!$A$3:$O$428,MATCH($A84,edar!$P$3:$P$428,0),MATCH(O$1,edar!$A$2:$O$2,0))</f>
        <v>-</v>
      </c>
      <c r="P84" t="str">
        <f>INDEX(edar!$A$3:$O$428,MATCH($A84,edar!$P$3:$P$428,0),MATCH(P$1,edar!$A$2:$O$2,0))</f>
        <v>DHS_1995</v>
      </c>
    </row>
    <row r="85" spans="1:16" x14ac:dyDescent="0.25">
      <c r="A85" s="5" t="s">
        <v>534</v>
      </c>
      <c r="B85" t="str">
        <f>INDEX(edar!$A$3:$O$428,MATCH($A85,edar!$P$3:$P$428,0),MATCH(B$1,edar!$A$2:$O$2,0))</f>
        <v>COL</v>
      </c>
      <c r="C85" t="str">
        <f>INDEX(edar!$A$3:$O$428,MATCH($A85,edar!$P$3:$P$428,0),MATCH(C$1,edar!$A$2:$O$2,0))</f>
        <v>Colombia</v>
      </c>
      <c r="D85">
        <f>INDEX(edar!$A$3:$O$428,MATCH($A85,edar!$P$3:$P$428,0),MATCH(D$1,edar!$A$2:$O$2,0))</f>
        <v>1990</v>
      </c>
      <c r="E85" t="str">
        <f>INDEX(edar!$A$3:$O$428,MATCH($A85,edar!$P$3:$P$428,0),MATCH(E$1,edar!$A$2:$O$2,0))</f>
        <v>1990</v>
      </c>
      <c r="F85">
        <f>INDEX(edar!$A$3:$O$428,MATCH($A85,edar!$P$3:$P$428,0),MATCH(F$1,edar!$A$2:$O$2,0))</f>
        <v>45</v>
      </c>
      <c r="G85" t="str">
        <f>INDEX(edar!$A$3:$O$428,MATCH($A85,edar!$P$3:$P$428,0),MATCH(G$1,edar!$A$2:$O$2,0))</f>
        <v>-</v>
      </c>
      <c r="H85" t="str">
        <f>INDEX(edar!$A$3:$O$428,MATCH($A85,edar!$P$3:$P$428,0),MATCH(H$1,edar!$A$2:$O$2,0))</f>
        <v>-</v>
      </c>
      <c r="I85" t="str">
        <f>INDEX(edar!$A$3:$O$428,MATCH($A85,edar!$P$3:$P$428,0),MATCH(I$1,edar!$A$2:$O$2,0))</f>
        <v>-</v>
      </c>
      <c r="J85" t="str">
        <f>INDEX(edar!$A$3:$O$428,MATCH($A85,edar!$P$3:$P$428,0),MATCH(J$1,edar!$A$2:$O$2,0))</f>
        <v>-</v>
      </c>
      <c r="K85" t="str">
        <f>INDEX(edar!$A$3:$O$428,MATCH($A85,edar!$P$3:$P$428,0),MATCH(K$1,edar!$A$2:$O$2,0))</f>
        <v>-</v>
      </c>
      <c r="L85" t="str">
        <f>INDEX(edar!$A$3:$O$428,MATCH($A85,edar!$P$3:$P$428,0),MATCH(L$1,edar!$A$2:$O$2,0))</f>
        <v>-</v>
      </c>
      <c r="M85" t="str">
        <f>INDEX(edar!$A$3:$O$428,MATCH($A85,edar!$P$3:$P$428,0),MATCH(M$1,edar!$A$2:$O$2,0))</f>
        <v>-</v>
      </c>
      <c r="N85" t="str">
        <f>INDEX(edar!$A$3:$O$428,MATCH($A85,edar!$P$3:$P$428,0),MATCH(N$1,edar!$A$2:$O$2,0))</f>
        <v>-</v>
      </c>
      <c r="O85" t="str">
        <f>INDEX(edar!$A$3:$O$428,MATCH($A85,edar!$P$3:$P$428,0),MATCH(O$1,edar!$A$2:$O$2,0))</f>
        <v>-</v>
      </c>
      <c r="P85" t="str">
        <f>INDEX(edar!$A$3:$O$428,MATCH($A85,edar!$P$3:$P$428,0),MATCH(P$1,edar!$A$2:$O$2,0))</f>
        <v>DHS_1990</v>
      </c>
    </row>
    <row r="86" spans="1:16" x14ac:dyDescent="0.25">
      <c r="A86" s="4" t="s">
        <v>535</v>
      </c>
      <c r="B86" t="str">
        <f>INDEX(edar!$A$3:$O$428,MATCH($A86,edar!$P$3:$P$428,0),MATCH(B$1,edar!$A$2:$O$2,0))</f>
        <v>COM</v>
      </c>
      <c r="C86" t="str">
        <f>INDEX(edar!$A$3:$O$428,MATCH($A86,edar!$P$3:$P$428,0),MATCH(C$1,edar!$A$2:$O$2,0))</f>
        <v>Comoros</v>
      </c>
      <c r="D86">
        <f>INDEX(edar!$A$3:$O$428,MATCH($A86,edar!$P$3:$P$428,0),MATCH(D$1,edar!$A$2:$O$2,0))</f>
        <v>2012</v>
      </c>
      <c r="E86" t="str">
        <f>INDEX(edar!$A$3:$O$428,MATCH($A86,edar!$P$3:$P$428,0),MATCH(E$1,edar!$A$2:$O$2,0))</f>
        <v>2012</v>
      </c>
      <c r="F86">
        <f>INDEX(edar!$A$3:$O$428,MATCH($A86,edar!$P$3:$P$428,0),MATCH(F$1,edar!$A$2:$O$2,0))</f>
        <v>38.1</v>
      </c>
      <c r="G86">
        <f>INDEX(edar!$A$3:$O$428,MATCH($A86,edar!$P$3:$P$428,0),MATCH(G$1,edar!$A$2:$O$2,0))</f>
        <v>43.3</v>
      </c>
      <c r="H86">
        <f>INDEX(edar!$A$3:$O$428,MATCH($A86,edar!$P$3:$P$428,0),MATCH(H$1,edar!$A$2:$O$2,0))</f>
        <v>32.4</v>
      </c>
      <c r="I86">
        <f>INDEX(edar!$A$3:$O$428,MATCH($A86,edar!$P$3:$P$428,0),MATCH(I$1,edar!$A$2:$O$2,0))</f>
        <v>46.7</v>
      </c>
      <c r="J86">
        <f>INDEX(edar!$A$3:$O$428,MATCH($A86,edar!$P$3:$P$428,0),MATCH(J$1,edar!$A$2:$O$2,0))</f>
        <v>34.200000000000003</v>
      </c>
      <c r="K86" t="str">
        <f>INDEX(edar!$A$3:$O$428,MATCH($A86,edar!$P$3:$P$428,0),MATCH(K$1,edar!$A$2:$O$2,0))</f>
        <v>-</v>
      </c>
      <c r="L86" t="str">
        <f>INDEX(edar!$A$3:$O$428,MATCH($A86,edar!$P$3:$P$428,0),MATCH(L$1,edar!$A$2:$O$2,0))</f>
        <v>-</v>
      </c>
      <c r="M86" t="str">
        <f>INDEX(edar!$A$3:$O$428,MATCH($A86,edar!$P$3:$P$428,0),MATCH(M$1,edar!$A$2:$O$2,0))</f>
        <v>-</v>
      </c>
      <c r="N86" t="str">
        <f>INDEX(edar!$A$3:$O$428,MATCH($A86,edar!$P$3:$P$428,0),MATCH(N$1,edar!$A$2:$O$2,0))</f>
        <v>-</v>
      </c>
      <c r="O86" t="str">
        <f>INDEX(edar!$A$3:$O$428,MATCH($A86,edar!$P$3:$P$428,0),MATCH(O$1,edar!$A$2:$O$2,0))</f>
        <v>-</v>
      </c>
      <c r="P86" t="str">
        <f>INDEX(edar!$A$3:$O$428,MATCH($A86,edar!$P$3:$P$428,0),MATCH(P$1,edar!$A$2:$O$2,0))</f>
        <v>DHS - MICS_2012</v>
      </c>
    </row>
    <row r="87" spans="1:16" x14ac:dyDescent="0.25">
      <c r="A87" s="5" t="s">
        <v>536</v>
      </c>
      <c r="B87" t="str">
        <f>INDEX(edar!$A$3:$O$428,MATCH($A87,edar!$P$3:$P$428,0),MATCH(B$1,edar!$A$2:$O$2,0))</f>
        <v>COM</v>
      </c>
      <c r="C87" t="str">
        <f>INDEX(edar!$A$3:$O$428,MATCH($A87,edar!$P$3:$P$428,0),MATCH(C$1,edar!$A$2:$O$2,0))</f>
        <v>Comoros</v>
      </c>
      <c r="D87">
        <f>INDEX(edar!$A$3:$O$428,MATCH($A87,edar!$P$3:$P$428,0),MATCH(D$1,edar!$A$2:$O$2,0))</f>
        <v>2000</v>
      </c>
      <c r="E87" t="str">
        <f>INDEX(edar!$A$3:$O$428,MATCH($A87,edar!$P$3:$P$428,0),MATCH(E$1,edar!$A$2:$O$2,0))</f>
        <v>2000</v>
      </c>
      <c r="F87">
        <f>INDEX(edar!$A$3:$O$428,MATCH($A87,edar!$P$3:$P$428,0),MATCH(F$1,edar!$A$2:$O$2,0))</f>
        <v>56</v>
      </c>
      <c r="G87">
        <f>INDEX(edar!$A$3:$O$428,MATCH($A87,edar!$P$3:$P$428,0),MATCH(G$1,edar!$A$2:$O$2,0))</f>
        <v>56</v>
      </c>
      <c r="H87">
        <f>INDEX(edar!$A$3:$O$428,MATCH($A87,edar!$P$3:$P$428,0),MATCH(H$1,edar!$A$2:$O$2,0))</f>
        <v>57</v>
      </c>
      <c r="I87">
        <f>INDEX(edar!$A$3:$O$428,MATCH($A87,edar!$P$3:$P$428,0),MATCH(I$1,edar!$A$2:$O$2,0))</f>
        <v>71</v>
      </c>
      <c r="J87">
        <f>INDEX(edar!$A$3:$O$428,MATCH($A87,edar!$P$3:$P$428,0),MATCH(J$1,edar!$A$2:$O$2,0))</f>
        <v>53</v>
      </c>
      <c r="K87" t="str">
        <f>INDEX(edar!$A$3:$O$428,MATCH($A87,edar!$P$3:$P$428,0),MATCH(K$1,edar!$A$2:$O$2,0))</f>
        <v>-</v>
      </c>
      <c r="L87" t="str">
        <f>INDEX(edar!$A$3:$O$428,MATCH($A87,edar!$P$3:$P$428,0),MATCH(L$1,edar!$A$2:$O$2,0))</f>
        <v>-</v>
      </c>
      <c r="M87" t="str">
        <f>INDEX(edar!$A$3:$O$428,MATCH($A87,edar!$P$3:$P$428,0),MATCH(M$1,edar!$A$2:$O$2,0))</f>
        <v>-</v>
      </c>
      <c r="N87" t="str">
        <f>INDEX(edar!$A$3:$O$428,MATCH($A87,edar!$P$3:$P$428,0),MATCH(N$1,edar!$A$2:$O$2,0))</f>
        <v>-</v>
      </c>
      <c r="O87" t="str">
        <f>INDEX(edar!$A$3:$O$428,MATCH($A87,edar!$P$3:$P$428,0),MATCH(O$1,edar!$A$2:$O$2,0))</f>
        <v>-</v>
      </c>
      <c r="P87" t="str">
        <f>INDEX(edar!$A$3:$O$428,MATCH($A87,edar!$P$3:$P$428,0),MATCH(P$1,edar!$A$2:$O$2,0))</f>
        <v>MICS_2000</v>
      </c>
    </row>
    <row r="88" spans="1:16" x14ac:dyDescent="0.25">
      <c r="A88" s="4" t="s">
        <v>537</v>
      </c>
      <c r="B88" t="str">
        <f>INDEX(edar!$A$3:$O$428,MATCH($A88,edar!$P$3:$P$428,0),MATCH(B$1,edar!$A$2:$O$2,0))</f>
        <v>COM</v>
      </c>
      <c r="C88" t="str">
        <f>INDEX(edar!$A$3:$O$428,MATCH($A88,edar!$P$3:$P$428,0),MATCH(C$1,edar!$A$2:$O$2,0))</f>
        <v>Comoros</v>
      </c>
      <c r="D88">
        <f>INDEX(edar!$A$3:$O$428,MATCH($A88,edar!$P$3:$P$428,0),MATCH(D$1,edar!$A$2:$O$2,0))</f>
        <v>1996</v>
      </c>
      <c r="E88" t="str">
        <f>INDEX(edar!$A$3:$O$428,MATCH($A88,edar!$P$3:$P$428,0),MATCH(E$1,edar!$A$2:$O$2,0))</f>
        <v>1996</v>
      </c>
      <c r="F88">
        <f>INDEX(edar!$A$3:$O$428,MATCH($A88,edar!$P$3:$P$428,0),MATCH(F$1,edar!$A$2:$O$2,0))</f>
        <v>53</v>
      </c>
      <c r="G88" t="str">
        <f>INDEX(edar!$A$3:$O$428,MATCH($A88,edar!$P$3:$P$428,0),MATCH(G$1,edar!$A$2:$O$2,0))</f>
        <v>-</v>
      </c>
      <c r="H88" t="str">
        <f>INDEX(edar!$A$3:$O$428,MATCH($A88,edar!$P$3:$P$428,0),MATCH(H$1,edar!$A$2:$O$2,0))</f>
        <v>-</v>
      </c>
      <c r="I88" t="str">
        <f>INDEX(edar!$A$3:$O$428,MATCH($A88,edar!$P$3:$P$428,0),MATCH(I$1,edar!$A$2:$O$2,0))</f>
        <v>-</v>
      </c>
      <c r="J88" t="str">
        <f>INDEX(edar!$A$3:$O$428,MATCH($A88,edar!$P$3:$P$428,0),MATCH(J$1,edar!$A$2:$O$2,0))</f>
        <v>-</v>
      </c>
      <c r="K88" t="str">
        <f>INDEX(edar!$A$3:$O$428,MATCH($A88,edar!$P$3:$P$428,0),MATCH(K$1,edar!$A$2:$O$2,0))</f>
        <v>-</v>
      </c>
      <c r="L88" t="str">
        <f>INDEX(edar!$A$3:$O$428,MATCH($A88,edar!$P$3:$P$428,0),MATCH(L$1,edar!$A$2:$O$2,0))</f>
        <v>-</v>
      </c>
      <c r="M88" t="str">
        <f>INDEX(edar!$A$3:$O$428,MATCH($A88,edar!$P$3:$P$428,0),MATCH(M$1,edar!$A$2:$O$2,0))</f>
        <v>-</v>
      </c>
      <c r="N88" t="str">
        <f>INDEX(edar!$A$3:$O$428,MATCH($A88,edar!$P$3:$P$428,0),MATCH(N$1,edar!$A$2:$O$2,0))</f>
        <v>-</v>
      </c>
      <c r="O88" t="str">
        <f>INDEX(edar!$A$3:$O$428,MATCH($A88,edar!$P$3:$P$428,0),MATCH(O$1,edar!$A$2:$O$2,0))</f>
        <v>-</v>
      </c>
      <c r="P88" t="str">
        <f>INDEX(edar!$A$3:$O$428,MATCH($A88,edar!$P$3:$P$428,0),MATCH(P$1,edar!$A$2:$O$2,0))</f>
        <v>DHS_1996</v>
      </c>
    </row>
    <row r="89" spans="1:16" x14ac:dyDescent="0.25">
      <c r="A89" s="5" t="s">
        <v>538</v>
      </c>
      <c r="B89" t="str">
        <f>INDEX(edar!$A$3:$O$428,MATCH($A89,edar!$P$3:$P$428,0),MATCH(B$1,edar!$A$2:$O$2,0))</f>
        <v>COG</v>
      </c>
      <c r="C89" t="str">
        <f>INDEX(edar!$A$3:$O$428,MATCH($A89,edar!$P$3:$P$428,0),MATCH(C$1,edar!$A$2:$O$2,0))</f>
        <v>Congo</v>
      </c>
      <c r="D89" t="str">
        <f>INDEX(edar!$A$3:$O$428,MATCH($A89,edar!$P$3:$P$428,0),MATCH(D$1,edar!$A$2:$O$2,0))</f>
        <v>2014-2015</v>
      </c>
      <c r="E89" t="str">
        <f>INDEX(edar!$A$3:$O$428,MATCH($A89,edar!$P$3:$P$428,0),MATCH(E$1,edar!$A$2:$O$2,0))</f>
        <v>2015</v>
      </c>
      <c r="F89">
        <f>INDEX(edar!$A$3:$O$428,MATCH($A89,edar!$P$3:$P$428,0),MATCH(F$1,edar!$A$2:$O$2,0))</f>
        <v>28.2</v>
      </c>
      <c r="G89" t="str">
        <f>INDEX(edar!$A$3:$O$428,MATCH($A89,edar!$P$3:$P$428,0),MATCH(G$1,edar!$A$2:$O$2,0))</f>
        <v>-</v>
      </c>
      <c r="H89" t="str">
        <f>INDEX(edar!$A$3:$O$428,MATCH($A89,edar!$P$3:$P$428,0),MATCH(H$1,edar!$A$2:$O$2,0))</f>
        <v>-</v>
      </c>
      <c r="I89" t="str">
        <f>INDEX(edar!$A$3:$O$428,MATCH($A89,edar!$P$3:$P$428,0),MATCH(I$1,edar!$A$2:$O$2,0))</f>
        <v>-</v>
      </c>
      <c r="J89" t="str">
        <f>INDEX(edar!$A$3:$O$428,MATCH($A89,edar!$P$3:$P$428,0),MATCH(J$1,edar!$A$2:$O$2,0))</f>
        <v>-</v>
      </c>
      <c r="K89" t="str">
        <f>INDEX(edar!$A$3:$O$428,MATCH($A89,edar!$P$3:$P$428,0),MATCH(K$1,edar!$A$2:$O$2,0))</f>
        <v>-</v>
      </c>
      <c r="L89" t="str">
        <f>INDEX(edar!$A$3:$O$428,MATCH($A89,edar!$P$3:$P$428,0),MATCH(L$1,edar!$A$2:$O$2,0))</f>
        <v>-</v>
      </c>
      <c r="M89" t="str">
        <f>INDEX(edar!$A$3:$O$428,MATCH($A89,edar!$P$3:$P$428,0),MATCH(M$1,edar!$A$2:$O$2,0))</f>
        <v>-</v>
      </c>
      <c r="N89" t="str">
        <f>INDEX(edar!$A$3:$O$428,MATCH($A89,edar!$P$3:$P$428,0),MATCH(N$1,edar!$A$2:$O$2,0))</f>
        <v>-</v>
      </c>
      <c r="O89" t="str">
        <f>INDEX(edar!$A$3:$O$428,MATCH($A89,edar!$P$3:$P$428,0),MATCH(O$1,edar!$A$2:$O$2,0))</f>
        <v>-</v>
      </c>
      <c r="P89" t="str">
        <f>INDEX(edar!$A$3:$O$428,MATCH($A89,edar!$P$3:$P$428,0),MATCH(P$1,edar!$A$2:$O$2,0))</f>
        <v>MICS KFR_2014-2015</v>
      </c>
    </row>
    <row r="90" spans="1:16" x14ac:dyDescent="0.25">
      <c r="A90" s="4" t="s">
        <v>539</v>
      </c>
      <c r="B90" t="str">
        <f>INDEX(edar!$A$3:$O$428,MATCH($A90,edar!$P$3:$P$428,0),MATCH(B$1,edar!$A$2:$O$2,0))</f>
        <v>COG</v>
      </c>
      <c r="C90" t="str">
        <f>INDEX(edar!$A$3:$O$428,MATCH($A90,edar!$P$3:$P$428,0),MATCH(C$1,edar!$A$2:$O$2,0))</f>
        <v>Congo</v>
      </c>
      <c r="D90" t="str">
        <f>INDEX(edar!$A$3:$O$428,MATCH($A90,edar!$P$3:$P$428,0),MATCH(D$1,edar!$A$2:$O$2,0))</f>
        <v>2011-2012</v>
      </c>
      <c r="E90" t="str">
        <f>INDEX(edar!$A$3:$O$428,MATCH($A90,edar!$P$3:$P$428,0),MATCH(E$1,edar!$A$2:$O$2,0))</f>
        <v>2012</v>
      </c>
      <c r="F90">
        <f>INDEX(edar!$A$3:$O$428,MATCH($A90,edar!$P$3:$P$428,0),MATCH(F$1,edar!$A$2:$O$2,0))</f>
        <v>52.1</v>
      </c>
      <c r="G90">
        <f>INDEX(edar!$A$3:$O$428,MATCH($A90,edar!$P$3:$P$428,0),MATCH(G$1,edar!$A$2:$O$2,0))</f>
        <v>46.7</v>
      </c>
      <c r="H90">
        <f>INDEX(edar!$A$3:$O$428,MATCH($A90,edar!$P$3:$P$428,0),MATCH(H$1,edar!$A$2:$O$2,0))</f>
        <v>56.6</v>
      </c>
      <c r="I90">
        <f>INDEX(edar!$A$3:$O$428,MATCH($A90,edar!$P$3:$P$428,0),MATCH(I$1,edar!$A$2:$O$2,0))</f>
        <v>57.3</v>
      </c>
      <c r="J90">
        <f>INDEX(edar!$A$3:$O$428,MATCH($A90,edar!$P$3:$P$428,0),MATCH(J$1,edar!$A$2:$O$2,0))</f>
        <v>44</v>
      </c>
      <c r="K90">
        <f>INDEX(edar!$A$3:$O$428,MATCH($A90,edar!$P$3:$P$428,0),MATCH(K$1,edar!$A$2:$O$2,0))</f>
        <v>40.5</v>
      </c>
      <c r="L90">
        <f>INDEX(edar!$A$3:$O$428,MATCH($A90,edar!$P$3:$P$428,0),MATCH(L$1,edar!$A$2:$O$2,0))</f>
        <v>48.9</v>
      </c>
      <c r="M90">
        <f>INDEX(edar!$A$3:$O$428,MATCH($A90,edar!$P$3:$P$428,0),MATCH(M$1,edar!$A$2:$O$2,0))</f>
        <v>41.1</v>
      </c>
      <c r="N90">
        <f>INDEX(edar!$A$3:$O$428,MATCH($A90,edar!$P$3:$P$428,0),MATCH(N$1,edar!$A$2:$O$2,0))</f>
        <v>65.5</v>
      </c>
      <c r="O90">
        <f>INDEX(edar!$A$3:$O$428,MATCH($A90,edar!$P$3:$P$428,0),MATCH(O$1,edar!$A$2:$O$2,0))</f>
        <v>70.5</v>
      </c>
      <c r="P90" t="str">
        <f>INDEX(edar!$A$3:$O$428,MATCH($A90,edar!$P$3:$P$428,0),MATCH(P$1,edar!$A$2:$O$2,0))</f>
        <v>DHS_2011-2012</v>
      </c>
    </row>
    <row r="91" spans="1:16" x14ac:dyDescent="0.25">
      <c r="A91" s="5" t="s">
        <v>540</v>
      </c>
      <c r="B91" t="str">
        <f>INDEX(edar!$A$3:$O$428,MATCH($A91,edar!$P$3:$P$428,0),MATCH(B$1,edar!$A$2:$O$2,0))</f>
        <v>COG</v>
      </c>
      <c r="C91" t="str">
        <f>INDEX(edar!$A$3:$O$428,MATCH($A91,edar!$P$3:$P$428,0),MATCH(C$1,edar!$A$2:$O$2,0))</f>
        <v>Congo</v>
      </c>
      <c r="D91">
        <f>INDEX(edar!$A$3:$O$428,MATCH($A91,edar!$P$3:$P$428,0),MATCH(D$1,edar!$A$2:$O$2,0))</f>
        <v>2005</v>
      </c>
      <c r="E91" t="str">
        <f>INDEX(edar!$A$3:$O$428,MATCH($A91,edar!$P$3:$P$428,0),MATCH(E$1,edar!$A$2:$O$2,0))</f>
        <v>2005</v>
      </c>
      <c r="F91">
        <f>INDEX(edar!$A$3:$O$428,MATCH($A91,edar!$P$3:$P$428,0),MATCH(F$1,edar!$A$2:$O$2,0))</f>
        <v>48</v>
      </c>
      <c r="G91">
        <f>INDEX(edar!$A$3:$O$428,MATCH($A91,edar!$P$3:$P$428,0),MATCH(G$1,edar!$A$2:$O$2,0))</f>
        <v>47</v>
      </c>
      <c r="H91">
        <f>INDEX(edar!$A$3:$O$428,MATCH($A91,edar!$P$3:$P$428,0),MATCH(H$1,edar!$A$2:$O$2,0))</f>
        <v>48</v>
      </c>
      <c r="I91">
        <f>INDEX(edar!$A$3:$O$428,MATCH($A91,edar!$P$3:$P$428,0),MATCH(I$1,edar!$A$2:$O$2,0))</f>
        <v>57</v>
      </c>
      <c r="J91">
        <f>INDEX(edar!$A$3:$O$428,MATCH($A91,edar!$P$3:$P$428,0),MATCH(J$1,edar!$A$2:$O$2,0))</f>
        <v>37</v>
      </c>
      <c r="K91">
        <f>INDEX(edar!$A$3:$O$428,MATCH($A91,edar!$P$3:$P$428,0),MATCH(K$1,edar!$A$2:$O$2,0))</f>
        <v>35</v>
      </c>
      <c r="L91">
        <f>INDEX(edar!$A$3:$O$428,MATCH($A91,edar!$P$3:$P$428,0),MATCH(L$1,edar!$A$2:$O$2,0))</f>
        <v>47</v>
      </c>
      <c r="M91">
        <f>INDEX(edar!$A$3:$O$428,MATCH($A91,edar!$P$3:$P$428,0),MATCH(M$1,edar!$A$2:$O$2,0))</f>
        <v>50</v>
      </c>
      <c r="N91">
        <f>INDEX(edar!$A$3:$O$428,MATCH($A91,edar!$P$3:$P$428,0),MATCH(N$1,edar!$A$2:$O$2,0))</f>
        <v>51</v>
      </c>
      <c r="O91">
        <f>INDEX(edar!$A$3:$O$428,MATCH($A91,edar!$P$3:$P$428,0),MATCH(O$1,edar!$A$2:$O$2,0))</f>
        <v>57</v>
      </c>
      <c r="P91" t="str">
        <f>INDEX(edar!$A$3:$O$428,MATCH($A91,edar!$P$3:$P$428,0),MATCH(P$1,edar!$A$2:$O$2,0))</f>
        <v>ECOM_2005</v>
      </c>
    </row>
    <row r="92" spans="1:16" x14ac:dyDescent="0.25">
      <c r="A92" s="4" t="s">
        <v>541</v>
      </c>
      <c r="B92" t="str">
        <f>INDEX(edar!$A$3:$O$428,MATCH($A92,edar!$P$3:$P$428,0),MATCH(B$1,edar!$A$2:$O$2,0))</f>
        <v>CRI</v>
      </c>
      <c r="C92" t="str">
        <f>INDEX(edar!$A$3:$O$428,MATCH($A92,edar!$P$3:$P$428,0),MATCH(C$1,edar!$A$2:$O$2,0))</f>
        <v>Costa Rica</v>
      </c>
      <c r="D92">
        <f>INDEX(edar!$A$3:$O$428,MATCH($A92,edar!$P$3:$P$428,0),MATCH(D$1,edar!$A$2:$O$2,0))</f>
        <v>2011</v>
      </c>
      <c r="E92" t="str">
        <f>INDEX(edar!$A$3:$O$428,MATCH($A92,edar!$P$3:$P$428,0),MATCH(E$1,edar!$A$2:$O$2,0))</f>
        <v>2011</v>
      </c>
      <c r="F92">
        <f>INDEX(edar!$A$3:$O$428,MATCH($A92,edar!$P$3:$P$428,0),MATCH(F$1,edar!$A$2:$O$2,0))</f>
        <v>77.2</v>
      </c>
      <c r="G92">
        <f>INDEX(edar!$A$3:$O$428,MATCH($A92,edar!$P$3:$P$428,0),MATCH(G$1,edar!$A$2:$O$2,0))</f>
        <v>71.7</v>
      </c>
      <c r="H92">
        <f>INDEX(edar!$A$3:$O$428,MATCH($A92,edar!$P$3:$P$428,0),MATCH(H$1,edar!$A$2:$O$2,0))</f>
        <v>83.6</v>
      </c>
      <c r="I92">
        <f>INDEX(edar!$A$3:$O$428,MATCH($A92,edar!$P$3:$P$428,0),MATCH(I$1,edar!$A$2:$O$2,0))</f>
        <v>69.8</v>
      </c>
      <c r="J92">
        <f>INDEX(edar!$A$3:$O$428,MATCH($A92,edar!$P$3:$P$428,0),MATCH(J$1,edar!$A$2:$O$2,0))</f>
        <v>84</v>
      </c>
      <c r="K92">
        <f>INDEX(edar!$A$3:$O$428,MATCH($A92,edar!$P$3:$P$428,0),MATCH(K$1,edar!$A$2:$O$2,0))</f>
        <v>79.5</v>
      </c>
      <c r="L92" t="str">
        <f>INDEX(edar!$A$3:$O$428,MATCH($A92,edar!$P$3:$P$428,0),MATCH(L$1,edar!$A$2:$O$2,0))</f>
        <v>-</v>
      </c>
      <c r="M92" t="str">
        <f>INDEX(edar!$A$3:$O$428,MATCH($A92,edar!$P$3:$P$428,0),MATCH(M$1,edar!$A$2:$O$2,0))</f>
        <v>-</v>
      </c>
      <c r="N92" t="str">
        <f>INDEX(edar!$A$3:$O$428,MATCH($A92,edar!$P$3:$P$428,0),MATCH(N$1,edar!$A$2:$O$2,0))</f>
        <v>-</v>
      </c>
      <c r="O92" t="str">
        <f>INDEX(edar!$A$3:$O$428,MATCH($A92,edar!$P$3:$P$428,0),MATCH(O$1,edar!$A$2:$O$2,0))</f>
        <v>-</v>
      </c>
      <c r="P92" t="str">
        <f>INDEX(edar!$A$3:$O$428,MATCH($A92,edar!$P$3:$P$428,0),MATCH(P$1,edar!$A$2:$O$2,0))</f>
        <v>MICS_2011</v>
      </c>
    </row>
    <row r="93" spans="1:16" x14ac:dyDescent="0.25">
      <c r="A93" s="5" t="s">
        <v>542</v>
      </c>
      <c r="B93" t="str">
        <f>INDEX(edar!$A$3:$O$428,MATCH($A93,edar!$P$3:$P$428,0),MATCH(B$1,edar!$A$2:$O$2,0))</f>
        <v>CIV</v>
      </c>
      <c r="C93" t="str">
        <f>INDEX(edar!$A$3:$O$428,MATCH($A93,edar!$P$3:$P$428,0),MATCH(C$1,edar!$A$2:$O$2,0))</f>
        <v>Côte d'Ivoire</v>
      </c>
      <c r="D93" t="str">
        <f>INDEX(edar!$A$3:$O$428,MATCH($A93,edar!$P$3:$P$428,0),MATCH(D$1,edar!$A$2:$O$2,0))</f>
        <v>2011-2012</v>
      </c>
      <c r="E93" t="str">
        <f>INDEX(edar!$A$3:$O$428,MATCH($A93,edar!$P$3:$P$428,0),MATCH(E$1,edar!$A$2:$O$2,0))</f>
        <v>2012</v>
      </c>
      <c r="F93">
        <f>INDEX(edar!$A$3:$O$428,MATCH($A93,edar!$P$3:$P$428,0),MATCH(F$1,edar!$A$2:$O$2,0))</f>
        <v>38.200000000000003</v>
      </c>
      <c r="G93">
        <f>INDEX(edar!$A$3:$O$428,MATCH($A93,edar!$P$3:$P$428,0),MATCH(G$1,edar!$A$2:$O$2,0))</f>
        <v>35</v>
      </c>
      <c r="H93">
        <f>INDEX(edar!$A$3:$O$428,MATCH($A93,edar!$P$3:$P$428,0),MATCH(H$1,edar!$A$2:$O$2,0))</f>
        <v>40.9</v>
      </c>
      <c r="I93">
        <f>INDEX(edar!$A$3:$O$428,MATCH($A93,edar!$P$3:$P$428,0),MATCH(I$1,edar!$A$2:$O$2,0))</f>
        <v>49.3</v>
      </c>
      <c r="J93">
        <f>INDEX(edar!$A$3:$O$428,MATCH($A93,edar!$P$3:$P$428,0),MATCH(J$1,edar!$A$2:$O$2,0))</f>
        <v>31</v>
      </c>
      <c r="K93" t="str">
        <f>INDEX(edar!$A$3:$O$428,MATCH($A93,edar!$P$3:$P$428,0),MATCH(K$1,edar!$A$2:$O$2,0))</f>
        <v>-</v>
      </c>
      <c r="L93">
        <f>INDEX(edar!$A$3:$O$428,MATCH($A93,edar!$P$3:$P$428,0),MATCH(L$1,edar!$A$2:$O$2,0))</f>
        <v>29.6</v>
      </c>
      <c r="M93">
        <f>INDEX(edar!$A$3:$O$428,MATCH($A93,edar!$P$3:$P$428,0),MATCH(M$1,edar!$A$2:$O$2,0))</f>
        <v>49.9</v>
      </c>
      <c r="N93">
        <f>INDEX(edar!$A$3:$O$428,MATCH($A93,edar!$P$3:$P$428,0),MATCH(N$1,edar!$A$2:$O$2,0))</f>
        <v>47.8</v>
      </c>
      <c r="O93" t="str">
        <f>INDEX(edar!$A$3:$O$428,MATCH($A93,edar!$P$3:$P$428,0),MATCH(O$1,edar!$A$2:$O$2,0))</f>
        <v>-</v>
      </c>
      <c r="P93" t="str">
        <f>INDEX(edar!$A$3:$O$428,MATCH($A93,edar!$P$3:$P$428,0),MATCH(P$1,edar!$A$2:$O$2,0))</f>
        <v>DHS_2011-2012</v>
      </c>
    </row>
    <row r="94" spans="1:16" x14ac:dyDescent="0.25">
      <c r="A94" s="4" t="s">
        <v>543</v>
      </c>
      <c r="B94" t="str">
        <f>INDEX(edar!$A$3:$O$428,MATCH($A94,edar!$P$3:$P$428,0),MATCH(B$1,edar!$A$2:$O$2,0))</f>
        <v>CIV</v>
      </c>
      <c r="C94" t="str">
        <f>INDEX(edar!$A$3:$O$428,MATCH($A94,edar!$P$3:$P$428,0),MATCH(C$1,edar!$A$2:$O$2,0))</f>
        <v>Côte d'Ivoire</v>
      </c>
      <c r="D94">
        <f>INDEX(edar!$A$3:$O$428,MATCH($A94,edar!$P$3:$P$428,0),MATCH(D$1,edar!$A$2:$O$2,0))</f>
        <v>2006</v>
      </c>
      <c r="E94" t="str">
        <f>INDEX(edar!$A$3:$O$428,MATCH($A94,edar!$P$3:$P$428,0),MATCH(E$1,edar!$A$2:$O$2,0))</f>
        <v>2006</v>
      </c>
      <c r="F94">
        <f>INDEX(edar!$A$3:$O$428,MATCH($A94,edar!$P$3:$P$428,0),MATCH(F$1,edar!$A$2:$O$2,0))</f>
        <v>35</v>
      </c>
      <c r="G94">
        <f>INDEX(edar!$A$3:$O$428,MATCH($A94,edar!$P$3:$P$428,0),MATCH(G$1,edar!$A$2:$O$2,0))</f>
        <v>30</v>
      </c>
      <c r="H94">
        <f>INDEX(edar!$A$3:$O$428,MATCH($A94,edar!$P$3:$P$428,0),MATCH(H$1,edar!$A$2:$O$2,0))</f>
        <v>41</v>
      </c>
      <c r="I94">
        <f>INDEX(edar!$A$3:$O$428,MATCH($A94,edar!$P$3:$P$428,0),MATCH(I$1,edar!$A$2:$O$2,0))</f>
        <v>57</v>
      </c>
      <c r="J94">
        <f>INDEX(edar!$A$3:$O$428,MATCH($A94,edar!$P$3:$P$428,0),MATCH(J$1,edar!$A$2:$O$2,0))</f>
        <v>27</v>
      </c>
      <c r="K94">
        <f>INDEX(edar!$A$3:$O$428,MATCH($A94,edar!$P$3:$P$428,0),MATCH(K$1,edar!$A$2:$O$2,0))</f>
        <v>21</v>
      </c>
      <c r="L94">
        <f>INDEX(edar!$A$3:$O$428,MATCH($A94,edar!$P$3:$P$428,0),MATCH(L$1,edar!$A$2:$O$2,0))</f>
        <v>32</v>
      </c>
      <c r="M94">
        <f>INDEX(edar!$A$3:$O$428,MATCH($A94,edar!$P$3:$P$428,0),MATCH(M$1,edar!$A$2:$O$2,0))</f>
        <v>41</v>
      </c>
      <c r="N94">
        <f>INDEX(edar!$A$3:$O$428,MATCH($A94,edar!$P$3:$P$428,0),MATCH(N$1,edar!$A$2:$O$2,0))</f>
        <v>49</v>
      </c>
      <c r="O94">
        <f>INDEX(edar!$A$3:$O$428,MATCH($A94,edar!$P$3:$P$428,0),MATCH(O$1,edar!$A$2:$O$2,0))</f>
        <v>71</v>
      </c>
      <c r="P94" t="str">
        <f>INDEX(edar!$A$3:$O$428,MATCH($A94,edar!$P$3:$P$428,0),MATCH(P$1,edar!$A$2:$O$2,0))</f>
        <v>MICS_2006</v>
      </c>
    </row>
    <row r="95" spans="1:16" x14ac:dyDescent="0.25">
      <c r="A95" s="5" t="s">
        <v>544</v>
      </c>
      <c r="B95" t="str">
        <f>INDEX(edar!$A$3:$O$428,MATCH($A95,edar!$P$3:$P$428,0),MATCH(B$1,edar!$A$2:$O$2,0))</f>
        <v>CIV</v>
      </c>
      <c r="C95" t="str">
        <f>INDEX(edar!$A$3:$O$428,MATCH($A95,edar!$P$3:$P$428,0),MATCH(C$1,edar!$A$2:$O$2,0))</f>
        <v>Côte d'Ivoire</v>
      </c>
      <c r="D95">
        <f>INDEX(edar!$A$3:$O$428,MATCH($A95,edar!$P$3:$P$428,0),MATCH(D$1,edar!$A$2:$O$2,0))</f>
        <v>2000</v>
      </c>
      <c r="E95" t="str">
        <f>INDEX(edar!$A$3:$O$428,MATCH($A95,edar!$P$3:$P$428,0),MATCH(E$1,edar!$A$2:$O$2,0))</f>
        <v>2000</v>
      </c>
      <c r="F95">
        <f>INDEX(edar!$A$3:$O$428,MATCH($A95,edar!$P$3:$P$428,0),MATCH(F$1,edar!$A$2:$O$2,0))</f>
        <v>38</v>
      </c>
      <c r="G95">
        <f>INDEX(edar!$A$3:$O$428,MATCH($A95,edar!$P$3:$P$428,0),MATCH(G$1,edar!$A$2:$O$2,0))</f>
        <v>37</v>
      </c>
      <c r="H95">
        <f>INDEX(edar!$A$3:$O$428,MATCH($A95,edar!$P$3:$P$428,0),MATCH(H$1,edar!$A$2:$O$2,0))</f>
        <v>38</v>
      </c>
      <c r="I95">
        <f>INDEX(edar!$A$3:$O$428,MATCH($A95,edar!$P$3:$P$428,0),MATCH(I$1,edar!$A$2:$O$2,0))</f>
        <v>46</v>
      </c>
      <c r="J95">
        <f>INDEX(edar!$A$3:$O$428,MATCH($A95,edar!$P$3:$P$428,0),MATCH(J$1,edar!$A$2:$O$2,0))</f>
        <v>34</v>
      </c>
      <c r="K95">
        <f>INDEX(edar!$A$3:$O$428,MATCH($A95,edar!$P$3:$P$428,0),MATCH(K$1,edar!$A$2:$O$2,0))</f>
        <v>35</v>
      </c>
      <c r="L95">
        <f>INDEX(edar!$A$3:$O$428,MATCH($A95,edar!$P$3:$P$428,0),MATCH(L$1,edar!$A$2:$O$2,0))</f>
        <v>27</v>
      </c>
      <c r="M95">
        <f>INDEX(edar!$A$3:$O$428,MATCH($A95,edar!$P$3:$P$428,0),MATCH(M$1,edar!$A$2:$O$2,0))</f>
        <v>34</v>
      </c>
      <c r="N95">
        <f>INDEX(edar!$A$3:$O$428,MATCH($A95,edar!$P$3:$P$428,0),MATCH(N$1,edar!$A$2:$O$2,0))</f>
        <v>57</v>
      </c>
      <c r="O95">
        <f>INDEX(edar!$A$3:$O$428,MATCH($A95,edar!$P$3:$P$428,0),MATCH(O$1,edar!$A$2:$O$2,0))</f>
        <v>58</v>
      </c>
      <c r="P95" t="str">
        <f>INDEX(edar!$A$3:$O$428,MATCH($A95,edar!$P$3:$P$428,0),MATCH(P$1,edar!$A$2:$O$2,0))</f>
        <v>MICS_2000</v>
      </c>
    </row>
    <row r="96" spans="1:16" x14ac:dyDescent="0.25">
      <c r="A96" s="4" t="s">
        <v>545</v>
      </c>
      <c r="B96" t="str">
        <f>INDEX(edar!$A$3:$O$428,MATCH($A96,edar!$P$3:$P$428,0),MATCH(B$1,edar!$A$2:$O$2,0))</f>
        <v>CIV</v>
      </c>
      <c r="C96" t="str">
        <f>INDEX(edar!$A$3:$O$428,MATCH($A96,edar!$P$3:$P$428,0),MATCH(C$1,edar!$A$2:$O$2,0))</f>
        <v>Côte d'Ivoire</v>
      </c>
      <c r="D96" t="str">
        <f>INDEX(edar!$A$3:$O$428,MATCH($A96,edar!$P$3:$P$428,0),MATCH(D$1,edar!$A$2:$O$2,0))</f>
        <v>1998-1999</v>
      </c>
      <c r="E96" t="str">
        <f>INDEX(edar!$A$3:$O$428,MATCH($A96,edar!$P$3:$P$428,0),MATCH(E$1,edar!$A$2:$O$2,0))</f>
        <v>1999</v>
      </c>
      <c r="F96">
        <f>INDEX(edar!$A$3:$O$428,MATCH($A96,edar!$P$3:$P$428,0),MATCH(F$1,edar!$A$2:$O$2,0))</f>
        <v>35</v>
      </c>
      <c r="G96" t="str">
        <f>INDEX(edar!$A$3:$O$428,MATCH($A96,edar!$P$3:$P$428,0),MATCH(G$1,edar!$A$2:$O$2,0))</f>
        <v>-</v>
      </c>
      <c r="H96" t="str">
        <f>INDEX(edar!$A$3:$O$428,MATCH($A96,edar!$P$3:$P$428,0),MATCH(H$1,edar!$A$2:$O$2,0))</f>
        <v>-</v>
      </c>
      <c r="I96" t="str">
        <f>INDEX(edar!$A$3:$O$428,MATCH($A96,edar!$P$3:$P$428,0),MATCH(I$1,edar!$A$2:$O$2,0))</f>
        <v>-</v>
      </c>
      <c r="J96" t="str">
        <f>INDEX(edar!$A$3:$O$428,MATCH($A96,edar!$P$3:$P$428,0),MATCH(J$1,edar!$A$2:$O$2,0))</f>
        <v>-</v>
      </c>
      <c r="K96" t="str">
        <f>INDEX(edar!$A$3:$O$428,MATCH($A96,edar!$P$3:$P$428,0),MATCH(K$1,edar!$A$2:$O$2,0))</f>
        <v>-</v>
      </c>
      <c r="L96" t="str">
        <f>INDEX(edar!$A$3:$O$428,MATCH($A96,edar!$P$3:$P$428,0),MATCH(L$1,edar!$A$2:$O$2,0))</f>
        <v>-</v>
      </c>
      <c r="M96" t="str">
        <f>INDEX(edar!$A$3:$O$428,MATCH($A96,edar!$P$3:$P$428,0),MATCH(M$1,edar!$A$2:$O$2,0))</f>
        <v>-</v>
      </c>
      <c r="N96" t="str">
        <f>INDEX(edar!$A$3:$O$428,MATCH($A96,edar!$P$3:$P$428,0),MATCH(N$1,edar!$A$2:$O$2,0))</f>
        <v>-</v>
      </c>
      <c r="O96" t="str">
        <f>INDEX(edar!$A$3:$O$428,MATCH($A96,edar!$P$3:$P$428,0),MATCH(O$1,edar!$A$2:$O$2,0))</f>
        <v>-</v>
      </c>
      <c r="P96" t="str">
        <f>INDEX(edar!$A$3:$O$428,MATCH($A96,edar!$P$3:$P$428,0),MATCH(P$1,edar!$A$2:$O$2,0))</f>
        <v>DHS_1998-1999</v>
      </c>
    </row>
    <row r="97" spans="1:16" x14ac:dyDescent="0.25">
      <c r="A97" s="5" t="s">
        <v>546</v>
      </c>
      <c r="B97" t="str">
        <f>INDEX(edar!$A$3:$O$428,MATCH($A97,edar!$P$3:$P$428,0),MATCH(B$1,edar!$A$2:$O$2,0))</f>
        <v>CIV</v>
      </c>
      <c r="C97" t="str">
        <f>INDEX(edar!$A$3:$O$428,MATCH($A97,edar!$P$3:$P$428,0),MATCH(C$1,edar!$A$2:$O$2,0))</f>
        <v>Côte d'Ivoire</v>
      </c>
      <c r="D97">
        <f>INDEX(edar!$A$3:$O$428,MATCH($A97,edar!$P$3:$P$428,0),MATCH(D$1,edar!$A$2:$O$2,0))</f>
        <v>1994</v>
      </c>
      <c r="E97" t="str">
        <f>INDEX(edar!$A$3:$O$428,MATCH($A97,edar!$P$3:$P$428,0),MATCH(E$1,edar!$A$2:$O$2,0))</f>
        <v>1994</v>
      </c>
      <c r="F97">
        <f>INDEX(edar!$A$3:$O$428,MATCH($A97,edar!$P$3:$P$428,0),MATCH(F$1,edar!$A$2:$O$2,0))</f>
        <v>39</v>
      </c>
      <c r="G97" t="str">
        <f>INDEX(edar!$A$3:$O$428,MATCH($A97,edar!$P$3:$P$428,0),MATCH(G$1,edar!$A$2:$O$2,0))</f>
        <v>-</v>
      </c>
      <c r="H97" t="str">
        <f>INDEX(edar!$A$3:$O$428,MATCH($A97,edar!$P$3:$P$428,0),MATCH(H$1,edar!$A$2:$O$2,0))</f>
        <v>-</v>
      </c>
      <c r="I97" t="str">
        <f>INDEX(edar!$A$3:$O$428,MATCH($A97,edar!$P$3:$P$428,0),MATCH(I$1,edar!$A$2:$O$2,0))</f>
        <v>-</v>
      </c>
      <c r="J97" t="str">
        <f>INDEX(edar!$A$3:$O$428,MATCH($A97,edar!$P$3:$P$428,0),MATCH(J$1,edar!$A$2:$O$2,0))</f>
        <v>-</v>
      </c>
      <c r="K97" t="str">
        <f>INDEX(edar!$A$3:$O$428,MATCH($A97,edar!$P$3:$P$428,0),MATCH(K$1,edar!$A$2:$O$2,0))</f>
        <v>-</v>
      </c>
      <c r="L97" t="str">
        <f>INDEX(edar!$A$3:$O$428,MATCH($A97,edar!$P$3:$P$428,0),MATCH(L$1,edar!$A$2:$O$2,0))</f>
        <v>-</v>
      </c>
      <c r="M97" t="str">
        <f>INDEX(edar!$A$3:$O$428,MATCH($A97,edar!$P$3:$P$428,0),MATCH(M$1,edar!$A$2:$O$2,0))</f>
        <v>-</v>
      </c>
      <c r="N97" t="str">
        <f>INDEX(edar!$A$3:$O$428,MATCH($A97,edar!$P$3:$P$428,0),MATCH(N$1,edar!$A$2:$O$2,0))</f>
        <v>-</v>
      </c>
      <c r="O97" t="str">
        <f>INDEX(edar!$A$3:$O$428,MATCH($A97,edar!$P$3:$P$428,0),MATCH(O$1,edar!$A$2:$O$2,0))</f>
        <v>-</v>
      </c>
      <c r="P97" t="str">
        <f>INDEX(edar!$A$3:$O$428,MATCH($A97,edar!$P$3:$P$428,0),MATCH(P$1,edar!$A$2:$O$2,0))</f>
        <v>DHS_1994</v>
      </c>
    </row>
    <row r="98" spans="1:16" x14ac:dyDescent="0.25">
      <c r="A98" s="4" t="s">
        <v>547</v>
      </c>
      <c r="B98" t="str">
        <f>INDEX(edar!$A$3:$O$428,MATCH($A98,edar!$P$3:$P$428,0),MATCH(B$1,edar!$A$2:$O$2,0))</f>
        <v>CIV</v>
      </c>
      <c r="C98" t="str">
        <f>INDEX(edar!$A$3:$O$428,MATCH($A98,edar!$P$3:$P$428,0),MATCH(C$1,edar!$A$2:$O$2,0))</f>
        <v>Côte d'Ivoire</v>
      </c>
      <c r="D98">
        <f>INDEX(edar!$A$3:$O$428,MATCH($A98,edar!$P$3:$P$428,0),MATCH(D$1,edar!$A$2:$O$2,0))</f>
        <v>2016</v>
      </c>
      <c r="E98" t="str">
        <f>INDEX(edar!$A$3:$O$428,MATCH($A98,edar!$P$3:$P$428,0),MATCH(E$1,edar!$A$2:$O$2,0))</f>
        <v>2016</v>
      </c>
      <c r="F98">
        <f>INDEX(edar!$A$3:$O$428,MATCH($A98,edar!$P$3:$P$428,0),MATCH(F$1,edar!$A$2:$O$2,0))</f>
        <v>44</v>
      </c>
      <c r="G98">
        <f>INDEX(edar!$A$3:$O$428,MATCH($A98,edar!$P$3:$P$428,0),MATCH(G$1,edar!$A$2:$O$2,0))</f>
        <v>47.3</v>
      </c>
      <c r="H98">
        <f>INDEX(edar!$A$3:$O$428,MATCH($A98,edar!$P$3:$P$428,0),MATCH(H$1,edar!$A$2:$O$2,0))</f>
        <v>39.4</v>
      </c>
      <c r="I98" t="str">
        <f>INDEX(edar!$A$3:$O$428,MATCH($A98,edar!$P$3:$P$428,0),MATCH(I$1,edar!$A$2:$O$2,0))</f>
        <v>-</v>
      </c>
      <c r="J98">
        <f>INDEX(edar!$A$3:$O$428,MATCH($A98,edar!$P$3:$P$428,0),MATCH(J$1,edar!$A$2:$O$2,0))</f>
        <v>40.799999999999997</v>
      </c>
      <c r="K98" t="str">
        <f>INDEX(edar!$A$3:$O$428,MATCH($A98,edar!$P$3:$P$428,0),MATCH(K$1,edar!$A$2:$O$2,0))</f>
        <v>-</v>
      </c>
      <c r="L98" t="str">
        <f>INDEX(edar!$A$3:$O$428,MATCH($A98,edar!$P$3:$P$428,0),MATCH(L$1,edar!$A$2:$O$2,0))</f>
        <v>-</v>
      </c>
      <c r="M98" t="str">
        <f>INDEX(edar!$A$3:$O$428,MATCH($A98,edar!$P$3:$P$428,0),MATCH(M$1,edar!$A$2:$O$2,0))</f>
        <v>-</v>
      </c>
      <c r="N98" t="str">
        <f>INDEX(edar!$A$3:$O$428,MATCH($A98,edar!$P$3:$P$428,0),MATCH(N$1,edar!$A$2:$O$2,0))</f>
        <v>-</v>
      </c>
      <c r="O98" t="str">
        <f>INDEX(edar!$A$3:$O$428,MATCH($A98,edar!$P$3:$P$428,0),MATCH(O$1,edar!$A$2:$O$2,0))</f>
        <v>-</v>
      </c>
      <c r="P98" t="str">
        <f>INDEX(edar!$A$3:$O$428,MATCH($A98,edar!$P$3:$P$428,0),MATCH(P$1,edar!$A$2:$O$2,0))</f>
        <v>MICS 2016</v>
      </c>
    </row>
    <row r="99" spans="1:16" x14ac:dyDescent="0.25">
      <c r="A99" s="5" t="s">
        <v>548</v>
      </c>
      <c r="B99" t="str">
        <f>INDEX(edar!$A$3:$O$428,MATCH($A99,edar!$P$3:$P$428,0),MATCH(B$1,edar!$A$2:$O$2,0))</f>
        <v>CUB</v>
      </c>
      <c r="C99" t="str">
        <f>INDEX(edar!$A$3:$O$428,MATCH($A99,edar!$P$3:$P$428,0),MATCH(C$1,edar!$A$2:$O$2,0))</f>
        <v>Cuba</v>
      </c>
      <c r="D99">
        <f>INDEX(edar!$A$3:$O$428,MATCH($A99,edar!$P$3:$P$428,0),MATCH(D$1,edar!$A$2:$O$2,0))</f>
        <v>2014</v>
      </c>
      <c r="E99" t="str">
        <f>INDEX(edar!$A$3:$O$428,MATCH($A99,edar!$P$3:$P$428,0),MATCH(E$1,edar!$A$2:$O$2,0))</f>
        <v>2014</v>
      </c>
      <c r="F99">
        <f>INDEX(edar!$A$3:$O$428,MATCH($A99,edar!$P$3:$P$428,0),MATCH(F$1,edar!$A$2:$O$2,0))</f>
        <v>92.6</v>
      </c>
      <c r="G99">
        <f>INDEX(edar!$A$3:$O$428,MATCH($A99,edar!$P$3:$P$428,0),MATCH(G$1,edar!$A$2:$O$2,0))</f>
        <v>94</v>
      </c>
      <c r="H99">
        <f>INDEX(edar!$A$3:$O$428,MATCH($A99,edar!$P$3:$P$428,0),MATCH(H$1,edar!$A$2:$O$2,0))</f>
        <v>90.4</v>
      </c>
      <c r="I99">
        <f>INDEX(edar!$A$3:$O$428,MATCH($A99,edar!$P$3:$P$428,0),MATCH(I$1,edar!$A$2:$O$2,0))</f>
        <v>92</v>
      </c>
      <c r="J99">
        <f>INDEX(edar!$A$3:$O$428,MATCH($A99,edar!$P$3:$P$428,0),MATCH(J$1,edar!$A$2:$O$2,0))</f>
        <v>94.1</v>
      </c>
      <c r="K99" t="str">
        <f>INDEX(edar!$A$3:$O$428,MATCH($A99,edar!$P$3:$P$428,0),MATCH(K$1,edar!$A$2:$O$2,0))</f>
        <v>-</v>
      </c>
      <c r="L99" t="str">
        <f>INDEX(edar!$A$3:$O$428,MATCH($A99,edar!$P$3:$P$428,0),MATCH(L$1,edar!$A$2:$O$2,0))</f>
        <v>-</v>
      </c>
      <c r="M99" t="str">
        <f>INDEX(edar!$A$3:$O$428,MATCH($A99,edar!$P$3:$P$428,0),MATCH(M$1,edar!$A$2:$O$2,0))</f>
        <v>-</v>
      </c>
      <c r="N99" t="str">
        <f>INDEX(edar!$A$3:$O$428,MATCH($A99,edar!$P$3:$P$428,0),MATCH(N$1,edar!$A$2:$O$2,0))</f>
        <v>-</v>
      </c>
      <c r="O99" t="str">
        <f>INDEX(edar!$A$3:$O$428,MATCH($A99,edar!$P$3:$P$428,0),MATCH(O$1,edar!$A$2:$O$2,0))</f>
        <v>-</v>
      </c>
      <c r="P99" t="str">
        <f>INDEX(edar!$A$3:$O$428,MATCH($A99,edar!$P$3:$P$428,0),MATCH(P$1,edar!$A$2:$O$2,0))</f>
        <v>MICS_2014</v>
      </c>
    </row>
    <row r="100" spans="1:16" x14ac:dyDescent="0.25">
      <c r="A100" s="4" t="s">
        <v>549</v>
      </c>
      <c r="B100" t="str">
        <f>INDEX(edar!$A$3:$O$428,MATCH($A100,edar!$P$3:$P$428,0),MATCH(B$1,edar!$A$2:$O$2,0))</f>
        <v>CUB</v>
      </c>
      <c r="C100" t="str">
        <f>INDEX(edar!$A$3:$O$428,MATCH($A100,edar!$P$3:$P$428,0),MATCH(C$1,edar!$A$2:$O$2,0))</f>
        <v>Cuba</v>
      </c>
      <c r="D100" t="str">
        <f>INDEX(edar!$A$3:$O$428,MATCH($A100,edar!$P$3:$P$428,0),MATCH(D$1,edar!$A$2:$O$2,0))</f>
        <v>2010-2011</v>
      </c>
      <c r="E100" t="str">
        <f>INDEX(edar!$A$3:$O$428,MATCH($A100,edar!$P$3:$P$428,0),MATCH(E$1,edar!$A$2:$O$2,0))</f>
        <v>2011</v>
      </c>
      <c r="F100">
        <f>INDEX(edar!$A$3:$O$428,MATCH($A100,edar!$P$3:$P$428,0),MATCH(F$1,edar!$A$2:$O$2,0))</f>
        <v>96.5</v>
      </c>
      <c r="G100">
        <f>INDEX(edar!$A$3:$O$428,MATCH($A100,edar!$P$3:$P$428,0),MATCH(G$1,edar!$A$2:$O$2,0))</f>
        <v>95.3</v>
      </c>
      <c r="H100">
        <f>INDEX(edar!$A$3:$O$428,MATCH($A100,edar!$P$3:$P$428,0),MATCH(H$1,edar!$A$2:$O$2,0))</f>
        <v>98.3</v>
      </c>
      <c r="I100">
        <f>INDEX(edar!$A$3:$O$428,MATCH($A100,edar!$P$3:$P$428,0),MATCH(I$1,edar!$A$2:$O$2,0))</f>
        <v>95.2</v>
      </c>
      <c r="J100">
        <f>INDEX(edar!$A$3:$O$428,MATCH($A100,edar!$P$3:$P$428,0),MATCH(J$1,edar!$A$2:$O$2,0))</f>
        <v>100</v>
      </c>
      <c r="K100" t="str">
        <f>INDEX(edar!$A$3:$O$428,MATCH($A100,edar!$P$3:$P$428,0),MATCH(K$1,edar!$A$2:$O$2,0))</f>
        <v>-</v>
      </c>
      <c r="L100" t="str">
        <f>INDEX(edar!$A$3:$O$428,MATCH($A100,edar!$P$3:$P$428,0),MATCH(L$1,edar!$A$2:$O$2,0))</f>
        <v>-</v>
      </c>
      <c r="M100" t="str">
        <f>INDEX(edar!$A$3:$O$428,MATCH($A100,edar!$P$3:$P$428,0),MATCH(M$1,edar!$A$2:$O$2,0))</f>
        <v>-</v>
      </c>
      <c r="N100" t="str">
        <f>INDEX(edar!$A$3:$O$428,MATCH($A100,edar!$P$3:$P$428,0),MATCH(N$1,edar!$A$2:$O$2,0))</f>
        <v>-</v>
      </c>
      <c r="O100" t="str">
        <f>INDEX(edar!$A$3:$O$428,MATCH($A100,edar!$P$3:$P$428,0),MATCH(O$1,edar!$A$2:$O$2,0))</f>
        <v>-</v>
      </c>
      <c r="P100" t="str">
        <f>INDEX(edar!$A$3:$O$428,MATCH($A100,edar!$P$3:$P$428,0),MATCH(P$1,edar!$A$2:$O$2,0))</f>
        <v>MICS_2010-2011</v>
      </c>
    </row>
    <row r="101" spans="1:16" x14ac:dyDescent="0.25">
      <c r="A101" s="5" t="s">
        <v>550</v>
      </c>
      <c r="B101" t="str">
        <f>INDEX(edar!$A$3:$O$428,MATCH($A101,edar!$P$3:$P$428,0),MATCH(B$1,edar!$A$2:$O$2,0))</f>
        <v>PRK</v>
      </c>
      <c r="C101" t="str">
        <f>INDEX(edar!$A$3:$O$428,MATCH($A101,edar!$P$3:$P$428,0),MATCH(C$1,edar!$A$2:$O$2,0))</f>
        <v>Democratic People's Republic of Korea</v>
      </c>
      <c r="D101">
        <f>INDEX(edar!$A$3:$O$428,MATCH($A101,edar!$P$3:$P$428,0),MATCH(D$1,edar!$A$2:$O$2,0))</f>
        <v>2009</v>
      </c>
      <c r="E101" t="str">
        <f>INDEX(edar!$A$3:$O$428,MATCH($A101,edar!$P$3:$P$428,0),MATCH(E$1,edar!$A$2:$O$2,0))</f>
        <v>2009</v>
      </c>
      <c r="F101">
        <f>INDEX(edar!$A$3:$O$428,MATCH($A101,edar!$P$3:$P$428,0),MATCH(F$1,edar!$A$2:$O$2,0))</f>
        <v>79.8</v>
      </c>
      <c r="G101">
        <f>INDEX(edar!$A$3:$O$428,MATCH($A101,edar!$P$3:$P$428,0),MATCH(G$1,edar!$A$2:$O$2,0))</f>
        <v>77.900000000000006</v>
      </c>
      <c r="H101">
        <f>INDEX(edar!$A$3:$O$428,MATCH($A101,edar!$P$3:$P$428,0),MATCH(H$1,edar!$A$2:$O$2,0))</f>
        <v>81.8</v>
      </c>
      <c r="I101">
        <f>INDEX(edar!$A$3:$O$428,MATCH($A101,edar!$P$3:$P$428,0),MATCH(I$1,edar!$A$2:$O$2,0))</f>
        <v>84.5</v>
      </c>
      <c r="J101">
        <f>INDEX(edar!$A$3:$O$428,MATCH($A101,edar!$P$3:$P$428,0),MATCH(J$1,edar!$A$2:$O$2,0))</f>
        <v>73.900000000000006</v>
      </c>
      <c r="K101" t="str">
        <f>INDEX(edar!$A$3:$O$428,MATCH($A101,edar!$P$3:$P$428,0),MATCH(K$1,edar!$A$2:$O$2,0))</f>
        <v>-</v>
      </c>
      <c r="L101" t="str">
        <f>INDEX(edar!$A$3:$O$428,MATCH($A101,edar!$P$3:$P$428,0),MATCH(L$1,edar!$A$2:$O$2,0))</f>
        <v>-</v>
      </c>
      <c r="M101" t="str">
        <f>INDEX(edar!$A$3:$O$428,MATCH($A101,edar!$P$3:$P$428,0),MATCH(M$1,edar!$A$2:$O$2,0))</f>
        <v>-</v>
      </c>
      <c r="N101" t="str">
        <f>INDEX(edar!$A$3:$O$428,MATCH($A101,edar!$P$3:$P$428,0),MATCH(N$1,edar!$A$2:$O$2,0))</f>
        <v>-</v>
      </c>
      <c r="O101" t="str">
        <f>INDEX(edar!$A$3:$O$428,MATCH($A101,edar!$P$3:$P$428,0),MATCH(O$1,edar!$A$2:$O$2,0))</f>
        <v>-</v>
      </c>
      <c r="P101" t="str">
        <f>INDEX(edar!$A$3:$O$428,MATCH($A101,edar!$P$3:$P$428,0),MATCH(P$1,edar!$A$2:$O$2,0))</f>
        <v>MICS_2009</v>
      </c>
    </row>
    <row r="102" spans="1:16" x14ac:dyDescent="0.25">
      <c r="A102" s="4" t="s">
        <v>551</v>
      </c>
      <c r="B102" t="str">
        <f>INDEX(edar!$A$3:$O$428,MATCH($A102,edar!$P$3:$P$428,0),MATCH(B$1,edar!$A$2:$O$2,0))</f>
        <v>PRK</v>
      </c>
      <c r="C102" t="str">
        <f>INDEX(edar!$A$3:$O$428,MATCH($A102,edar!$P$3:$P$428,0),MATCH(C$1,edar!$A$2:$O$2,0))</f>
        <v>Democratic People's Republic of Korea</v>
      </c>
      <c r="D102">
        <f>INDEX(edar!$A$3:$O$428,MATCH($A102,edar!$P$3:$P$428,0),MATCH(D$1,edar!$A$2:$O$2,0))</f>
        <v>2004</v>
      </c>
      <c r="E102" t="str">
        <f>INDEX(edar!$A$3:$O$428,MATCH($A102,edar!$P$3:$P$428,0),MATCH(E$1,edar!$A$2:$O$2,0))</f>
        <v>2004</v>
      </c>
      <c r="F102">
        <f>INDEX(edar!$A$3:$O$428,MATCH($A102,edar!$P$3:$P$428,0),MATCH(F$1,edar!$A$2:$O$2,0))</f>
        <v>93</v>
      </c>
      <c r="G102" t="str">
        <f>INDEX(edar!$A$3:$O$428,MATCH($A102,edar!$P$3:$P$428,0),MATCH(G$1,edar!$A$2:$O$2,0))</f>
        <v>-</v>
      </c>
      <c r="H102" t="str">
        <f>INDEX(edar!$A$3:$O$428,MATCH($A102,edar!$P$3:$P$428,0),MATCH(H$1,edar!$A$2:$O$2,0))</f>
        <v>-</v>
      </c>
      <c r="I102" t="str">
        <f>INDEX(edar!$A$3:$O$428,MATCH($A102,edar!$P$3:$P$428,0),MATCH(I$1,edar!$A$2:$O$2,0))</f>
        <v>-</v>
      </c>
      <c r="J102" t="str">
        <f>INDEX(edar!$A$3:$O$428,MATCH($A102,edar!$P$3:$P$428,0),MATCH(J$1,edar!$A$2:$O$2,0))</f>
        <v>-</v>
      </c>
      <c r="K102" t="str">
        <f>INDEX(edar!$A$3:$O$428,MATCH($A102,edar!$P$3:$P$428,0),MATCH(K$1,edar!$A$2:$O$2,0))</f>
        <v>-</v>
      </c>
      <c r="L102" t="str">
        <f>INDEX(edar!$A$3:$O$428,MATCH($A102,edar!$P$3:$P$428,0),MATCH(L$1,edar!$A$2:$O$2,0))</f>
        <v>-</v>
      </c>
      <c r="M102" t="str">
        <f>INDEX(edar!$A$3:$O$428,MATCH($A102,edar!$P$3:$P$428,0),MATCH(M$1,edar!$A$2:$O$2,0))</f>
        <v>-</v>
      </c>
      <c r="N102" t="str">
        <f>INDEX(edar!$A$3:$O$428,MATCH($A102,edar!$P$3:$P$428,0),MATCH(N$1,edar!$A$2:$O$2,0))</f>
        <v>-</v>
      </c>
      <c r="O102" t="str">
        <f>INDEX(edar!$A$3:$O$428,MATCH($A102,edar!$P$3:$P$428,0),MATCH(O$1,edar!$A$2:$O$2,0))</f>
        <v>-</v>
      </c>
      <c r="P102" t="str">
        <f>INDEX(edar!$A$3:$O$428,MATCH($A102,edar!$P$3:$P$428,0),MATCH(P$1,edar!$A$2:$O$2,0))</f>
        <v>Other NS_2004</v>
      </c>
    </row>
    <row r="103" spans="1:16" x14ac:dyDescent="0.25">
      <c r="A103" s="5" t="s">
        <v>552</v>
      </c>
      <c r="B103" t="str">
        <f>INDEX(edar!$A$3:$O$428,MATCH($A103,edar!$P$3:$P$428,0),MATCH(B$1,edar!$A$2:$O$2,0))</f>
        <v>COD</v>
      </c>
      <c r="C103" t="str">
        <f>INDEX(edar!$A$3:$O$428,MATCH($A103,edar!$P$3:$P$428,0),MATCH(C$1,edar!$A$2:$O$2,0))</f>
        <v>Democratic Republic of the Congo</v>
      </c>
      <c r="D103" t="str">
        <f>INDEX(edar!$A$3:$O$428,MATCH($A103,edar!$P$3:$P$428,0),MATCH(D$1,edar!$A$2:$O$2,0))</f>
        <v>2013-2014</v>
      </c>
      <c r="E103" t="str">
        <f>INDEX(edar!$A$3:$O$428,MATCH($A103,edar!$P$3:$P$428,0),MATCH(E$1,edar!$A$2:$O$2,0))</f>
        <v>2014</v>
      </c>
      <c r="F103">
        <f>INDEX(edar!$A$3:$O$428,MATCH($A103,edar!$P$3:$P$428,0),MATCH(F$1,edar!$A$2:$O$2,0))</f>
        <v>41.6</v>
      </c>
      <c r="G103">
        <f>INDEX(edar!$A$3:$O$428,MATCH($A103,edar!$P$3:$P$428,0),MATCH(G$1,edar!$A$2:$O$2,0))</f>
        <v>44.4</v>
      </c>
      <c r="H103">
        <f>INDEX(edar!$A$3:$O$428,MATCH($A103,edar!$P$3:$P$428,0),MATCH(H$1,edar!$A$2:$O$2,0))</f>
        <v>38.799999999999997</v>
      </c>
      <c r="I103">
        <f>INDEX(edar!$A$3:$O$428,MATCH($A103,edar!$P$3:$P$428,0),MATCH(I$1,edar!$A$2:$O$2,0))</f>
        <v>38.5</v>
      </c>
      <c r="J103">
        <f>INDEX(edar!$A$3:$O$428,MATCH($A103,edar!$P$3:$P$428,0),MATCH(J$1,edar!$A$2:$O$2,0))</f>
        <v>42.9</v>
      </c>
      <c r="K103">
        <f>INDEX(edar!$A$3:$O$428,MATCH($A103,edar!$P$3:$P$428,0),MATCH(K$1,edar!$A$2:$O$2,0))</f>
        <v>37.200000000000003</v>
      </c>
      <c r="L103">
        <f>INDEX(edar!$A$3:$O$428,MATCH($A103,edar!$P$3:$P$428,0),MATCH(L$1,edar!$A$2:$O$2,0))</f>
        <v>39.9</v>
      </c>
      <c r="M103">
        <f>INDEX(edar!$A$3:$O$428,MATCH($A103,edar!$P$3:$P$428,0),MATCH(M$1,edar!$A$2:$O$2,0))</f>
        <v>49</v>
      </c>
      <c r="N103">
        <f>INDEX(edar!$A$3:$O$428,MATCH($A103,edar!$P$3:$P$428,0),MATCH(N$1,edar!$A$2:$O$2,0))</f>
        <v>39.200000000000003</v>
      </c>
      <c r="O103">
        <f>INDEX(edar!$A$3:$O$428,MATCH($A103,edar!$P$3:$P$428,0),MATCH(O$1,edar!$A$2:$O$2,0))</f>
        <v>43.5</v>
      </c>
      <c r="P103" t="str">
        <f>INDEX(edar!$A$3:$O$428,MATCH($A103,edar!$P$3:$P$428,0),MATCH(P$1,edar!$A$2:$O$2,0))</f>
        <v>DHS_2013-2014</v>
      </c>
    </row>
    <row r="104" spans="1:16" x14ac:dyDescent="0.25">
      <c r="A104" s="4" t="s">
        <v>553</v>
      </c>
      <c r="B104" t="str">
        <f>INDEX(edar!$A$3:$O$428,MATCH($A104,edar!$P$3:$P$428,0),MATCH(B$1,edar!$A$2:$O$2,0))</f>
        <v>COD</v>
      </c>
      <c r="C104" t="str">
        <f>INDEX(edar!$A$3:$O$428,MATCH($A104,edar!$P$3:$P$428,0),MATCH(C$1,edar!$A$2:$O$2,0))</f>
        <v>Democratic Republic of the Congo</v>
      </c>
      <c r="D104">
        <f>INDEX(edar!$A$3:$O$428,MATCH($A104,edar!$P$3:$P$428,0),MATCH(D$1,edar!$A$2:$O$2,0))</f>
        <v>2010</v>
      </c>
      <c r="E104" t="str">
        <f>INDEX(edar!$A$3:$O$428,MATCH($A104,edar!$P$3:$P$428,0),MATCH(E$1,edar!$A$2:$O$2,0))</f>
        <v>2010</v>
      </c>
      <c r="F104">
        <f>INDEX(edar!$A$3:$O$428,MATCH($A104,edar!$P$3:$P$428,0),MATCH(F$1,edar!$A$2:$O$2,0))</f>
        <v>40.299999999999997</v>
      </c>
      <c r="G104">
        <f>INDEX(edar!$A$3:$O$428,MATCH($A104,edar!$P$3:$P$428,0),MATCH(G$1,edar!$A$2:$O$2,0))</f>
        <v>36.9</v>
      </c>
      <c r="H104">
        <f>INDEX(edar!$A$3:$O$428,MATCH($A104,edar!$P$3:$P$428,0),MATCH(H$1,edar!$A$2:$O$2,0))</f>
        <v>44.6</v>
      </c>
      <c r="I104">
        <f>INDEX(edar!$A$3:$O$428,MATCH($A104,edar!$P$3:$P$428,0),MATCH(I$1,edar!$A$2:$O$2,0))</f>
        <v>41.4</v>
      </c>
      <c r="J104">
        <f>INDEX(edar!$A$3:$O$428,MATCH($A104,edar!$P$3:$P$428,0),MATCH(J$1,edar!$A$2:$O$2,0))</f>
        <v>40</v>
      </c>
      <c r="K104">
        <f>INDEX(edar!$A$3:$O$428,MATCH($A104,edar!$P$3:$P$428,0),MATCH(K$1,edar!$A$2:$O$2,0))</f>
        <v>32.4</v>
      </c>
      <c r="L104">
        <f>INDEX(edar!$A$3:$O$428,MATCH($A104,edar!$P$3:$P$428,0),MATCH(L$1,edar!$A$2:$O$2,0))</f>
        <v>48.1</v>
      </c>
      <c r="M104">
        <f>INDEX(edar!$A$3:$O$428,MATCH($A104,edar!$P$3:$P$428,0),MATCH(M$1,edar!$A$2:$O$2,0))</f>
        <v>38.5</v>
      </c>
      <c r="N104">
        <f>INDEX(edar!$A$3:$O$428,MATCH($A104,edar!$P$3:$P$428,0),MATCH(N$1,edar!$A$2:$O$2,0))</f>
        <v>40</v>
      </c>
      <c r="O104">
        <f>INDEX(edar!$A$3:$O$428,MATCH($A104,edar!$P$3:$P$428,0),MATCH(O$1,edar!$A$2:$O$2,0))</f>
        <v>44.7</v>
      </c>
      <c r="P104" t="str">
        <f>INDEX(edar!$A$3:$O$428,MATCH($A104,edar!$P$3:$P$428,0),MATCH(P$1,edar!$A$2:$O$2,0))</f>
        <v>MICS_2010</v>
      </c>
    </row>
    <row r="105" spans="1:16" x14ac:dyDescent="0.25">
      <c r="A105" s="5" t="s">
        <v>554</v>
      </c>
      <c r="B105" t="str">
        <f>INDEX(edar!$A$3:$O$428,MATCH($A105,edar!$P$3:$P$428,0),MATCH(B$1,edar!$A$2:$O$2,0))</f>
        <v>COD</v>
      </c>
      <c r="C105" t="str">
        <f>INDEX(edar!$A$3:$O$428,MATCH($A105,edar!$P$3:$P$428,0),MATCH(C$1,edar!$A$2:$O$2,0))</f>
        <v>Democratic Republic of the Congo</v>
      </c>
      <c r="D105">
        <f>INDEX(edar!$A$3:$O$428,MATCH($A105,edar!$P$3:$P$428,0),MATCH(D$1,edar!$A$2:$O$2,0))</f>
        <v>2007</v>
      </c>
      <c r="E105" t="str">
        <f>INDEX(edar!$A$3:$O$428,MATCH($A105,edar!$P$3:$P$428,0),MATCH(E$1,edar!$A$2:$O$2,0))</f>
        <v>2007</v>
      </c>
      <c r="F105">
        <f>INDEX(edar!$A$3:$O$428,MATCH($A105,edar!$P$3:$P$428,0),MATCH(F$1,edar!$A$2:$O$2,0))</f>
        <v>42</v>
      </c>
      <c r="G105">
        <f>INDEX(edar!$A$3:$O$428,MATCH($A105,edar!$P$3:$P$428,0),MATCH(G$1,edar!$A$2:$O$2,0))</f>
        <v>45</v>
      </c>
      <c r="H105">
        <f>INDEX(edar!$A$3:$O$428,MATCH($A105,edar!$P$3:$P$428,0),MATCH(H$1,edar!$A$2:$O$2,0))</f>
        <v>39</v>
      </c>
      <c r="I105">
        <f>INDEX(edar!$A$3:$O$428,MATCH($A105,edar!$P$3:$P$428,0),MATCH(I$1,edar!$A$2:$O$2,0))</f>
        <v>45</v>
      </c>
      <c r="J105">
        <f>INDEX(edar!$A$3:$O$428,MATCH($A105,edar!$P$3:$P$428,0),MATCH(J$1,edar!$A$2:$O$2,0))</f>
        <v>40</v>
      </c>
      <c r="K105">
        <f>INDEX(edar!$A$3:$O$428,MATCH($A105,edar!$P$3:$P$428,0),MATCH(K$1,edar!$A$2:$O$2,0))</f>
        <v>39</v>
      </c>
      <c r="L105">
        <f>INDEX(edar!$A$3:$O$428,MATCH($A105,edar!$P$3:$P$428,0),MATCH(L$1,edar!$A$2:$O$2,0))</f>
        <v>43</v>
      </c>
      <c r="M105">
        <f>INDEX(edar!$A$3:$O$428,MATCH($A105,edar!$P$3:$P$428,0),MATCH(M$1,edar!$A$2:$O$2,0))</f>
        <v>36</v>
      </c>
      <c r="N105">
        <f>INDEX(edar!$A$3:$O$428,MATCH($A105,edar!$P$3:$P$428,0),MATCH(N$1,edar!$A$2:$O$2,0))</f>
        <v>43</v>
      </c>
      <c r="O105">
        <f>INDEX(edar!$A$3:$O$428,MATCH($A105,edar!$P$3:$P$428,0),MATCH(O$1,edar!$A$2:$O$2,0))</f>
        <v>54</v>
      </c>
      <c r="P105" t="str">
        <f>INDEX(edar!$A$3:$O$428,MATCH($A105,edar!$P$3:$P$428,0),MATCH(P$1,edar!$A$2:$O$2,0))</f>
        <v>DHS_2007</v>
      </c>
    </row>
    <row r="106" spans="1:16" x14ac:dyDescent="0.25">
      <c r="A106" s="4" t="s">
        <v>555</v>
      </c>
      <c r="B106" t="str">
        <f>INDEX(edar!$A$3:$O$428,MATCH($A106,edar!$P$3:$P$428,0),MATCH(B$1,edar!$A$2:$O$2,0))</f>
        <v>COD</v>
      </c>
      <c r="C106" t="str">
        <f>INDEX(edar!$A$3:$O$428,MATCH($A106,edar!$P$3:$P$428,0),MATCH(C$1,edar!$A$2:$O$2,0))</f>
        <v>Democratic Republic of the Congo</v>
      </c>
      <c r="D106">
        <f>INDEX(edar!$A$3:$O$428,MATCH($A106,edar!$P$3:$P$428,0),MATCH(D$1,edar!$A$2:$O$2,0))</f>
        <v>2001</v>
      </c>
      <c r="E106" t="str">
        <f>INDEX(edar!$A$3:$O$428,MATCH($A106,edar!$P$3:$P$428,0),MATCH(E$1,edar!$A$2:$O$2,0))</f>
        <v>2001</v>
      </c>
      <c r="F106">
        <f>INDEX(edar!$A$3:$O$428,MATCH($A106,edar!$P$3:$P$428,0),MATCH(F$1,edar!$A$2:$O$2,0))</f>
        <v>36</v>
      </c>
      <c r="G106">
        <f>INDEX(edar!$A$3:$O$428,MATCH($A106,edar!$P$3:$P$428,0),MATCH(G$1,edar!$A$2:$O$2,0))</f>
        <v>35</v>
      </c>
      <c r="H106">
        <f>INDEX(edar!$A$3:$O$428,MATCH($A106,edar!$P$3:$P$428,0),MATCH(H$1,edar!$A$2:$O$2,0))</f>
        <v>36</v>
      </c>
      <c r="I106">
        <f>INDEX(edar!$A$3:$O$428,MATCH($A106,edar!$P$3:$P$428,0),MATCH(I$1,edar!$A$2:$O$2,0))</f>
        <v>46</v>
      </c>
      <c r="J106">
        <f>INDEX(edar!$A$3:$O$428,MATCH($A106,edar!$P$3:$P$428,0),MATCH(J$1,edar!$A$2:$O$2,0))</f>
        <v>32</v>
      </c>
      <c r="K106">
        <f>INDEX(edar!$A$3:$O$428,MATCH($A106,edar!$P$3:$P$428,0),MATCH(K$1,edar!$A$2:$O$2,0))</f>
        <v>32</v>
      </c>
      <c r="L106">
        <f>INDEX(edar!$A$3:$O$428,MATCH($A106,edar!$P$3:$P$428,0),MATCH(L$1,edar!$A$2:$O$2,0))</f>
        <v>35</v>
      </c>
      <c r="M106">
        <f>INDEX(edar!$A$3:$O$428,MATCH($A106,edar!$P$3:$P$428,0),MATCH(M$1,edar!$A$2:$O$2,0))</f>
        <v>33</v>
      </c>
      <c r="N106">
        <f>INDEX(edar!$A$3:$O$428,MATCH($A106,edar!$P$3:$P$428,0),MATCH(N$1,edar!$A$2:$O$2,0))</f>
        <v>37</v>
      </c>
      <c r="O106">
        <f>INDEX(edar!$A$3:$O$428,MATCH($A106,edar!$P$3:$P$428,0),MATCH(O$1,edar!$A$2:$O$2,0))</f>
        <v>48</v>
      </c>
      <c r="P106" t="str">
        <f>INDEX(edar!$A$3:$O$428,MATCH($A106,edar!$P$3:$P$428,0),MATCH(P$1,edar!$A$2:$O$2,0))</f>
        <v>MICS_2001</v>
      </c>
    </row>
    <row r="107" spans="1:16" x14ac:dyDescent="0.25">
      <c r="A107" s="5" t="s">
        <v>556</v>
      </c>
      <c r="B107" t="str">
        <f>INDEX(edar!$A$3:$O$428,MATCH($A107,edar!$P$3:$P$428,0),MATCH(B$1,edar!$A$2:$O$2,0))</f>
        <v>DJI</v>
      </c>
      <c r="C107" t="str">
        <f>INDEX(edar!$A$3:$O$428,MATCH($A107,edar!$P$3:$P$428,0),MATCH(C$1,edar!$A$2:$O$2,0))</f>
        <v>Djibouti</v>
      </c>
      <c r="D107">
        <f>INDEX(edar!$A$3:$O$428,MATCH($A107,edar!$P$3:$P$428,0),MATCH(D$1,edar!$A$2:$O$2,0))</f>
        <v>2012</v>
      </c>
      <c r="E107" t="str">
        <f>INDEX(edar!$A$3:$O$428,MATCH($A107,edar!$P$3:$P$428,0),MATCH(E$1,edar!$A$2:$O$2,0))</f>
        <v>2012</v>
      </c>
      <c r="F107">
        <f>INDEX(edar!$A$3:$O$428,MATCH($A107,edar!$P$3:$P$428,0),MATCH(F$1,edar!$A$2:$O$2,0))</f>
        <v>94.4</v>
      </c>
      <c r="G107" t="str">
        <f>INDEX(edar!$A$3:$O$428,MATCH($A107,edar!$P$3:$P$428,0),MATCH(G$1,edar!$A$2:$O$2,0))</f>
        <v>-</v>
      </c>
      <c r="H107" t="str">
        <f>INDEX(edar!$A$3:$O$428,MATCH($A107,edar!$P$3:$P$428,0),MATCH(H$1,edar!$A$2:$O$2,0))</f>
        <v>-</v>
      </c>
      <c r="I107" t="str">
        <f>INDEX(edar!$A$3:$O$428,MATCH($A107,edar!$P$3:$P$428,0),MATCH(I$1,edar!$A$2:$O$2,0))</f>
        <v>-</v>
      </c>
      <c r="J107" t="str">
        <f>INDEX(edar!$A$3:$O$428,MATCH($A107,edar!$P$3:$P$428,0),MATCH(J$1,edar!$A$2:$O$2,0))</f>
        <v>-</v>
      </c>
      <c r="K107" t="str">
        <f>INDEX(edar!$A$3:$O$428,MATCH($A107,edar!$P$3:$P$428,0),MATCH(K$1,edar!$A$2:$O$2,0))</f>
        <v>-</v>
      </c>
      <c r="L107" t="str">
        <f>INDEX(edar!$A$3:$O$428,MATCH($A107,edar!$P$3:$P$428,0),MATCH(L$1,edar!$A$2:$O$2,0))</f>
        <v>-</v>
      </c>
      <c r="M107" t="str">
        <f>INDEX(edar!$A$3:$O$428,MATCH($A107,edar!$P$3:$P$428,0),MATCH(M$1,edar!$A$2:$O$2,0))</f>
        <v>-</v>
      </c>
      <c r="N107" t="str">
        <f>INDEX(edar!$A$3:$O$428,MATCH($A107,edar!$P$3:$P$428,0),MATCH(N$1,edar!$A$2:$O$2,0))</f>
        <v>-</v>
      </c>
      <c r="O107" t="str">
        <f>INDEX(edar!$A$3:$O$428,MATCH($A107,edar!$P$3:$P$428,0),MATCH(O$1,edar!$A$2:$O$2,0))</f>
        <v>-</v>
      </c>
      <c r="P107" t="str">
        <f>INDEX(edar!$A$3:$O$428,MATCH($A107,edar!$P$3:$P$428,0),MATCH(P$1,edar!$A$2:$O$2,0))</f>
        <v>EDSF-PAPFAM-_2012</v>
      </c>
    </row>
    <row r="108" spans="1:16" x14ac:dyDescent="0.25">
      <c r="A108" s="4" t="s">
        <v>557</v>
      </c>
      <c r="B108" t="str">
        <f>INDEX(edar!$A$3:$O$428,MATCH($A108,edar!$P$3:$P$428,0),MATCH(B$1,edar!$A$2:$O$2,0))</f>
        <v>DJI</v>
      </c>
      <c r="C108" t="str">
        <f>INDEX(edar!$A$3:$O$428,MATCH($A108,edar!$P$3:$P$428,0),MATCH(C$1,edar!$A$2:$O$2,0))</f>
        <v>Djibouti</v>
      </c>
      <c r="D108">
        <f>INDEX(edar!$A$3:$O$428,MATCH($A108,edar!$P$3:$P$428,0),MATCH(D$1,edar!$A$2:$O$2,0))</f>
        <v>2006</v>
      </c>
      <c r="E108" t="str">
        <f>INDEX(edar!$A$3:$O$428,MATCH($A108,edar!$P$3:$P$428,0),MATCH(E$1,edar!$A$2:$O$2,0))</f>
        <v>2006</v>
      </c>
      <c r="F108">
        <f>INDEX(edar!$A$3:$O$428,MATCH($A108,edar!$P$3:$P$428,0),MATCH(F$1,edar!$A$2:$O$2,0))</f>
        <v>62</v>
      </c>
      <c r="G108">
        <f>INDEX(edar!$A$3:$O$428,MATCH($A108,edar!$P$3:$P$428,0),MATCH(G$1,edar!$A$2:$O$2,0))</f>
        <v>61</v>
      </c>
      <c r="H108">
        <f>INDEX(edar!$A$3:$O$428,MATCH($A108,edar!$P$3:$P$428,0),MATCH(H$1,edar!$A$2:$O$2,0))</f>
        <v>63</v>
      </c>
      <c r="I108">
        <f>INDEX(edar!$A$3:$O$428,MATCH($A108,edar!$P$3:$P$428,0),MATCH(I$1,edar!$A$2:$O$2,0))</f>
        <v>62</v>
      </c>
      <c r="J108">
        <f>INDEX(edar!$A$3:$O$428,MATCH($A108,edar!$P$3:$P$428,0),MATCH(J$1,edar!$A$2:$O$2,0))</f>
        <v>50</v>
      </c>
      <c r="K108" t="str">
        <f>INDEX(edar!$A$3:$O$428,MATCH($A108,edar!$P$3:$P$428,0),MATCH(K$1,edar!$A$2:$O$2,0))</f>
        <v>-</v>
      </c>
      <c r="L108" t="str">
        <f>INDEX(edar!$A$3:$O$428,MATCH($A108,edar!$P$3:$P$428,0),MATCH(L$1,edar!$A$2:$O$2,0))</f>
        <v>-</v>
      </c>
      <c r="M108" t="str">
        <f>INDEX(edar!$A$3:$O$428,MATCH($A108,edar!$P$3:$P$428,0),MATCH(M$1,edar!$A$2:$O$2,0))</f>
        <v>-</v>
      </c>
      <c r="N108" t="str">
        <f>INDEX(edar!$A$3:$O$428,MATCH($A108,edar!$P$3:$P$428,0),MATCH(N$1,edar!$A$2:$O$2,0))</f>
        <v>-</v>
      </c>
      <c r="O108" t="str">
        <f>INDEX(edar!$A$3:$O$428,MATCH($A108,edar!$P$3:$P$428,0),MATCH(O$1,edar!$A$2:$O$2,0))</f>
        <v>-</v>
      </c>
      <c r="P108" t="str">
        <f>INDEX(edar!$A$3:$O$428,MATCH($A108,edar!$P$3:$P$428,0),MATCH(P$1,edar!$A$2:$O$2,0))</f>
        <v>MICS (Prelim)_2006</v>
      </c>
    </row>
    <row r="109" spans="1:16" x14ac:dyDescent="0.25">
      <c r="A109" s="5" t="s">
        <v>558</v>
      </c>
      <c r="B109" t="str">
        <f>INDEX(edar!$A$3:$O$428,MATCH($A109,edar!$P$3:$P$428,0),MATCH(B$1,edar!$A$2:$O$2,0))</f>
        <v>DJI</v>
      </c>
      <c r="C109" t="str">
        <f>INDEX(edar!$A$3:$O$428,MATCH($A109,edar!$P$3:$P$428,0),MATCH(C$1,edar!$A$2:$O$2,0))</f>
        <v>Djibouti</v>
      </c>
      <c r="D109">
        <f>INDEX(edar!$A$3:$O$428,MATCH($A109,edar!$P$3:$P$428,0),MATCH(D$1,edar!$A$2:$O$2,0))</f>
        <v>2002</v>
      </c>
      <c r="E109" t="str">
        <f>INDEX(edar!$A$3:$O$428,MATCH($A109,edar!$P$3:$P$428,0),MATCH(E$1,edar!$A$2:$O$2,0))</f>
        <v>2002</v>
      </c>
      <c r="F109">
        <f>INDEX(edar!$A$3:$O$428,MATCH($A109,edar!$P$3:$P$428,0),MATCH(F$1,edar!$A$2:$O$2,0))</f>
        <v>62</v>
      </c>
      <c r="G109">
        <f>INDEX(edar!$A$3:$O$428,MATCH($A109,edar!$P$3:$P$428,0),MATCH(G$1,edar!$A$2:$O$2,0))</f>
        <v>61</v>
      </c>
      <c r="H109">
        <f>INDEX(edar!$A$3:$O$428,MATCH($A109,edar!$P$3:$P$428,0),MATCH(H$1,edar!$A$2:$O$2,0))</f>
        <v>64</v>
      </c>
      <c r="I109">
        <f>INDEX(edar!$A$3:$O$428,MATCH($A109,edar!$P$3:$P$428,0),MATCH(I$1,edar!$A$2:$O$2,0))</f>
        <v>71</v>
      </c>
      <c r="J109">
        <f>INDEX(edar!$A$3:$O$428,MATCH($A109,edar!$P$3:$P$428,0),MATCH(J$1,edar!$A$2:$O$2,0))</f>
        <v>14</v>
      </c>
      <c r="K109" t="str">
        <f>INDEX(edar!$A$3:$O$428,MATCH($A109,edar!$P$3:$P$428,0),MATCH(K$1,edar!$A$2:$O$2,0))</f>
        <v>-</v>
      </c>
      <c r="L109" t="str">
        <f>INDEX(edar!$A$3:$O$428,MATCH($A109,edar!$P$3:$P$428,0),MATCH(L$1,edar!$A$2:$O$2,0))</f>
        <v>-</v>
      </c>
      <c r="M109" t="str">
        <f>INDEX(edar!$A$3:$O$428,MATCH($A109,edar!$P$3:$P$428,0),MATCH(M$1,edar!$A$2:$O$2,0))</f>
        <v>-</v>
      </c>
      <c r="N109" t="str">
        <f>INDEX(edar!$A$3:$O$428,MATCH($A109,edar!$P$3:$P$428,0),MATCH(N$1,edar!$A$2:$O$2,0))</f>
        <v>-</v>
      </c>
      <c r="O109" t="str">
        <f>INDEX(edar!$A$3:$O$428,MATCH($A109,edar!$P$3:$P$428,0),MATCH(O$1,edar!$A$2:$O$2,0))</f>
        <v>-</v>
      </c>
      <c r="P109" t="str">
        <f>INDEX(edar!$A$3:$O$428,MATCH($A109,edar!$P$3:$P$428,0),MATCH(P$1,edar!$A$2:$O$2,0))</f>
        <v>Other NS_2002</v>
      </c>
    </row>
    <row r="110" spans="1:16" x14ac:dyDescent="0.25">
      <c r="A110" s="4" t="s">
        <v>559</v>
      </c>
      <c r="B110" t="str">
        <f>INDEX(edar!$A$3:$O$428,MATCH($A110,edar!$P$3:$P$428,0),MATCH(B$1,edar!$A$2:$O$2,0))</f>
        <v>DOM</v>
      </c>
      <c r="C110" t="str">
        <f>INDEX(edar!$A$3:$O$428,MATCH($A110,edar!$P$3:$P$428,0),MATCH(C$1,edar!$A$2:$O$2,0))</f>
        <v>Dominican Republic</v>
      </c>
      <c r="D110">
        <f>INDEX(edar!$A$3:$O$428,MATCH($A110,edar!$P$3:$P$428,0),MATCH(D$1,edar!$A$2:$O$2,0))</f>
        <v>2014</v>
      </c>
      <c r="E110" t="str">
        <f>INDEX(edar!$A$3:$O$428,MATCH($A110,edar!$P$3:$P$428,0),MATCH(E$1,edar!$A$2:$O$2,0))</f>
        <v>2014</v>
      </c>
      <c r="F110">
        <f>INDEX(edar!$A$3:$O$428,MATCH($A110,edar!$P$3:$P$428,0),MATCH(F$1,edar!$A$2:$O$2,0))</f>
        <v>73.400000000000006</v>
      </c>
      <c r="G110">
        <f>INDEX(edar!$A$3:$O$428,MATCH($A110,edar!$P$3:$P$428,0),MATCH(G$1,edar!$A$2:$O$2,0))</f>
        <v>75.3</v>
      </c>
      <c r="H110">
        <f>INDEX(edar!$A$3:$O$428,MATCH($A110,edar!$P$3:$P$428,0),MATCH(H$1,edar!$A$2:$O$2,0))</f>
        <v>71.3</v>
      </c>
      <c r="I110">
        <f>INDEX(edar!$A$3:$O$428,MATCH($A110,edar!$P$3:$P$428,0),MATCH(I$1,edar!$A$2:$O$2,0))</f>
        <v>73.3</v>
      </c>
      <c r="J110">
        <f>INDEX(edar!$A$3:$O$428,MATCH($A110,edar!$P$3:$P$428,0),MATCH(J$1,edar!$A$2:$O$2,0))</f>
        <v>73.599999999999994</v>
      </c>
      <c r="K110">
        <f>INDEX(edar!$A$3:$O$428,MATCH($A110,edar!$P$3:$P$428,0),MATCH(K$1,edar!$A$2:$O$2,0))</f>
        <v>72.5</v>
      </c>
      <c r="L110">
        <f>INDEX(edar!$A$3:$O$428,MATCH($A110,edar!$P$3:$P$428,0),MATCH(L$1,edar!$A$2:$O$2,0))</f>
        <v>73.7</v>
      </c>
      <c r="M110">
        <f>INDEX(edar!$A$3:$O$428,MATCH($A110,edar!$P$3:$P$428,0),MATCH(M$1,edar!$A$2:$O$2,0))</f>
        <v>73.099999999999994</v>
      </c>
      <c r="N110">
        <f>INDEX(edar!$A$3:$O$428,MATCH($A110,edar!$P$3:$P$428,0),MATCH(N$1,edar!$A$2:$O$2,0))</f>
        <v>72.7</v>
      </c>
      <c r="O110">
        <f>INDEX(edar!$A$3:$O$428,MATCH($A110,edar!$P$3:$P$428,0),MATCH(O$1,edar!$A$2:$O$2,0))</f>
        <v>76.5</v>
      </c>
      <c r="P110" t="str">
        <f>INDEX(edar!$A$3:$O$428,MATCH($A110,edar!$P$3:$P$428,0),MATCH(P$1,edar!$A$2:$O$2,0))</f>
        <v>MICS_2014</v>
      </c>
    </row>
    <row r="111" spans="1:16" x14ac:dyDescent="0.25">
      <c r="A111" s="5" t="s">
        <v>560</v>
      </c>
      <c r="B111" t="str">
        <f>INDEX(edar!$A$3:$O$428,MATCH($A111,edar!$P$3:$P$428,0),MATCH(B$1,edar!$A$2:$O$2,0))</f>
        <v>DOM</v>
      </c>
      <c r="C111" t="str">
        <f>INDEX(edar!$A$3:$O$428,MATCH($A111,edar!$P$3:$P$428,0),MATCH(C$1,edar!$A$2:$O$2,0))</f>
        <v>Dominican Republic</v>
      </c>
      <c r="D111">
        <f>INDEX(edar!$A$3:$O$428,MATCH($A111,edar!$P$3:$P$428,0),MATCH(D$1,edar!$A$2:$O$2,0))</f>
        <v>2013</v>
      </c>
      <c r="E111" t="str">
        <f>INDEX(edar!$A$3:$O$428,MATCH($A111,edar!$P$3:$P$428,0),MATCH(E$1,edar!$A$2:$O$2,0))</f>
        <v>2013</v>
      </c>
      <c r="F111">
        <f>INDEX(edar!$A$3:$O$428,MATCH($A111,edar!$P$3:$P$428,0),MATCH(F$1,edar!$A$2:$O$2,0))</f>
        <v>66</v>
      </c>
      <c r="G111">
        <f>INDEX(edar!$A$3:$O$428,MATCH($A111,edar!$P$3:$P$428,0),MATCH(G$1,edar!$A$2:$O$2,0))</f>
        <v>63.5</v>
      </c>
      <c r="H111">
        <f>INDEX(edar!$A$3:$O$428,MATCH($A111,edar!$P$3:$P$428,0),MATCH(H$1,edar!$A$2:$O$2,0))</f>
        <v>68.8</v>
      </c>
      <c r="I111">
        <f>INDEX(edar!$A$3:$O$428,MATCH($A111,edar!$P$3:$P$428,0),MATCH(I$1,edar!$A$2:$O$2,0))</f>
        <v>64.2</v>
      </c>
      <c r="J111">
        <f>INDEX(edar!$A$3:$O$428,MATCH($A111,edar!$P$3:$P$428,0),MATCH(J$1,edar!$A$2:$O$2,0))</f>
        <v>71.2</v>
      </c>
      <c r="K111">
        <f>INDEX(edar!$A$3:$O$428,MATCH($A111,edar!$P$3:$P$428,0),MATCH(K$1,edar!$A$2:$O$2,0))</f>
        <v>73.599999999999994</v>
      </c>
      <c r="L111">
        <f>INDEX(edar!$A$3:$O$428,MATCH($A111,edar!$P$3:$P$428,0),MATCH(L$1,edar!$A$2:$O$2,0))</f>
        <v>76.3</v>
      </c>
      <c r="M111">
        <f>INDEX(edar!$A$3:$O$428,MATCH($A111,edar!$P$3:$P$428,0),MATCH(M$1,edar!$A$2:$O$2,0))</f>
        <v>57.1</v>
      </c>
      <c r="N111">
        <f>INDEX(edar!$A$3:$O$428,MATCH($A111,edar!$P$3:$P$428,0),MATCH(N$1,edar!$A$2:$O$2,0))</f>
        <v>62.4</v>
      </c>
      <c r="O111" t="str">
        <f>INDEX(edar!$A$3:$O$428,MATCH($A111,edar!$P$3:$P$428,0),MATCH(O$1,edar!$A$2:$O$2,0))</f>
        <v>-</v>
      </c>
      <c r="P111" t="str">
        <f>INDEX(edar!$A$3:$O$428,MATCH($A111,edar!$P$3:$P$428,0),MATCH(P$1,edar!$A$2:$O$2,0))</f>
        <v>DHS_2013</v>
      </c>
    </row>
    <row r="112" spans="1:16" x14ac:dyDescent="0.25">
      <c r="A112" s="4" t="s">
        <v>561</v>
      </c>
      <c r="B112" t="str">
        <f>INDEX(edar!$A$3:$O$428,MATCH($A112,edar!$P$3:$P$428,0),MATCH(B$1,edar!$A$2:$O$2,0))</f>
        <v>DOM</v>
      </c>
      <c r="C112" t="str">
        <f>INDEX(edar!$A$3:$O$428,MATCH($A112,edar!$P$3:$P$428,0),MATCH(C$1,edar!$A$2:$O$2,0))</f>
        <v>Dominican Republic</v>
      </c>
      <c r="D112" t="str">
        <f>INDEX(edar!$A$3:$O$428,MATCH($A112,edar!$P$3:$P$428,0),MATCH(D$1,edar!$A$2:$O$2,0))</f>
        <v>2009-2010</v>
      </c>
      <c r="E112" t="str">
        <f>INDEX(edar!$A$3:$O$428,MATCH($A112,edar!$P$3:$P$428,0),MATCH(E$1,edar!$A$2:$O$2,0))</f>
        <v>2010</v>
      </c>
      <c r="F112">
        <f>INDEX(edar!$A$3:$O$428,MATCH($A112,edar!$P$3:$P$428,0),MATCH(F$1,edar!$A$2:$O$2,0))</f>
        <v>68.400000000000006</v>
      </c>
      <c r="G112">
        <f>INDEX(edar!$A$3:$O$428,MATCH($A112,edar!$P$3:$P$428,0),MATCH(G$1,edar!$A$2:$O$2,0))</f>
        <v>68</v>
      </c>
      <c r="H112">
        <f>INDEX(edar!$A$3:$O$428,MATCH($A112,edar!$P$3:$P$428,0),MATCH(H$1,edar!$A$2:$O$2,0))</f>
        <v>69</v>
      </c>
      <c r="I112">
        <f>INDEX(edar!$A$3:$O$428,MATCH($A112,edar!$P$3:$P$428,0),MATCH(I$1,edar!$A$2:$O$2,0))</f>
        <v>68.400000000000006</v>
      </c>
      <c r="J112">
        <f>INDEX(edar!$A$3:$O$428,MATCH($A112,edar!$P$3:$P$428,0),MATCH(J$1,edar!$A$2:$O$2,0))</f>
        <v>68.5</v>
      </c>
      <c r="K112">
        <f>INDEX(edar!$A$3:$O$428,MATCH($A112,edar!$P$3:$P$428,0),MATCH(K$1,edar!$A$2:$O$2,0))</f>
        <v>63.7</v>
      </c>
      <c r="L112">
        <f>INDEX(edar!$A$3:$O$428,MATCH($A112,edar!$P$3:$P$428,0),MATCH(L$1,edar!$A$2:$O$2,0))</f>
        <v>81</v>
      </c>
      <c r="M112">
        <f>INDEX(edar!$A$3:$O$428,MATCH($A112,edar!$P$3:$P$428,0),MATCH(M$1,edar!$A$2:$O$2,0))</f>
        <v>56.7</v>
      </c>
      <c r="N112">
        <f>INDEX(edar!$A$3:$O$428,MATCH($A112,edar!$P$3:$P$428,0),MATCH(N$1,edar!$A$2:$O$2,0))</f>
        <v>80.900000000000006</v>
      </c>
      <c r="O112">
        <f>INDEX(edar!$A$3:$O$428,MATCH($A112,edar!$P$3:$P$428,0),MATCH(O$1,edar!$A$2:$O$2,0))</f>
        <v>55.5</v>
      </c>
      <c r="P112" t="str">
        <f>INDEX(edar!$A$3:$O$428,MATCH($A112,edar!$P$3:$P$428,0),MATCH(P$1,edar!$A$2:$O$2,0))</f>
        <v>ENHOGAR_2009-2010</v>
      </c>
    </row>
    <row r="113" spans="1:16" x14ac:dyDescent="0.25">
      <c r="A113" s="5" t="s">
        <v>562</v>
      </c>
      <c r="B113" t="str">
        <f>INDEX(edar!$A$3:$O$428,MATCH($A113,edar!$P$3:$P$428,0),MATCH(B$1,edar!$A$2:$O$2,0))</f>
        <v>DOM</v>
      </c>
      <c r="C113" t="str">
        <f>INDEX(edar!$A$3:$O$428,MATCH($A113,edar!$P$3:$P$428,0),MATCH(C$1,edar!$A$2:$O$2,0))</f>
        <v>Dominican Republic</v>
      </c>
      <c r="D113">
        <f>INDEX(edar!$A$3:$O$428,MATCH($A113,edar!$P$3:$P$428,0),MATCH(D$1,edar!$A$2:$O$2,0))</f>
        <v>2007</v>
      </c>
      <c r="E113" t="str">
        <f>INDEX(edar!$A$3:$O$428,MATCH($A113,edar!$P$3:$P$428,0),MATCH(E$1,edar!$A$2:$O$2,0))</f>
        <v>2007</v>
      </c>
      <c r="F113">
        <f>INDEX(edar!$A$3:$O$428,MATCH($A113,edar!$P$3:$P$428,0),MATCH(F$1,edar!$A$2:$O$2,0))</f>
        <v>70</v>
      </c>
      <c r="G113">
        <f>INDEX(edar!$A$3:$O$428,MATCH($A113,edar!$P$3:$P$428,0),MATCH(G$1,edar!$A$2:$O$2,0))</f>
        <v>72</v>
      </c>
      <c r="H113">
        <f>INDEX(edar!$A$3:$O$428,MATCH($A113,edar!$P$3:$P$428,0),MATCH(H$1,edar!$A$2:$O$2,0))</f>
        <v>67</v>
      </c>
      <c r="I113">
        <f>INDEX(edar!$A$3:$O$428,MATCH($A113,edar!$P$3:$P$428,0),MATCH(I$1,edar!$A$2:$O$2,0))</f>
        <v>70</v>
      </c>
      <c r="J113">
        <f>INDEX(edar!$A$3:$O$428,MATCH($A113,edar!$P$3:$P$428,0),MATCH(J$1,edar!$A$2:$O$2,0))</f>
        <v>70</v>
      </c>
      <c r="K113">
        <f>INDEX(edar!$A$3:$O$428,MATCH($A113,edar!$P$3:$P$428,0),MATCH(K$1,edar!$A$2:$O$2,0))</f>
        <v>65</v>
      </c>
      <c r="L113">
        <f>INDEX(edar!$A$3:$O$428,MATCH($A113,edar!$P$3:$P$428,0),MATCH(L$1,edar!$A$2:$O$2,0))</f>
        <v>72</v>
      </c>
      <c r="M113">
        <f>INDEX(edar!$A$3:$O$428,MATCH($A113,edar!$P$3:$P$428,0),MATCH(M$1,edar!$A$2:$O$2,0))</f>
        <v>70</v>
      </c>
      <c r="N113">
        <f>INDEX(edar!$A$3:$O$428,MATCH($A113,edar!$P$3:$P$428,0),MATCH(N$1,edar!$A$2:$O$2,0))</f>
        <v>74</v>
      </c>
      <c r="O113" t="str">
        <f>INDEX(edar!$A$3:$O$428,MATCH($A113,edar!$P$3:$P$428,0),MATCH(O$1,edar!$A$2:$O$2,0))</f>
        <v>-</v>
      </c>
      <c r="P113" t="str">
        <f>INDEX(edar!$A$3:$O$428,MATCH($A113,edar!$P$3:$P$428,0),MATCH(P$1,edar!$A$2:$O$2,0))</f>
        <v>DHS_2007</v>
      </c>
    </row>
    <row r="114" spans="1:16" x14ac:dyDescent="0.25">
      <c r="A114" s="4" t="s">
        <v>563</v>
      </c>
      <c r="B114" t="str">
        <f>INDEX(edar!$A$3:$O$428,MATCH($A114,edar!$P$3:$P$428,0),MATCH(B$1,edar!$A$2:$O$2,0))</f>
        <v>DOM</v>
      </c>
      <c r="C114" t="str">
        <f>INDEX(edar!$A$3:$O$428,MATCH($A114,edar!$P$3:$P$428,0),MATCH(C$1,edar!$A$2:$O$2,0))</f>
        <v>Dominican Republic</v>
      </c>
      <c r="D114">
        <f>INDEX(edar!$A$3:$O$428,MATCH($A114,edar!$P$3:$P$428,0),MATCH(D$1,edar!$A$2:$O$2,0))</f>
        <v>2002</v>
      </c>
      <c r="E114" t="str">
        <f>INDEX(edar!$A$3:$O$428,MATCH($A114,edar!$P$3:$P$428,0),MATCH(E$1,edar!$A$2:$O$2,0))</f>
        <v>2002</v>
      </c>
      <c r="F114">
        <f>INDEX(edar!$A$3:$O$428,MATCH($A114,edar!$P$3:$P$428,0),MATCH(F$1,edar!$A$2:$O$2,0))</f>
        <v>64</v>
      </c>
      <c r="G114">
        <f>INDEX(edar!$A$3:$O$428,MATCH($A114,edar!$P$3:$P$428,0),MATCH(G$1,edar!$A$2:$O$2,0))</f>
        <v>64</v>
      </c>
      <c r="H114">
        <f>INDEX(edar!$A$3:$O$428,MATCH($A114,edar!$P$3:$P$428,0),MATCH(H$1,edar!$A$2:$O$2,0))</f>
        <v>63</v>
      </c>
      <c r="I114">
        <f>INDEX(edar!$A$3:$O$428,MATCH($A114,edar!$P$3:$P$428,0),MATCH(I$1,edar!$A$2:$O$2,0))</f>
        <v>64</v>
      </c>
      <c r="J114">
        <f>INDEX(edar!$A$3:$O$428,MATCH($A114,edar!$P$3:$P$428,0),MATCH(J$1,edar!$A$2:$O$2,0))</f>
        <v>63</v>
      </c>
      <c r="K114" t="str">
        <f>INDEX(edar!$A$3:$O$428,MATCH($A114,edar!$P$3:$P$428,0),MATCH(K$1,edar!$A$2:$O$2,0))</f>
        <v>-</v>
      </c>
      <c r="L114" t="str">
        <f>INDEX(edar!$A$3:$O$428,MATCH($A114,edar!$P$3:$P$428,0),MATCH(L$1,edar!$A$2:$O$2,0))</f>
        <v>-</v>
      </c>
      <c r="M114" t="str">
        <f>INDEX(edar!$A$3:$O$428,MATCH($A114,edar!$P$3:$P$428,0),MATCH(M$1,edar!$A$2:$O$2,0))</f>
        <v>-</v>
      </c>
      <c r="N114" t="str">
        <f>INDEX(edar!$A$3:$O$428,MATCH($A114,edar!$P$3:$P$428,0),MATCH(N$1,edar!$A$2:$O$2,0))</f>
        <v>-</v>
      </c>
      <c r="O114" t="str">
        <f>INDEX(edar!$A$3:$O$428,MATCH($A114,edar!$P$3:$P$428,0),MATCH(O$1,edar!$A$2:$O$2,0))</f>
        <v>-</v>
      </c>
      <c r="P114" t="str">
        <f>INDEX(edar!$A$3:$O$428,MATCH($A114,edar!$P$3:$P$428,0),MATCH(P$1,edar!$A$2:$O$2,0))</f>
        <v>DHS_2002</v>
      </c>
    </row>
    <row r="115" spans="1:16" x14ac:dyDescent="0.25">
      <c r="A115" s="5" t="s">
        <v>564</v>
      </c>
      <c r="B115" t="str">
        <f>INDEX(edar!$A$3:$O$428,MATCH($A115,edar!$P$3:$P$428,0),MATCH(B$1,edar!$A$2:$O$2,0))</f>
        <v>DOM</v>
      </c>
      <c r="C115" t="str">
        <f>INDEX(edar!$A$3:$O$428,MATCH($A115,edar!$P$3:$P$428,0),MATCH(C$1,edar!$A$2:$O$2,0))</f>
        <v>Dominican Republic</v>
      </c>
      <c r="D115">
        <f>INDEX(edar!$A$3:$O$428,MATCH($A115,edar!$P$3:$P$428,0),MATCH(D$1,edar!$A$2:$O$2,0))</f>
        <v>2000</v>
      </c>
      <c r="E115" t="str">
        <f>INDEX(edar!$A$3:$O$428,MATCH($A115,edar!$P$3:$P$428,0),MATCH(E$1,edar!$A$2:$O$2,0))</f>
        <v>2000</v>
      </c>
      <c r="F115">
        <f>INDEX(edar!$A$3:$O$428,MATCH($A115,edar!$P$3:$P$428,0),MATCH(F$1,edar!$A$2:$O$2,0))</f>
        <v>68</v>
      </c>
      <c r="G115" t="str">
        <f>INDEX(edar!$A$3:$O$428,MATCH($A115,edar!$P$3:$P$428,0),MATCH(G$1,edar!$A$2:$O$2,0))</f>
        <v>-</v>
      </c>
      <c r="H115" t="str">
        <f>INDEX(edar!$A$3:$O$428,MATCH($A115,edar!$P$3:$P$428,0),MATCH(H$1,edar!$A$2:$O$2,0))</f>
        <v>-</v>
      </c>
      <c r="I115" t="str">
        <f>INDEX(edar!$A$3:$O$428,MATCH($A115,edar!$P$3:$P$428,0),MATCH(I$1,edar!$A$2:$O$2,0))</f>
        <v>-</v>
      </c>
      <c r="J115" t="str">
        <f>INDEX(edar!$A$3:$O$428,MATCH($A115,edar!$P$3:$P$428,0),MATCH(J$1,edar!$A$2:$O$2,0))</f>
        <v>-</v>
      </c>
      <c r="K115" t="str">
        <f>INDEX(edar!$A$3:$O$428,MATCH($A115,edar!$P$3:$P$428,0),MATCH(K$1,edar!$A$2:$O$2,0))</f>
        <v>-</v>
      </c>
      <c r="L115" t="str">
        <f>INDEX(edar!$A$3:$O$428,MATCH($A115,edar!$P$3:$P$428,0),MATCH(L$1,edar!$A$2:$O$2,0))</f>
        <v>-</v>
      </c>
      <c r="M115" t="str">
        <f>INDEX(edar!$A$3:$O$428,MATCH($A115,edar!$P$3:$P$428,0),MATCH(M$1,edar!$A$2:$O$2,0))</f>
        <v>-</v>
      </c>
      <c r="N115" t="str">
        <f>INDEX(edar!$A$3:$O$428,MATCH($A115,edar!$P$3:$P$428,0),MATCH(N$1,edar!$A$2:$O$2,0))</f>
        <v>-</v>
      </c>
      <c r="O115" t="str">
        <f>INDEX(edar!$A$3:$O$428,MATCH($A115,edar!$P$3:$P$428,0),MATCH(O$1,edar!$A$2:$O$2,0))</f>
        <v>-</v>
      </c>
      <c r="P115" t="str">
        <f>INDEX(edar!$A$3:$O$428,MATCH($A115,edar!$P$3:$P$428,0),MATCH(P$1,edar!$A$2:$O$2,0))</f>
        <v>MICS_2000</v>
      </c>
    </row>
    <row r="116" spans="1:16" x14ac:dyDescent="0.25">
      <c r="A116" s="4" t="s">
        <v>565</v>
      </c>
      <c r="B116" t="str">
        <f>INDEX(edar!$A$3:$O$428,MATCH($A116,edar!$P$3:$P$428,0),MATCH(B$1,edar!$A$2:$O$2,0))</f>
        <v>DOM</v>
      </c>
      <c r="C116" t="str">
        <f>INDEX(edar!$A$3:$O$428,MATCH($A116,edar!$P$3:$P$428,0),MATCH(C$1,edar!$A$2:$O$2,0))</f>
        <v>Dominican Republic</v>
      </c>
      <c r="D116">
        <f>INDEX(edar!$A$3:$O$428,MATCH($A116,edar!$P$3:$P$428,0),MATCH(D$1,edar!$A$2:$O$2,0))</f>
        <v>1999</v>
      </c>
      <c r="E116" t="str">
        <f>INDEX(edar!$A$3:$O$428,MATCH($A116,edar!$P$3:$P$428,0),MATCH(E$1,edar!$A$2:$O$2,0))</f>
        <v>1999</v>
      </c>
      <c r="F116">
        <f>INDEX(edar!$A$3:$O$428,MATCH($A116,edar!$P$3:$P$428,0),MATCH(F$1,edar!$A$2:$O$2,0))</f>
        <v>61</v>
      </c>
      <c r="G116" t="str">
        <f>INDEX(edar!$A$3:$O$428,MATCH($A116,edar!$P$3:$P$428,0),MATCH(G$1,edar!$A$2:$O$2,0))</f>
        <v>-</v>
      </c>
      <c r="H116" t="str">
        <f>INDEX(edar!$A$3:$O$428,MATCH($A116,edar!$P$3:$P$428,0),MATCH(H$1,edar!$A$2:$O$2,0))</f>
        <v>-</v>
      </c>
      <c r="I116" t="str">
        <f>INDEX(edar!$A$3:$O$428,MATCH($A116,edar!$P$3:$P$428,0),MATCH(I$1,edar!$A$2:$O$2,0))</f>
        <v>-</v>
      </c>
      <c r="J116" t="str">
        <f>INDEX(edar!$A$3:$O$428,MATCH($A116,edar!$P$3:$P$428,0),MATCH(J$1,edar!$A$2:$O$2,0))</f>
        <v>-</v>
      </c>
      <c r="K116" t="str">
        <f>INDEX(edar!$A$3:$O$428,MATCH($A116,edar!$P$3:$P$428,0),MATCH(K$1,edar!$A$2:$O$2,0))</f>
        <v>-</v>
      </c>
      <c r="L116" t="str">
        <f>INDEX(edar!$A$3:$O$428,MATCH($A116,edar!$P$3:$P$428,0),MATCH(L$1,edar!$A$2:$O$2,0))</f>
        <v>-</v>
      </c>
      <c r="M116" t="str">
        <f>INDEX(edar!$A$3:$O$428,MATCH($A116,edar!$P$3:$P$428,0),MATCH(M$1,edar!$A$2:$O$2,0))</f>
        <v>-</v>
      </c>
      <c r="N116" t="str">
        <f>INDEX(edar!$A$3:$O$428,MATCH($A116,edar!$P$3:$P$428,0),MATCH(N$1,edar!$A$2:$O$2,0))</f>
        <v>-</v>
      </c>
      <c r="O116" t="str">
        <f>INDEX(edar!$A$3:$O$428,MATCH($A116,edar!$P$3:$P$428,0),MATCH(O$1,edar!$A$2:$O$2,0))</f>
        <v>-</v>
      </c>
      <c r="P116" t="str">
        <f>INDEX(edar!$A$3:$O$428,MATCH($A116,edar!$P$3:$P$428,0),MATCH(P$1,edar!$A$2:$O$2,0))</f>
        <v>DHS_1999</v>
      </c>
    </row>
    <row r="117" spans="1:16" x14ac:dyDescent="0.25">
      <c r="A117" s="5" t="s">
        <v>566</v>
      </c>
      <c r="B117" t="str">
        <f>INDEX(edar!$A$3:$O$428,MATCH($A117,edar!$P$3:$P$428,0),MATCH(B$1,edar!$A$2:$O$2,0))</f>
        <v>DOM</v>
      </c>
      <c r="C117" t="str">
        <f>INDEX(edar!$A$3:$O$428,MATCH($A117,edar!$P$3:$P$428,0),MATCH(C$1,edar!$A$2:$O$2,0))</f>
        <v>Dominican Republic</v>
      </c>
      <c r="D117">
        <f>INDEX(edar!$A$3:$O$428,MATCH($A117,edar!$P$3:$P$428,0),MATCH(D$1,edar!$A$2:$O$2,0))</f>
        <v>1996</v>
      </c>
      <c r="E117" t="str">
        <f>INDEX(edar!$A$3:$O$428,MATCH($A117,edar!$P$3:$P$428,0),MATCH(E$1,edar!$A$2:$O$2,0))</f>
        <v>1996</v>
      </c>
      <c r="F117">
        <f>INDEX(edar!$A$3:$O$428,MATCH($A117,edar!$P$3:$P$428,0),MATCH(F$1,edar!$A$2:$O$2,0))</f>
        <v>48</v>
      </c>
      <c r="G117" t="str">
        <f>INDEX(edar!$A$3:$O$428,MATCH($A117,edar!$P$3:$P$428,0),MATCH(G$1,edar!$A$2:$O$2,0))</f>
        <v>-</v>
      </c>
      <c r="H117" t="str">
        <f>INDEX(edar!$A$3:$O$428,MATCH($A117,edar!$P$3:$P$428,0),MATCH(H$1,edar!$A$2:$O$2,0))</f>
        <v>-</v>
      </c>
      <c r="I117" t="str">
        <f>INDEX(edar!$A$3:$O$428,MATCH($A117,edar!$P$3:$P$428,0),MATCH(I$1,edar!$A$2:$O$2,0))</f>
        <v>-</v>
      </c>
      <c r="J117" t="str">
        <f>INDEX(edar!$A$3:$O$428,MATCH($A117,edar!$P$3:$P$428,0),MATCH(J$1,edar!$A$2:$O$2,0))</f>
        <v>-</v>
      </c>
      <c r="K117" t="str">
        <f>INDEX(edar!$A$3:$O$428,MATCH($A117,edar!$P$3:$P$428,0),MATCH(K$1,edar!$A$2:$O$2,0))</f>
        <v>-</v>
      </c>
      <c r="L117" t="str">
        <f>INDEX(edar!$A$3:$O$428,MATCH($A117,edar!$P$3:$P$428,0),MATCH(L$1,edar!$A$2:$O$2,0))</f>
        <v>-</v>
      </c>
      <c r="M117" t="str">
        <f>INDEX(edar!$A$3:$O$428,MATCH($A117,edar!$P$3:$P$428,0),MATCH(M$1,edar!$A$2:$O$2,0))</f>
        <v>-</v>
      </c>
      <c r="N117" t="str">
        <f>INDEX(edar!$A$3:$O$428,MATCH($A117,edar!$P$3:$P$428,0),MATCH(N$1,edar!$A$2:$O$2,0))</f>
        <v>-</v>
      </c>
      <c r="O117" t="str">
        <f>INDEX(edar!$A$3:$O$428,MATCH($A117,edar!$P$3:$P$428,0),MATCH(O$1,edar!$A$2:$O$2,0))</f>
        <v>-</v>
      </c>
      <c r="P117" t="str">
        <f>INDEX(edar!$A$3:$O$428,MATCH($A117,edar!$P$3:$P$428,0),MATCH(P$1,edar!$A$2:$O$2,0))</f>
        <v>DHS_1996</v>
      </c>
    </row>
    <row r="118" spans="1:16" x14ac:dyDescent="0.25">
      <c r="A118" s="4" t="s">
        <v>567</v>
      </c>
      <c r="B118" t="str">
        <f>INDEX(edar!$A$3:$O$428,MATCH($A118,edar!$P$3:$P$428,0),MATCH(B$1,edar!$A$2:$O$2,0))</f>
        <v>DOM</v>
      </c>
      <c r="C118" t="str">
        <f>INDEX(edar!$A$3:$O$428,MATCH($A118,edar!$P$3:$P$428,0),MATCH(C$1,edar!$A$2:$O$2,0))</f>
        <v>Dominican Republic</v>
      </c>
      <c r="D118">
        <f>INDEX(edar!$A$3:$O$428,MATCH($A118,edar!$P$3:$P$428,0),MATCH(D$1,edar!$A$2:$O$2,0))</f>
        <v>1991</v>
      </c>
      <c r="E118" t="str">
        <f>INDEX(edar!$A$3:$O$428,MATCH($A118,edar!$P$3:$P$428,0),MATCH(E$1,edar!$A$2:$O$2,0))</f>
        <v>1991</v>
      </c>
      <c r="F118">
        <f>INDEX(edar!$A$3:$O$428,MATCH($A118,edar!$P$3:$P$428,0),MATCH(F$1,edar!$A$2:$O$2,0))</f>
        <v>41</v>
      </c>
      <c r="G118" t="str">
        <f>INDEX(edar!$A$3:$O$428,MATCH($A118,edar!$P$3:$P$428,0),MATCH(G$1,edar!$A$2:$O$2,0))</f>
        <v>-</v>
      </c>
      <c r="H118" t="str">
        <f>INDEX(edar!$A$3:$O$428,MATCH($A118,edar!$P$3:$P$428,0),MATCH(H$1,edar!$A$2:$O$2,0))</f>
        <v>-</v>
      </c>
      <c r="I118" t="str">
        <f>INDEX(edar!$A$3:$O$428,MATCH($A118,edar!$P$3:$P$428,0),MATCH(I$1,edar!$A$2:$O$2,0))</f>
        <v>-</v>
      </c>
      <c r="J118" t="str">
        <f>INDEX(edar!$A$3:$O$428,MATCH($A118,edar!$P$3:$P$428,0),MATCH(J$1,edar!$A$2:$O$2,0))</f>
        <v>-</v>
      </c>
      <c r="K118" t="str">
        <f>INDEX(edar!$A$3:$O$428,MATCH($A118,edar!$P$3:$P$428,0),MATCH(K$1,edar!$A$2:$O$2,0))</f>
        <v>-</v>
      </c>
      <c r="L118" t="str">
        <f>INDEX(edar!$A$3:$O$428,MATCH($A118,edar!$P$3:$P$428,0),MATCH(L$1,edar!$A$2:$O$2,0))</f>
        <v>-</v>
      </c>
      <c r="M118" t="str">
        <f>INDEX(edar!$A$3:$O$428,MATCH($A118,edar!$P$3:$P$428,0),MATCH(M$1,edar!$A$2:$O$2,0))</f>
        <v>-</v>
      </c>
      <c r="N118" t="str">
        <f>INDEX(edar!$A$3:$O$428,MATCH($A118,edar!$P$3:$P$428,0),MATCH(N$1,edar!$A$2:$O$2,0))</f>
        <v>-</v>
      </c>
      <c r="O118" t="str">
        <f>INDEX(edar!$A$3:$O$428,MATCH($A118,edar!$P$3:$P$428,0),MATCH(O$1,edar!$A$2:$O$2,0))</f>
        <v>-</v>
      </c>
      <c r="P118" t="str">
        <f>INDEX(edar!$A$3:$O$428,MATCH($A118,edar!$P$3:$P$428,0),MATCH(P$1,edar!$A$2:$O$2,0))</f>
        <v>DHS_1991</v>
      </c>
    </row>
    <row r="119" spans="1:16" x14ac:dyDescent="0.25">
      <c r="A119" s="5" t="s">
        <v>568</v>
      </c>
      <c r="B119" t="str">
        <f>INDEX(edar!$A$3:$O$428,MATCH($A119,edar!$P$3:$P$428,0),MATCH(B$1,edar!$A$2:$O$2,0))</f>
        <v>EGY</v>
      </c>
      <c r="C119" t="str">
        <f>INDEX(edar!$A$3:$O$428,MATCH($A119,edar!$P$3:$P$428,0),MATCH(C$1,edar!$A$2:$O$2,0))</f>
        <v>Egypt</v>
      </c>
      <c r="D119">
        <f>INDEX(edar!$A$3:$O$428,MATCH($A119,edar!$P$3:$P$428,0),MATCH(D$1,edar!$A$2:$O$2,0))</f>
        <v>2014</v>
      </c>
      <c r="E119" t="str">
        <f>INDEX(edar!$A$3:$O$428,MATCH($A119,edar!$P$3:$P$428,0),MATCH(E$1,edar!$A$2:$O$2,0))</f>
        <v>2014</v>
      </c>
      <c r="F119">
        <f>INDEX(edar!$A$3:$O$428,MATCH($A119,edar!$P$3:$P$428,0),MATCH(F$1,edar!$A$2:$O$2,0))</f>
        <v>68.099999999999994</v>
      </c>
      <c r="G119">
        <f>INDEX(edar!$A$3:$O$428,MATCH($A119,edar!$P$3:$P$428,0),MATCH(G$1,edar!$A$2:$O$2,0))</f>
        <v>69.599999999999994</v>
      </c>
      <c r="H119">
        <f>INDEX(edar!$A$3:$O$428,MATCH($A119,edar!$P$3:$P$428,0),MATCH(H$1,edar!$A$2:$O$2,0))</f>
        <v>66.099999999999994</v>
      </c>
      <c r="I119">
        <f>INDEX(edar!$A$3:$O$428,MATCH($A119,edar!$P$3:$P$428,0),MATCH(I$1,edar!$A$2:$O$2,0))</f>
        <v>68.900000000000006</v>
      </c>
      <c r="J119">
        <f>INDEX(edar!$A$3:$O$428,MATCH($A119,edar!$P$3:$P$428,0),MATCH(J$1,edar!$A$2:$O$2,0))</f>
        <v>67.8</v>
      </c>
      <c r="K119">
        <f>INDEX(edar!$A$3:$O$428,MATCH($A119,edar!$P$3:$P$428,0),MATCH(K$1,edar!$A$2:$O$2,0))</f>
        <v>63.9</v>
      </c>
      <c r="L119">
        <f>INDEX(edar!$A$3:$O$428,MATCH($A119,edar!$P$3:$P$428,0),MATCH(L$1,edar!$A$2:$O$2,0))</f>
        <v>62.6</v>
      </c>
      <c r="M119">
        <f>INDEX(edar!$A$3:$O$428,MATCH($A119,edar!$P$3:$P$428,0),MATCH(M$1,edar!$A$2:$O$2,0))</f>
        <v>72.8</v>
      </c>
      <c r="N119">
        <f>INDEX(edar!$A$3:$O$428,MATCH($A119,edar!$P$3:$P$428,0),MATCH(N$1,edar!$A$2:$O$2,0))</f>
        <v>72.400000000000006</v>
      </c>
      <c r="O119">
        <f>INDEX(edar!$A$3:$O$428,MATCH($A119,edar!$P$3:$P$428,0),MATCH(O$1,edar!$A$2:$O$2,0))</f>
        <v>67.099999999999994</v>
      </c>
      <c r="P119" t="str">
        <f>INDEX(edar!$A$3:$O$428,MATCH($A119,edar!$P$3:$P$428,0),MATCH(P$1,edar!$A$2:$O$2,0))</f>
        <v>DHS_2014</v>
      </c>
    </row>
    <row r="120" spans="1:16" x14ac:dyDescent="0.25">
      <c r="A120" s="4" t="s">
        <v>569</v>
      </c>
      <c r="B120" t="str">
        <f>INDEX(edar!$A$3:$O$428,MATCH($A120,edar!$P$3:$P$428,0),MATCH(B$1,edar!$A$2:$O$2,0))</f>
        <v>EGY</v>
      </c>
      <c r="C120" t="str">
        <f>INDEX(edar!$A$3:$O$428,MATCH($A120,edar!$P$3:$P$428,0),MATCH(C$1,edar!$A$2:$O$2,0))</f>
        <v>Egypt</v>
      </c>
      <c r="D120">
        <f>INDEX(edar!$A$3:$O$428,MATCH($A120,edar!$P$3:$P$428,0),MATCH(D$1,edar!$A$2:$O$2,0))</f>
        <v>2008</v>
      </c>
      <c r="E120" t="str">
        <f>INDEX(edar!$A$3:$O$428,MATCH($A120,edar!$P$3:$P$428,0),MATCH(E$1,edar!$A$2:$O$2,0))</f>
        <v>2008</v>
      </c>
      <c r="F120">
        <f>INDEX(edar!$A$3:$O$428,MATCH($A120,edar!$P$3:$P$428,0),MATCH(F$1,edar!$A$2:$O$2,0))</f>
        <v>73</v>
      </c>
      <c r="G120">
        <f>INDEX(edar!$A$3:$O$428,MATCH($A120,edar!$P$3:$P$428,0),MATCH(G$1,edar!$A$2:$O$2,0))</f>
        <v>77</v>
      </c>
      <c r="H120">
        <f>INDEX(edar!$A$3:$O$428,MATCH($A120,edar!$P$3:$P$428,0),MATCH(H$1,edar!$A$2:$O$2,0))</f>
        <v>68</v>
      </c>
      <c r="I120">
        <f>INDEX(edar!$A$3:$O$428,MATCH($A120,edar!$P$3:$P$428,0),MATCH(I$1,edar!$A$2:$O$2,0))</f>
        <v>78</v>
      </c>
      <c r="J120">
        <f>INDEX(edar!$A$3:$O$428,MATCH($A120,edar!$P$3:$P$428,0),MATCH(J$1,edar!$A$2:$O$2,0))</f>
        <v>69</v>
      </c>
      <c r="K120">
        <f>INDEX(edar!$A$3:$O$428,MATCH($A120,edar!$P$3:$P$428,0),MATCH(K$1,edar!$A$2:$O$2,0))</f>
        <v>70</v>
      </c>
      <c r="L120">
        <f>INDEX(edar!$A$3:$O$428,MATCH($A120,edar!$P$3:$P$428,0),MATCH(L$1,edar!$A$2:$O$2,0))</f>
        <v>71</v>
      </c>
      <c r="M120">
        <f>INDEX(edar!$A$3:$O$428,MATCH($A120,edar!$P$3:$P$428,0),MATCH(M$1,edar!$A$2:$O$2,0))</f>
        <v>66</v>
      </c>
      <c r="N120">
        <f>INDEX(edar!$A$3:$O$428,MATCH($A120,edar!$P$3:$P$428,0),MATCH(N$1,edar!$A$2:$O$2,0))</f>
        <v>79</v>
      </c>
      <c r="O120">
        <f>INDEX(edar!$A$3:$O$428,MATCH($A120,edar!$P$3:$P$428,0),MATCH(O$1,edar!$A$2:$O$2,0))</f>
        <v>81</v>
      </c>
      <c r="P120" t="str">
        <f>INDEX(edar!$A$3:$O$428,MATCH($A120,edar!$P$3:$P$428,0),MATCH(P$1,edar!$A$2:$O$2,0))</f>
        <v>DHS_2008</v>
      </c>
    </row>
    <row r="121" spans="1:16" x14ac:dyDescent="0.25">
      <c r="A121" s="5" t="s">
        <v>570</v>
      </c>
      <c r="B121" t="str">
        <f>INDEX(edar!$A$3:$O$428,MATCH($A121,edar!$P$3:$P$428,0),MATCH(B$1,edar!$A$2:$O$2,0))</f>
        <v>EGY</v>
      </c>
      <c r="C121" t="str">
        <f>INDEX(edar!$A$3:$O$428,MATCH($A121,edar!$P$3:$P$428,0),MATCH(C$1,edar!$A$2:$O$2,0))</f>
        <v>Egypt</v>
      </c>
      <c r="D121">
        <f>INDEX(edar!$A$3:$O$428,MATCH($A121,edar!$P$3:$P$428,0),MATCH(D$1,edar!$A$2:$O$2,0))</f>
        <v>2005</v>
      </c>
      <c r="E121" t="str">
        <f>INDEX(edar!$A$3:$O$428,MATCH($A121,edar!$P$3:$P$428,0),MATCH(E$1,edar!$A$2:$O$2,0))</f>
        <v>2005</v>
      </c>
      <c r="F121">
        <f>INDEX(edar!$A$3:$O$428,MATCH($A121,edar!$P$3:$P$428,0),MATCH(F$1,edar!$A$2:$O$2,0))</f>
        <v>63</v>
      </c>
      <c r="G121">
        <f>INDEX(edar!$A$3:$O$428,MATCH($A121,edar!$P$3:$P$428,0),MATCH(G$1,edar!$A$2:$O$2,0))</f>
        <v>66</v>
      </c>
      <c r="H121">
        <f>INDEX(edar!$A$3:$O$428,MATCH($A121,edar!$P$3:$P$428,0),MATCH(H$1,edar!$A$2:$O$2,0))</f>
        <v>61</v>
      </c>
      <c r="I121">
        <f>INDEX(edar!$A$3:$O$428,MATCH($A121,edar!$P$3:$P$428,0),MATCH(I$1,edar!$A$2:$O$2,0))</f>
        <v>67</v>
      </c>
      <c r="J121">
        <f>INDEX(edar!$A$3:$O$428,MATCH($A121,edar!$P$3:$P$428,0),MATCH(J$1,edar!$A$2:$O$2,0))</f>
        <v>61</v>
      </c>
      <c r="K121">
        <f>INDEX(edar!$A$3:$O$428,MATCH($A121,edar!$P$3:$P$428,0),MATCH(K$1,edar!$A$2:$O$2,0))</f>
        <v>58</v>
      </c>
      <c r="L121">
        <f>INDEX(edar!$A$3:$O$428,MATCH($A121,edar!$P$3:$P$428,0),MATCH(L$1,edar!$A$2:$O$2,0))</f>
        <v>66</v>
      </c>
      <c r="M121">
        <f>INDEX(edar!$A$3:$O$428,MATCH($A121,edar!$P$3:$P$428,0),MATCH(M$1,edar!$A$2:$O$2,0))</f>
        <v>60</v>
      </c>
      <c r="N121">
        <f>INDEX(edar!$A$3:$O$428,MATCH($A121,edar!$P$3:$P$428,0),MATCH(N$1,edar!$A$2:$O$2,0))</f>
        <v>66</v>
      </c>
      <c r="O121">
        <f>INDEX(edar!$A$3:$O$428,MATCH($A121,edar!$P$3:$P$428,0),MATCH(O$1,edar!$A$2:$O$2,0))</f>
        <v>69</v>
      </c>
      <c r="P121" t="str">
        <f>INDEX(edar!$A$3:$O$428,MATCH($A121,edar!$P$3:$P$428,0),MATCH(P$1,edar!$A$2:$O$2,0))</f>
        <v>DHS_2005</v>
      </c>
    </row>
    <row r="122" spans="1:16" x14ac:dyDescent="0.25">
      <c r="A122" s="4" t="s">
        <v>571</v>
      </c>
      <c r="B122" t="str">
        <f>INDEX(edar!$A$3:$O$428,MATCH($A122,edar!$P$3:$P$428,0),MATCH(B$1,edar!$A$2:$O$2,0))</f>
        <v>EGY</v>
      </c>
      <c r="C122" t="str">
        <f>INDEX(edar!$A$3:$O$428,MATCH($A122,edar!$P$3:$P$428,0),MATCH(C$1,edar!$A$2:$O$2,0))</f>
        <v>Egypt</v>
      </c>
      <c r="D122">
        <f>INDEX(edar!$A$3:$O$428,MATCH($A122,edar!$P$3:$P$428,0),MATCH(D$1,edar!$A$2:$O$2,0))</f>
        <v>2003</v>
      </c>
      <c r="E122" t="str">
        <f>INDEX(edar!$A$3:$O$428,MATCH($A122,edar!$P$3:$P$428,0),MATCH(E$1,edar!$A$2:$O$2,0))</f>
        <v>2003</v>
      </c>
      <c r="F122">
        <f>INDEX(edar!$A$3:$O$428,MATCH($A122,edar!$P$3:$P$428,0),MATCH(F$1,edar!$A$2:$O$2,0))</f>
        <v>70</v>
      </c>
      <c r="G122">
        <f>INDEX(edar!$A$3:$O$428,MATCH($A122,edar!$P$3:$P$428,0),MATCH(G$1,edar!$A$2:$O$2,0))</f>
        <v>76</v>
      </c>
      <c r="H122">
        <f>INDEX(edar!$A$3:$O$428,MATCH($A122,edar!$P$3:$P$428,0),MATCH(H$1,edar!$A$2:$O$2,0))</f>
        <v>64</v>
      </c>
      <c r="I122">
        <f>INDEX(edar!$A$3:$O$428,MATCH($A122,edar!$P$3:$P$428,0),MATCH(I$1,edar!$A$2:$O$2,0))</f>
        <v>68</v>
      </c>
      <c r="J122">
        <f>INDEX(edar!$A$3:$O$428,MATCH($A122,edar!$P$3:$P$428,0),MATCH(J$1,edar!$A$2:$O$2,0))</f>
        <v>72</v>
      </c>
      <c r="K122">
        <f>INDEX(edar!$A$3:$O$428,MATCH($A122,edar!$P$3:$P$428,0),MATCH(K$1,edar!$A$2:$O$2,0))</f>
        <v>58</v>
      </c>
      <c r="L122">
        <f>INDEX(edar!$A$3:$O$428,MATCH($A122,edar!$P$3:$P$428,0),MATCH(L$1,edar!$A$2:$O$2,0))</f>
        <v>69</v>
      </c>
      <c r="M122">
        <f>INDEX(edar!$A$3:$O$428,MATCH($A122,edar!$P$3:$P$428,0),MATCH(M$1,edar!$A$2:$O$2,0))</f>
        <v>73</v>
      </c>
      <c r="N122">
        <f>INDEX(edar!$A$3:$O$428,MATCH($A122,edar!$P$3:$P$428,0),MATCH(N$1,edar!$A$2:$O$2,0))</f>
        <v>76</v>
      </c>
      <c r="O122">
        <f>INDEX(edar!$A$3:$O$428,MATCH($A122,edar!$P$3:$P$428,0),MATCH(O$1,edar!$A$2:$O$2,0))</f>
        <v>76</v>
      </c>
      <c r="P122" t="str">
        <f>INDEX(edar!$A$3:$O$428,MATCH($A122,edar!$P$3:$P$428,0),MATCH(P$1,edar!$A$2:$O$2,0))</f>
        <v>DHS_2003</v>
      </c>
    </row>
    <row r="123" spans="1:16" x14ac:dyDescent="0.25">
      <c r="A123" s="5" t="s">
        <v>572</v>
      </c>
      <c r="B123" t="str">
        <f>INDEX(edar!$A$3:$O$428,MATCH($A123,edar!$P$3:$P$428,0),MATCH(B$1,edar!$A$2:$O$2,0))</f>
        <v>EGY</v>
      </c>
      <c r="C123" t="str">
        <f>INDEX(edar!$A$3:$O$428,MATCH($A123,edar!$P$3:$P$428,0),MATCH(C$1,edar!$A$2:$O$2,0))</f>
        <v>Egypt</v>
      </c>
      <c r="D123">
        <f>INDEX(edar!$A$3:$O$428,MATCH($A123,edar!$P$3:$P$428,0),MATCH(D$1,edar!$A$2:$O$2,0))</f>
        <v>2000</v>
      </c>
      <c r="E123" t="str">
        <f>INDEX(edar!$A$3:$O$428,MATCH($A123,edar!$P$3:$P$428,0),MATCH(E$1,edar!$A$2:$O$2,0))</f>
        <v>2000</v>
      </c>
      <c r="F123">
        <f>INDEX(edar!$A$3:$O$428,MATCH($A123,edar!$P$3:$P$428,0),MATCH(F$1,edar!$A$2:$O$2,0))</f>
        <v>66</v>
      </c>
      <c r="G123">
        <f>INDEX(edar!$A$3:$O$428,MATCH($A123,edar!$P$3:$P$428,0),MATCH(G$1,edar!$A$2:$O$2,0))</f>
        <v>68</v>
      </c>
      <c r="H123">
        <f>INDEX(edar!$A$3:$O$428,MATCH($A123,edar!$P$3:$P$428,0),MATCH(H$1,edar!$A$2:$O$2,0))</f>
        <v>64</v>
      </c>
      <c r="I123">
        <f>INDEX(edar!$A$3:$O$428,MATCH($A123,edar!$P$3:$P$428,0),MATCH(I$1,edar!$A$2:$O$2,0))</f>
        <v>77</v>
      </c>
      <c r="J123">
        <f>INDEX(edar!$A$3:$O$428,MATCH($A123,edar!$P$3:$P$428,0),MATCH(J$1,edar!$A$2:$O$2,0))</f>
        <v>61</v>
      </c>
      <c r="K123" t="str">
        <f>INDEX(edar!$A$3:$O$428,MATCH($A123,edar!$P$3:$P$428,0),MATCH(K$1,edar!$A$2:$O$2,0))</f>
        <v>-</v>
      </c>
      <c r="L123" t="str">
        <f>INDEX(edar!$A$3:$O$428,MATCH($A123,edar!$P$3:$P$428,0),MATCH(L$1,edar!$A$2:$O$2,0))</f>
        <v>-</v>
      </c>
      <c r="M123" t="str">
        <f>INDEX(edar!$A$3:$O$428,MATCH($A123,edar!$P$3:$P$428,0),MATCH(M$1,edar!$A$2:$O$2,0))</f>
        <v>-</v>
      </c>
      <c r="N123" t="str">
        <f>INDEX(edar!$A$3:$O$428,MATCH($A123,edar!$P$3:$P$428,0),MATCH(N$1,edar!$A$2:$O$2,0))</f>
        <v>-</v>
      </c>
      <c r="O123" t="str">
        <f>INDEX(edar!$A$3:$O$428,MATCH($A123,edar!$P$3:$P$428,0),MATCH(O$1,edar!$A$2:$O$2,0))</f>
        <v>-</v>
      </c>
      <c r="P123" t="str">
        <f>INDEX(edar!$A$3:$O$428,MATCH($A123,edar!$P$3:$P$428,0),MATCH(P$1,edar!$A$2:$O$2,0))</f>
        <v>DHS_2000</v>
      </c>
    </row>
    <row r="124" spans="1:16" x14ac:dyDescent="0.25">
      <c r="A124" s="4" t="s">
        <v>573</v>
      </c>
      <c r="B124" t="str">
        <f>INDEX(edar!$A$3:$O$428,MATCH($A124,edar!$P$3:$P$428,0),MATCH(B$1,edar!$A$2:$O$2,0))</f>
        <v>EGY</v>
      </c>
      <c r="C124" t="str">
        <f>INDEX(edar!$A$3:$O$428,MATCH($A124,edar!$P$3:$P$428,0),MATCH(C$1,edar!$A$2:$O$2,0))</f>
        <v>Egypt</v>
      </c>
      <c r="D124">
        <f>INDEX(edar!$A$3:$O$428,MATCH($A124,edar!$P$3:$P$428,0),MATCH(D$1,edar!$A$2:$O$2,0))</f>
        <v>1995</v>
      </c>
      <c r="E124" t="str">
        <f>INDEX(edar!$A$3:$O$428,MATCH($A124,edar!$P$3:$P$428,0),MATCH(E$1,edar!$A$2:$O$2,0))</f>
        <v>1995</v>
      </c>
      <c r="F124">
        <f>INDEX(edar!$A$3:$O$428,MATCH($A124,edar!$P$3:$P$428,0),MATCH(F$1,edar!$A$2:$O$2,0))</f>
        <v>62</v>
      </c>
      <c r="G124" t="str">
        <f>INDEX(edar!$A$3:$O$428,MATCH($A124,edar!$P$3:$P$428,0),MATCH(G$1,edar!$A$2:$O$2,0))</f>
        <v>-</v>
      </c>
      <c r="H124" t="str">
        <f>INDEX(edar!$A$3:$O$428,MATCH($A124,edar!$P$3:$P$428,0),MATCH(H$1,edar!$A$2:$O$2,0))</f>
        <v>-</v>
      </c>
      <c r="I124" t="str">
        <f>INDEX(edar!$A$3:$O$428,MATCH($A124,edar!$P$3:$P$428,0),MATCH(I$1,edar!$A$2:$O$2,0))</f>
        <v>-</v>
      </c>
      <c r="J124" t="str">
        <f>INDEX(edar!$A$3:$O$428,MATCH($A124,edar!$P$3:$P$428,0),MATCH(J$1,edar!$A$2:$O$2,0))</f>
        <v>-</v>
      </c>
      <c r="K124" t="str">
        <f>INDEX(edar!$A$3:$O$428,MATCH($A124,edar!$P$3:$P$428,0),MATCH(K$1,edar!$A$2:$O$2,0))</f>
        <v>-</v>
      </c>
      <c r="L124" t="str">
        <f>INDEX(edar!$A$3:$O$428,MATCH($A124,edar!$P$3:$P$428,0),MATCH(L$1,edar!$A$2:$O$2,0))</f>
        <v>-</v>
      </c>
      <c r="M124" t="str">
        <f>INDEX(edar!$A$3:$O$428,MATCH($A124,edar!$P$3:$P$428,0),MATCH(M$1,edar!$A$2:$O$2,0))</f>
        <v>-</v>
      </c>
      <c r="N124" t="str">
        <f>INDEX(edar!$A$3:$O$428,MATCH($A124,edar!$P$3:$P$428,0),MATCH(N$1,edar!$A$2:$O$2,0))</f>
        <v>-</v>
      </c>
      <c r="O124" t="str">
        <f>INDEX(edar!$A$3:$O$428,MATCH($A124,edar!$P$3:$P$428,0),MATCH(O$1,edar!$A$2:$O$2,0))</f>
        <v>-</v>
      </c>
      <c r="P124" t="str">
        <f>INDEX(edar!$A$3:$O$428,MATCH($A124,edar!$P$3:$P$428,0),MATCH(P$1,edar!$A$2:$O$2,0))</f>
        <v>DHS_1995</v>
      </c>
    </row>
    <row r="125" spans="1:16" x14ac:dyDescent="0.25">
      <c r="A125" s="5" t="s">
        <v>574</v>
      </c>
      <c r="B125" t="str">
        <f>INDEX(edar!$A$3:$O$428,MATCH($A125,edar!$P$3:$P$428,0),MATCH(B$1,edar!$A$2:$O$2,0))</f>
        <v>EGY</v>
      </c>
      <c r="C125" t="str">
        <f>INDEX(edar!$A$3:$O$428,MATCH($A125,edar!$P$3:$P$428,0),MATCH(C$1,edar!$A$2:$O$2,0))</f>
        <v>Egypt</v>
      </c>
      <c r="D125">
        <f>INDEX(edar!$A$3:$O$428,MATCH($A125,edar!$P$3:$P$428,0),MATCH(D$1,edar!$A$2:$O$2,0))</f>
        <v>1992</v>
      </c>
      <c r="E125" t="str">
        <f>INDEX(edar!$A$3:$O$428,MATCH($A125,edar!$P$3:$P$428,0),MATCH(E$1,edar!$A$2:$O$2,0))</f>
        <v>1992</v>
      </c>
      <c r="F125">
        <f>INDEX(edar!$A$3:$O$428,MATCH($A125,edar!$P$3:$P$428,0),MATCH(F$1,edar!$A$2:$O$2,0))</f>
        <v>59</v>
      </c>
      <c r="G125" t="str">
        <f>INDEX(edar!$A$3:$O$428,MATCH($A125,edar!$P$3:$P$428,0),MATCH(G$1,edar!$A$2:$O$2,0))</f>
        <v>-</v>
      </c>
      <c r="H125" t="str">
        <f>INDEX(edar!$A$3:$O$428,MATCH($A125,edar!$P$3:$P$428,0),MATCH(H$1,edar!$A$2:$O$2,0))</f>
        <v>-</v>
      </c>
      <c r="I125" t="str">
        <f>INDEX(edar!$A$3:$O$428,MATCH($A125,edar!$P$3:$P$428,0),MATCH(I$1,edar!$A$2:$O$2,0))</f>
        <v>-</v>
      </c>
      <c r="J125" t="str">
        <f>INDEX(edar!$A$3:$O$428,MATCH($A125,edar!$P$3:$P$428,0),MATCH(J$1,edar!$A$2:$O$2,0))</f>
        <v>-</v>
      </c>
      <c r="K125" t="str">
        <f>INDEX(edar!$A$3:$O$428,MATCH($A125,edar!$P$3:$P$428,0),MATCH(K$1,edar!$A$2:$O$2,0))</f>
        <v>-</v>
      </c>
      <c r="L125" t="str">
        <f>INDEX(edar!$A$3:$O$428,MATCH($A125,edar!$P$3:$P$428,0),MATCH(L$1,edar!$A$2:$O$2,0))</f>
        <v>-</v>
      </c>
      <c r="M125" t="str">
        <f>INDEX(edar!$A$3:$O$428,MATCH($A125,edar!$P$3:$P$428,0),MATCH(M$1,edar!$A$2:$O$2,0))</f>
        <v>-</v>
      </c>
      <c r="N125" t="str">
        <f>INDEX(edar!$A$3:$O$428,MATCH($A125,edar!$P$3:$P$428,0),MATCH(N$1,edar!$A$2:$O$2,0))</f>
        <v>-</v>
      </c>
      <c r="O125" t="str">
        <f>INDEX(edar!$A$3:$O$428,MATCH($A125,edar!$P$3:$P$428,0),MATCH(O$1,edar!$A$2:$O$2,0))</f>
        <v>-</v>
      </c>
      <c r="P125" t="str">
        <f>INDEX(edar!$A$3:$O$428,MATCH($A125,edar!$P$3:$P$428,0),MATCH(P$1,edar!$A$2:$O$2,0))</f>
        <v>DHS_1992</v>
      </c>
    </row>
    <row r="126" spans="1:16" x14ac:dyDescent="0.25">
      <c r="A126" s="4" t="s">
        <v>575</v>
      </c>
      <c r="B126" t="str">
        <f>INDEX(edar!$A$3:$O$428,MATCH($A126,edar!$P$3:$P$428,0),MATCH(B$1,edar!$A$2:$O$2,0))</f>
        <v>SLV</v>
      </c>
      <c r="C126" t="str">
        <f>INDEX(edar!$A$3:$O$428,MATCH($A126,edar!$P$3:$P$428,0),MATCH(C$1,edar!$A$2:$O$2,0))</f>
        <v>El Salvador</v>
      </c>
      <c r="D126">
        <f>INDEX(edar!$A$3:$O$428,MATCH($A126,edar!$P$3:$P$428,0),MATCH(D$1,edar!$A$2:$O$2,0))</f>
        <v>2014</v>
      </c>
      <c r="E126" t="str">
        <f>INDEX(edar!$A$3:$O$428,MATCH($A126,edar!$P$3:$P$428,0),MATCH(E$1,edar!$A$2:$O$2,0))</f>
        <v>2014</v>
      </c>
      <c r="F126">
        <f>INDEX(edar!$A$3:$O$428,MATCH($A126,edar!$P$3:$P$428,0),MATCH(F$1,edar!$A$2:$O$2,0))</f>
        <v>79.7</v>
      </c>
      <c r="G126">
        <f>INDEX(edar!$A$3:$O$428,MATCH($A126,edar!$P$3:$P$428,0),MATCH(G$1,edar!$A$2:$O$2,0))</f>
        <v>79</v>
      </c>
      <c r="H126">
        <f>INDEX(edar!$A$3:$O$428,MATCH($A126,edar!$P$3:$P$428,0),MATCH(H$1,edar!$A$2:$O$2,0))</f>
        <v>80.5</v>
      </c>
      <c r="I126">
        <f>INDEX(edar!$A$3:$O$428,MATCH($A126,edar!$P$3:$P$428,0),MATCH(I$1,edar!$A$2:$O$2,0))</f>
        <v>80.900000000000006</v>
      </c>
      <c r="J126">
        <f>INDEX(edar!$A$3:$O$428,MATCH($A126,edar!$P$3:$P$428,0),MATCH(J$1,edar!$A$2:$O$2,0))</f>
        <v>78.400000000000006</v>
      </c>
      <c r="K126">
        <f>INDEX(edar!$A$3:$O$428,MATCH($A126,edar!$P$3:$P$428,0),MATCH(K$1,edar!$A$2:$O$2,0))</f>
        <v>74</v>
      </c>
      <c r="L126">
        <f>INDEX(edar!$A$3:$O$428,MATCH($A126,edar!$P$3:$P$428,0),MATCH(L$1,edar!$A$2:$O$2,0))</f>
        <v>76</v>
      </c>
      <c r="M126">
        <f>INDEX(edar!$A$3:$O$428,MATCH($A126,edar!$P$3:$P$428,0),MATCH(M$1,edar!$A$2:$O$2,0))</f>
        <v>81.400000000000006</v>
      </c>
      <c r="N126">
        <f>INDEX(edar!$A$3:$O$428,MATCH($A126,edar!$P$3:$P$428,0),MATCH(N$1,edar!$A$2:$O$2,0))</f>
        <v>82</v>
      </c>
      <c r="O126">
        <f>INDEX(edar!$A$3:$O$428,MATCH($A126,edar!$P$3:$P$428,0),MATCH(O$1,edar!$A$2:$O$2,0))</f>
        <v>92</v>
      </c>
      <c r="P126" t="str">
        <f>INDEX(edar!$A$3:$O$428,MATCH($A126,edar!$P$3:$P$428,0),MATCH(P$1,edar!$A$2:$O$2,0))</f>
        <v>MICS Final_2014</v>
      </c>
    </row>
    <row r="127" spans="1:16" x14ac:dyDescent="0.25">
      <c r="A127" s="5" t="s">
        <v>576</v>
      </c>
      <c r="B127" t="str">
        <f>INDEX(edar!$A$3:$O$428,MATCH($A127,edar!$P$3:$P$428,0),MATCH(B$1,edar!$A$2:$O$2,0))</f>
        <v>SLV</v>
      </c>
      <c r="C127" t="str">
        <f>INDEX(edar!$A$3:$O$428,MATCH($A127,edar!$P$3:$P$428,0),MATCH(C$1,edar!$A$2:$O$2,0))</f>
        <v>El Salvador</v>
      </c>
      <c r="D127" t="str">
        <f>INDEX(edar!$A$3:$O$428,MATCH($A127,edar!$P$3:$P$428,0),MATCH(D$1,edar!$A$2:$O$2,0))</f>
        <v>2003-2008</v>
      </c>
      <c r="E127" t="str">
        <f>INDEX(edar!$A$3:$O$428,MATCH($A127,edar!$P$3:$P$428,0),MATCH(E$1,edar!$A$2:$O$2,0))</f>
        <v>2008</v>
      </c>
      <c r="F127">
        <f>INDEX(edar!$A$3:$O$428,MATCH($A127,edar!$P$3:$P$428,0),MATCH(F$1,edar!$A$2:$O$2,0))</f>
        <v>67</v>
      </c>
      <c r="G127" t="str">
        <f>INDEX(edar!$A$3:$O$428,MATCH($A127,edar!$P$3:$P$428,0),MATCH(G$1,edar!$A$2:$O$2,0))</f>
        <v>-</v>
      </c>
      <c r="H127" t="str">
        <f>INDEX(edar!$A$3:$O$428,MATCH($A127,edar!$P$3:$P$428,0),MATCH(H$1,edar!$A$2:$O$2,0))</f>
        <v>-</v>
      </c>
      <c r="I127" t="str">
        <f>INDEX(edar!$A$3:$O$428,MATCH($A127,edar!$P$3:$P$428,0),MATCH(I$1,edar!$A$2:$O$2,0))</f>
        <v>-</v>
      </c>
      <c r="J127" t="str">
        <f>INDEX(edar!$A$3:$O$428,MATCH($A127,edar!$P$3:$P$428,0),MATCH(J$1,edar!$A$2:$O$2,0))</f>
        <v>-</v>
      </c>
      <c r="K127" t="str">
        <f>INDEX(edar!$A$3:$O$428,MATCH($A127,edar!$P$3:$P$428,0),MATCH(K$1,edar!$A$2:$O$2,0))</f>
        <v>-</v>
      </c>
      <c r="L127" t="str">
        <f>INDEX(edar!$A$3:$O$428,MATCH($A127,edar!$P$3:$P$428,0),MATCH(L$1,edar!$A$2:$O$2,0))</f>
        <v>-</v>
      </c>
      <c r="M127" t="str">
        <f>INDEX(edar!$A$3:$O$428,MATCH($A127,edar!$P$3:$P$428,0),MATCH(M$1,edar!$A$2:$O$2,0))</f>
        <v>-</v>
      </c>
      <c r="N127" t="str">
        <f>INDEX(edar!$A$3:$O$428,MATCH($A127,edar!$P$3:$P$428,0),MATCH(N$1,edar!$A$2:$O$2,0))</f>
        <v>-</v>
      </c>
      <c r="O127" t="str">
        <f>INDEX(edar!$A$3:$O$428,MATCH($A127,edar!$P$3:$P$428,0),MATCH(O$1,edar!$A$2:$O$2,0))</f>
        <v>-</v>
      </c>
      <c r="P127" t="str">
        <f>INDEX(edar!$A$3:$O$428,MATCH($A127,edar!$P$3:$P$428,0),MATCH(P$1,edar!$A$2:$O$2,0))</f>
        <v>Other NS_2003-2008</v>
      </c>
    </row>
    <row r="128" spans="1:16" x14ac:dyDescent="0.25">
      <c r="A128" s="4" t="s">
        <v>577</v>
      </c>
      <c r="B128" t="str">
        <f>INDEX(edar!$A$3:$O$428,MATCH($A128,edar!$P$3:$P$428,0),MATCH(B$1,edar!$A$2:$O$2,0))</f>
        <v>SLV</v>
      </c>
      <c r="C128" t="str">
        <f>INDEX(edar!$A$3:$O$428,MATCH($A128,edar!$P$3:$P$428,0),MATCH(C$1,edar!$A$2:$O$2,0))</f>
        <v>El Salvador</v>
      </c>
      <c r="D128" t="str">
        <f>INDEX(edar!$A$3:$O$428,MATCH($A128,edar!$P$3:$P$428,0),MATCH(D$1,edar!$A$2:$O$2,0))</f>
        <v>2002-2003</v>
      </c>
      <c r="E128" t="str">
        <f>INDEX(edar!$A$3:$O$428,MATCH($A128,edar!$P$3:$P$428,0),MATCH(E$1,edar!$A$2:$O$2,0))</f>
        <v>2003</v>
      </c>
      <c r="F128">
        <f>INDEX(edar!$A$3:$O$428,MATCH($A128,edar!$P$3:$P$428,0),MATCH(F$1,edar!$A$2:$O$2,0))</f>
        <v>62</v>
      </c>
      <c r="G128" t="str">
        <f>INDEX(edar!$A$3:$O$428,MATCH($A128,edar!$P$3:$P$428,0),MATCH(G$1,edar!$A$2:$O$2,0))</f>
        <v>-</v>
      </c>
      <c r="H128" t="str">
        <f>INDEX(edar!$A$3:$O$428,MATCH($A128,edar!$P$3:$P$428,0),MATCH(H$1,edar!$A$2:$O$2,0))</f>
        <v>-</v>
      </c>
      <c r="I128" t="str">
        <f>INDEX(edar!$A$3:$O$428,MATCH($A128,edar!$P$3:$P$428,0),MATCH(I$1,edar!$A$2:$O$2,0))</f>
        <v>-</v>
      </c>
      <c r="J128" t="str">
        <f>INDEX(edar!$A$3:$O$428,MATCH($A128,edar!$P$3:$P$428,0),MATCH(J$1,edar!$A$2:$O$2,0))</f>
        <v>-</v>
      </c>
      <c r="K128" t="str">
        <f>INDEX(edar!$A$3:$O$428,MATCH($A128,edar!$P$3:$P$428,0),MATCH(K$1,edar!$A$2:$O$2,0))</f>
        <v>-</v>
      </c>
      <c r="L128" t="str">
        <f>INDEX(edar!$A$3:$O$428,MATCH($A128,edar!$P$3:$P$428,0),MATCH(L$1,edar!$A$2:$O$2,0))</f>
        <v>-</v>
      </c>
      <c r="M128" t="str">
        <f>INDEX(edar!$A$3:$O$428,MATCH($A128,edar!$P$3:$P$428,0),MATCH(M$1,edar!$A$2:$O$2,0))</f>
        <v>-</v>
      </c>
      <c r="N128" t="str">
        <f>INDEX(edar!$A$3:$O$428,MATCH($A128,edar!$P$3:$P$428,0),MATCH(N$1,edar!$A$2:$O$2,0))</f>
        <v>-</v>
      </c>
      <c r="O128" t="str">
        <f>INDEX(edar!$A$3:$O$428,MATCH($A128,edar!$P$3:$P$428,0),MATCH(O$1,edar!$A$2:$O$2,0))</f>
        <v>-</v>
      </c>
      <c r="P128" t="str">
        <f>INDEX(edar!$A$3:$O$428,MATCH($A128,edar!$P$3:$P$428,0),MATCH(P$1,edar!$A$2:$O$2,0))</f>
        <v>Other NS_2002-2003</v>
      </c>
    </row>
    <row r="129" spans="1:16" x14ac:dyDescent="0.25">
      <c r="A129" s="5" t="s">
        <v>578</v>
      </c>
      <c r="B129" t="str">
        <f>INDEX(edar!$A$3:$O$428,MATCH($A129,edar!$P$3:$P$428,0),MATCH(B$1,edar!$A$2:$O$2,0))</f>
        <v>GNQ</v>
      </c>
      <c r="C129" t="str">
        <f>INDEX(edar!$A$3:$O$428,MATCH($A129,edar!$P$3:$P$428,0),MATCH(C$1,edar!$A$2:$O$2,0))</f>
        <v>Equatorial Guinea</v>
      </c>
      <c r="D129">
        <f>INDEX(edar!$A$3:$O$428,MATCH($A129,edar!$P$3:$P$428,0),MATCH(D$1,edar!$A$2:$O$2,0))</f>
        <v>2011</v>
      </c>
      <c r="E129" t="str">
        <f>INDEX(edar!$A$3:$O$428,MATCH($A129,edar!$P$3:$P$428,0),MATCH(E$1,edar!$A$2:$O$2,0))</f>
        <v>2011</v>
      </c>
      <c r="F129">
        <f>INDEX(edar!$A$3:$O$428,MATCH($A129,edar!$P$3:$P$428,0),MATCH(F$1,edar!$A$2:$O$2,0))</f>
        <v>54.3</v>
      </c>
      <c r="G129">
        <f>INDEX(edar!$A$3:$O$428,MATCH($A129,edar!$P$3:$P$428,0),MATCH(G$1,edar!$A$2:$O$2,0))</f>
        <v>57.4</v>
      </c>
      <c r="H129">
        <f>INDEX(edar!$A$3:$O$428,MATCH($A129,edar!$P$3:$P$428,0),MATCH(H$1,edar!$A$2:$O$2,0))</f>
        <v>50</v>
      </c>
      <c r="I129">
        <f>INDEX(edar!$A$3:$O$428,MATCH($A129,edar!$P$3:$P$428,0),MATCH(I$1,edar!$A$2:$O$2,0))</f>
        <v>62.9</v>
      </c>
      <c r="J129">
        <f>INDEX(edar!$A$3:$O$428,MATCH($A129,edar!$P$3:$P$428,0),MATCH(J$1,edar!$A$2:$O$2,0))</f>
        <v>47.6</v>
      </c>
      <c r="K129" t="str">
        <f>INDEX(edar!$A$3:$O$428,MATCH($A129,edar!$P$3:$P$428,0),MATCH(K$1,edar!$A$2:$O$2,0))</f>
        <v>-</v>
      </c>
      <c r="L129" t="str">
        <f>INDEX(edar!$A$3:$O$428,MATCH($A129,edar!$P$3:$P$428,0),MATCH(L$1,edar!$A$2:$O$2,0))</f>
        <v>-</v>
      </c>
      <c r="M129" t="str">
        <f>INDEX(edar!$A$3:$O$428,MATCH($A129,edar!$P$3:$P$428,0),MATCH(M$1,edar!$A$2:$O$2,0))</f>
        <v>-</v>
      </c>
      <c r="N129" t="str">
        <f>INDEX(edar!$A$3:$O$428,MATCH($A129,edar!$P$3:$P$428,0),MATCH(N$1,edar!$A$2:$O$2,0))</f>
        <v>-</v>
      </c>
      <c r="O129">
        <f>INDEX(edar!$A$3:$O$428,MATCH($A129,edar!$P$3:$P$428,0),MATCH(O$1,edar!$A$2:$O$2,0))</f>
        <v>71.400000000000006</v>
      </c>
      <c r="P129" t="str">
        <f>INDEX(edar!$A$3:$O$428,MATCH($A129,edar!$P$3:$P$428,0),MATCH(P$1,edar!$A$2:$O$2,0))</f>
        <v>DHS_2011</v>
      </c>
    </row>
    <row r="130" spans="1:16" x14ac:dyDescent="0.25">
      <c r="A130" s="4" t="s">
        <v>579</v>
      </c>
      <c r="B130" t="str">
        <f>INDEX(edar!$A$3:$O$428,MATCH($A130,edar!$P$3:$P$428,0),MATCH(B$1,edar!$A$2:$O$2,0))</f>
        <v>ERI</v>
      </c>
      <c r="C130" t="str">
        <f>INDEX(edar!$A$3:$O$428,MATCH($A130,edar!$P$3:$P$428,0),MATCH(C$1,edar!$A$2:$O$2,0))</f>
        <v>Eritrea</v>
      </c>
      <c r="D130">
        <f>INDEX(edar!$A$3:$O$428,MATCH($A130,edar!$P$3:$P$428,0),MATCH(D$1,edar!$A$2:$O$2,0))</f>
        <v>2010</v>
      </c>
      <c r="E130" t="str">
        <f>INDEX(edar!$A$3:$O$428,MATCH($A130,edar!$P$3:$P$428,0),MATCH(E$1,edar!$A$2:$O$2,0))</f>
        <v>2010</v>
      </c>
      <c r="F130">
        <f>INDEX(edar!$A$3:$O$428,MATCH($A130,edar!$P$3:$P$428,0),MATCH(F$1,edar!$A$2:$O$2,0))</f>
        <v>44.8</v>
      </c>
      <c r="G130">
        <f>INDEX(edar!$A$3:$O$428,MATCH($A130,edar!$P$3:$P$428,0),MATCH(G$1,edar!$A$2:$O$2,0))</f>
        <v>46.4</v>
      </c>
      <c r="H130">
        <f>INDEX(edar!$A$3:$O$428,MATCH($A130,edar!$P$3:$P$428,0),MATCH(H$1,edar!$A$2:$O$2,0))</f>
        <v>43.3</v>
      </c>
      <c r="I130">
        <f>INDEX(edar!$A$3:$O$428,MATCH($A130,edar!$P$3:$P$428,0),MATCH(I$1,edar!$A$2:$O$2,0))</f>
        <v>57</v>
      </c>
      <c r="J130">
        <f>INDEX(edar!$A$3:$O$428,MATCH($A130,edar!$P$3:$P$428,0),MATCH(J$1,edar!$A$2:$O$2,0))</f>
        <v>40.9</v>
      </c>
      <c r="K130">
        <f>INDEX(edar!$A$3:$O$428,MATCH($A130,edar!$P$3:$P$428,0),MATCH(K$1,edar!$A$2:$O$2,0))</f>
        <v>29.7</v>
      </c>
      <c r="L130">
        <f>INDEX(edar!$A$3:$O$428,MATCH($A130,edar!$P$3:$P$428,0),MATCH(L$1,edar!$A$2:$O$2,0))</f>
        <v>36.1</v>
      </c>
      <c r="M130">
        <f>INDEX(edar!$A$3:$O$428,MATCH($A130,edar!$P$3:$P$428,0),MATCH(M$1,edar!$A$2:$O$2,0))</f>
        <v>46.3</v>
      </c>
      <c r="N130">
        <f>INDEX(edar!$A$3:$O$428,MATCH($A130,edar!$P$3:$P$428,0),MATCH(N$1,edar!$A$2:$O$2,0))</f>
        <v>64.2</v>
      </c>
      <c r="O130">
        <f>INDEX(edar!$A$3:$O$428,MATCH($A130,edar!$P$3:$P$428,0),MATCH(O$1,edar!$A$2:$O$2,0))</f>
        <v>64.3</v>
      </c>
      <c r="P130" t="str">
        <f>INDEX(edar!$A$3:$O$428,MATCH($A130,edar!$P$3:$P$428,0),MATCH(P$1,edar!$A$2:$O$2,0))</f>
        <v>PHS_2010</v>
      </c>
    </row>
    <row r="131" spans="1:16" x14ac:dyDescent="0.25">
      <c r="A131" s="5" t="s">
        <v>580</v>
      </c>
      <c r="B131" t="str">
        <f>INDEX(edar!$A$3:$O$428,MATCH($A131,edar!$P$3:$P$428,0),MATCH(B$1,edar!$A$2:$O$2,0))</f>
        <v>ERI</v>
      </c>
      <c r="C131" t="str">
        <f>INDEX(edar!$A$3:$O$428,MATCH($A131,edar!$P$3:$P$428,0),MATCH(C$1,edar!$A$2:$O$2,0))</f>
        <v>Eritrea</v>
      </c>
      <c r="D131">
        <f>INDEX(edar!$A$3:$O$428,MATCH($A131,edar!$P$3:$P$428,0),MATCH(D$1,edar!$A$2:$O$2,0))</f>
        <v>2002</v>
      </c>
      <c r="E131" t="str">
        <f>INDEX(edar!$A$3:$O$428,MATCH($A131,edar!$P$3:$P$428,0),MATCH(E$1,edar!$A$2:$O$2,0))</f>
        <v>2002</v>
      </c>
      <c r="F131">
        <f>INDEX(edar!$A$3:$O$428,MATCH($A131,edar!$P$3:$P$428,0),MATCH(F$1,edar!$A$2:$O$2,0))</f>
        <v>44</v>
      </c>
      <c r="G131">
        <f>INDEX(edar!$A$3:$O$428,MATCH($A131,edar!$P$3:$P$428,0),MATCH(G$1,edar!$A$2:$O$2,0))</f>
        <v>44</v>
      </c>
      <c r="H131">
        <f>INDEX(edar!$A$3:$O$428,MATCH($A131,edar!$P$3:$P$428,0),MATCH(H$1,edar!$A$2:$O$2,0))</f>
        <v>43</v>
      </c>
      <c r="I131">
        <f>INDEX(edar!$A$3:$O$428,MATCH($A131,edar!$P$3:$P$428,0),MATCH(I$1,edar!$A$2:$O$2,0))</f>
        <v>57</v>
      </c>
      <c r="J131">
        <f>INDEX(edar!$A$3:$O$428,MATCH($A131,edar!$P$3:$P$428,0),MATCH(J$1,edar!$A$2:$O$2,0))</f>
        <v>40</v>
      </c>
      <c r="K131">
        <f>INDEX(edar!$A$3:$O$428,MATCH($A131,edar!$P$3:$P$428,0),MATCH(K$1,edar!$A$2:$O$2,0))</f>
        <v>33</v>
      </c>
      <c r="L131">
        <f>INDEX(edar!$A$3:$O$428,MATCH($A131,edar!$P$3:$P$428,0),MATCH(L$1,edar!$A$2:$O$2,0))</f>
        <v>42</v>
      </c>
      <c r="M131">
        <f>INDEX(edar!$A$3:$O$428,MATCH($A131,edar!$P$3:$P$428,0),MATCH(M$1,edar!$A$2:$O$2,0))</f>
        <v>43</v>
      </c>
      <c r="N131">
        <f>INDEX(edar!$A$3:$O$428,MATCH($A131,edar!$P$3:$P$428,0),MATCH(N$1,edar!$A$2:$O$2,0))</f>
        <v>50</v>
      </c>
      <c r="O131">
        <f>INDEX(edar!$A$3:$O$428,MATCH($A131,edar!$P$3:$P$428,0),MATCH(O$1,edar!$A$2:$O$2,0))</f>
        <v>63</v>
      </c>
      <c r="P131" t="str">
        <f>INDEX(edar!$A$3:$O$428,MATCH($A131,edar!$P$3:$P$428,0),MATCH(P$1,edar!$A$2:$O$2,0))</f>
        <v>DHS_2002</v>
      </c>
    </row>
    <row r="132" spans="1:16" x14ac:dyDescent="0.25">
      <c r="A132" s="4" t="s">
        <v>581</v>
      </c>
      <c r="B132" t="str">
        <f>INDEX(edar!$A$3:$O$428,MATCH($A132,edar!$P$3:$P$428,0),MATCH(B$1,edar!$A$2:$O$2,0))</f>
        <v>ETH</v>
      </c>
      <c r="C132" t="str">
        <f>INDEX(edar!$A$3:$O$428,MATCH($A132,edar!$P$3:$P$428,0),MATCH(C$1,edar!$A$2:$O$2,0))</f>
        <v>Ethiopia</v>
      </c>
      <c r="D132">
        <f>INDEX(edar!$A$3:$O$428,MATCH($A132,edar!$P$3:$P$428,0),MATCH(D$1,edar!$A$2:$O$2,0))</f>
        <v>2016</v>
      </c>
      <c r="E132" t="str">
        <f>INDEX(edar!$A$3:$O$428,MATCH($A132,edar!$P$3:$P$428,0),MATCH(E$1,edar!$A$2:$O$2,0))</f>
        <v>2016</v>
      </c>
      <c r="F132">
        <f>INDEX(edar!$A$3:$O$428,MATCH($A132,edar!$P$3:$P$428,0),MATCH(F$1,edar!$A$2:$O$2,0))</f>
        <v>29.8</v>
      </c>
      <c r="G132">
        <f>INDEX(edar!$A$3:$O$428,MATCH($A132,edar!$P$3:$P$428,0),MATCH(G$1,edar!$A$2:$O$2,0))</f>
        <v>32.1</v>
      </c>
      <c r="H132">
        <f>INDEX(edar!$A$3:$O$428,MATCH($A132,edar!$P$3:$P$428,0),MATCH(H$1,edar!$A$2:$O$2,0))</f>
        <v>27.5</v>
      </c>
      <c r="I132">
        <f>INDEX(edar!$A$3:$O$428,MATCH($A132,edar!$P$3:$P$428,0),MATCH(I$1,edar!$A$2:$O$2,0))</f>
        <v>61.1</v>
      </c>
      <c r="J132">
        <f>INDEX(edar!$A$3:$O$428,MATCH($A132,edar!$P$3:$P$428,0),MATCH(J$1,edar!$A$2:$O$2,0))</f>
        <v>27.5</v>
      </c>
      <c r="K132">
        <f>INDEX(edar!$A$3:$O$428,MATCH($A132,edar!$P$3:$P$428,0),MATCH(K$1,edar!$A$2:$O$2,0))</f>
        <v>28.4</v>
      </c>
      <c r="L132">
        <f>INDEX(edar!$A$3:$O$428,MATCH($A132,edar!$P$3:$P$428,0),MATCH(L$1,edar!$A$2:$O$2,0))</f>
        <v>23.4</v>
      </c>
      <c r="M132">
        <f>INDEX(edar!$A$3:$O$428,MATCH($A132,edar!$P$3:$P$428,0),MATCH(M$1,edar!$A$2:$O$2,0))</f>
        <v>24.9</v>
      </c>
      <c r="N132">
        <f>INDEX(edar!$A$3:$O$428,MATCH($A132,edar!$P$3:$P$428,0),MATCH(N$1,edar!$A$2:$O$2,0))</f>
        <v>37.700000000000003</v>
      </c>
      <c r="O132">
        <f>INDEX(edar!$A$3:$O$428,MATCH($A132,edar!$P$3:$P$428,0),MATCH(O$1,edar!$A$2:$O$2,0))</f>
        <v>43.7</v>
      </c>
      <c r="P132" t="str">
        <f>INDEX(edar!$A$3:$O$428,MATCH($A132,edar!$P$3:$P$428,0),MATCH(P$1,edar!$A$2:$O$2,0))</f>
        <v>DHS KIR(Prelim)_2016</v>
      </c>
    </row>
    <row r="133" spans="1:16" x14ac:dyDescent="0.25">
      <c r="A133" s="5" t="s">
        <v>582</v>
      </c>
      <c r="B133" t="str">
        <f>INDEX(edar!$A$3:$O$428,MATCH($A133,edar!$P$3:$P$428,0),MATCH(B$1,edar!$A$2:$O$2,0))</f>
        <v>ETH</v>
      </c>
      <c r="C133" t="str">
        <f>INDEX(edar!$A$3:$O$428,MATCH($A133,edar!$P$3:$P$428,0),MATCH(C$1,edar!$A$2:$O$2,0))</f>
        <v>Ethiopia</v>
      </c>
      <c r="D133">
        <f>INDEX(edar!$A$3:$O$428,MATCH($A133,edar!$P$3:$P$428,0),MATCH(D$1,edar!$A$2:$O$2,0))</f>
        <v>2011</v>
      </c>
      <c r="E133" t="str">
        <f>INDEX(edar!$A$3:$O$428,MATCH($A133,edar!$P$3:$P$428,0),MATCH(E$1,edar!$A$2:$O$2,0))</f>
        <v>2011</v>
      </c>
      <c r="F133">
        <f>INDEX(edar!$A$3:$O$428,MATCH($A133,edar!$P$3:$P$428,0),MATCH(F$1,edar!$A$2:$O$2,0))</f>
        <v>27</v>
      </c>
      <c r="G133">
        <f>INDEX(edar!$A$3:$O$428,MATCH($A133,edar!$P$3:$P$428,0),MATCH(G$1,edar!$A$2:$O$2,0))</f>
        <v>25.4</v>
      </c>
      <c r="H133">
        <f>INDEX(edar!$A$3:$O$428,MATCH($A133,edar!$P$3:$P$428,0),MATCH(H$1,edar!$A$2:$O$2,0))</f>
        <v>28.7</v>
      </c>
      <c r="I133">
        <f>INDEX(edar!$A$3:$O$428,MATCH($A133,edar!$P$3:$P$428,0),MATCH(I$1,edar!$A$2:$O$2,0))</f>
        <v>46.9</v>
      </c>
      <c r="J133">
        <f>INDEX(edar!$A$3:$O$428,MATCH($A133,edar!$P$3:$P$428,0),MATCH(J$1,edar!$A$2:$O$2,0))</f>
        <v>25</v>
      </c>
      <c r="K133">
        <f>INDEX(edar!$A$3:$O$428,MATCH($A133,edar!$P$3:$P$428,0),MATCH(K$1,edar!$A$2:$O$2,0))</f>
        <v>15.5</v>
      </c>
      <c r="L133">
        <f>INDEX(edar!$A$3:$O$428,MATCH($A133,edar!$P$3:$P$428,0),MATCH(L$1,edar!$A$2:$O$2,0))</f>
        <v>25.2</v>
      </c>
      <c r="M133">
        <f>INDEX(edar!$A$3:$O$428,MATCH($A133,edar!$P$3:$P$428,0),MATCH(M$1,edar!$A$2:$O$2,0))</f>
        <v>22.1</v>
      </c>
      <c r="N133">
        <f>INDEX(edar!$A$3:$O$428,MATCH($A133,edar!$P$3:$P$428,0),MATCH(N$1,edar!$A$2:$O$2,0))</f>
        <v>33.200000000000003</v>
      </c>
      <c r="O133">
        <f>INDEX(edar!$A$3:$O$428,MATCH($A133,edar!$P$3:$P$428,0),MATCH(O$1,edar!$A$2:$O$2,0))</f>
        <v>61.7</v>
      </c>
      <c r="P133" t="str">
        <f>INDEX(edar!$A$3:$O$428,MATCH($A133,edar!$P$3:$P$428,0),MATCH(P$1,edar!$A$2:$O$2,0))</f>
        <v>DHS_2011</v>
      </c>
    </row>
    <row r="134" spans="1:16" x14ac:dyDescent="0.25">
      <c r="A134" s="4" t="s">
        <v>583</v>
      </c>
      <c r="B134" t="str">
        <f>INDEX(edar!$A$3:$O$428,MATCH($A134,edar!$P$3:$P$428,0),MATCH(B$1,edar!$A$2:$O$2,0))</f>
        <v>ETH</v>
      </c>
      <c r="C134" t="str">
        <f>INDEX(edar!$A$3:$O$428,MATCH($A134,edar!$P$3:$P$428,0),MATCH(C$1,edar!$A$2:$O$2,0))</f>
        <v>Ethiopia</v>
      </c>
      <c r="D134">
        <f>INDEX(edar!$A$3:$O$428,MATCH($A134,edar!$P$3:$P$428,0),MATCH(D$1,edar!$A$2:$O$2,0))</f>
        <v>2005</v>
      </c>
      <c r="E134" t="str">
        <f>INDEX(edar!$A$3:$O$428,MATCH($A134,edar!$P$3:$P$428,0),MATCH(E$1,edar!$A$2:$O$2,0))</f>
        <v>2005</v>
      </c>
      <c r="F134">
        <f>INDEX(edar!$A$3:$O$428,MATCH($A134,edar!$P$3:$P$428,0),MATCH(F$1,edar!$A$2:$O$2,0))</f>
        <v>19</v>
      </c>
      <c r="G134">
        <f>INDEX(edar!$A$3:$O$428,MATCH($A134,edar!$P$3:$P$428,0),MATCH(G$1,edar!$A$2:$O$2,0))</f>
        <v>19</v>
      </c>
      <c r="H134">
        <f>INDEX(edar!$A$3:$O$428,MATCH($A134,edar!$P$3:$P$428,0),MATCH(H$1,edar!$A$2:$O$2,0))</f>
        <v>19</v>
      </c>
      <c r="I134">
        <f>INDEX(edar!$A$3:$O$428,MATCH($A134,edar!$P$3:$P$428,0),MATCH(I$1,edar!$A$2:$O$2,0))</f>
        <v>46</v>
      </c>
      <c r="J134">
        <f>INDEX(edar!$A$3:$O$428,MATCH($A134,edar!$P$3:$P$428,0),MATCH(J$1,edar!$A$2:$O$2,0))</f>
        <v>17</v>
      </c>
      <c r="K134">
        <f>INDEX(edar!$A$3:$O$428,MATCH($A134,edar!$P$3:$P$428,0),MATCH(K$1,edar!$A$2:$O$2,0))</f>
        <v>19</v>
      </c>
      <c r="L134">
        <f>INDEX(edar!$A$3:$O$428,MATCH($A134,edar!$P$3:$P$428,0),MATCH(L$1,edar!$A$2:$O$2,0))</f>
        <v>12</v>
      </c>
      <c r="M134">
        <f>INDEX(edar!$A$3:$O$428,MATCH($A134,edar!$P$3:$P$428,0),MATCH(M$1,edar!$A$2:$O$2,0))</f>
        <v>21</v>
      </c>
      <c r="N134">
        <f>INDEX(edar!$A$3:$O$428,MATCH($A134,edar!$P$3:$P$428,0),MATCH(N$1,edar!$A$2:$O$2,0))</f>
        <v>13</v>
      </c>
      <c r="O134">
        <f>INDEX(edar!$A$3:$O$428,MATCH($A134,edar!$P$3:$P$428,0),MATCH(O$1,edar!$A$2:$O$2,0))</f>
        <v>33</v>
      </c>
      <c r="P134" t="str">
        <f>INDEX(edar!$A$3:$O$428,MATCH($A134,edar!$P$3:$P$428,0),MATCH(P$1,edar!$A$2:$O$2,0))</f>
        <v>DHS_2005</v>
      </c>
    </row>
    <row r="135" spans="1:16" x14ac:dyDescent="0.25">
      <c r="A135" s="5" t="s">
        <v>584</v>
      </c>
      <c r="B135" t="str">
        <f>INDEX(edar!$A$3:$O$428,MATCH($A135,edar!$P$3:$P$428,0),MATCH(B$1,edar!$A$2:$O$2,0))</f>
        <v>ETH</v>
      </c>
      <c r="C135" t="str">
        <f>INDEX(edar!$A$3:$O$428,MATCH($A135,edar!$P$3:$P$428,0),MATCH(C$1,edar!$A$2:$O$2,0))</f>
        <v>Ethiopia</v>
      </c>
      <c r="D135">
        <f>INDEX(edar!$A$3:$O$428,MATCH($A135,edar!$P$3:$P$428,0),MATCH(D$1,edar!$A$2:$O$2,0))</f>
        <v>2000</v>
      </c>
      <c r="E135" t="str">
        <f>INDEX(edar!$A$3:$O$428,MATCH($A135,edar!$P$3:$P$428,0),MATCH(E$1,edar!$A$2:$O$2,0))</f>
        <v>2000</v>
      </c>
      <c r="F135">
        <f>INDEX(edar!$A$3:$O$428,MATCH($A135,edar!$P$3:$P$428,0),MATCH(F$1,edar!$A$2:$O$2,0))</f>
        <v>16</v>
      </c>
      <c r="G135">
        <f>INDEX(edar!$A$3:$O$428,MATCH($A135,edar!$P$3:$P$428,0),MATCH(G$1,edar!$A$2:$O$2,0))</f>
        <v>17</v>
      </c>
      <c r="H135">
        <f>INDEX(edar!$A$3:$O$428,MATCH($A135,edar!$P$3:$P$428,0),MATCH(H$1,edar!$A$2:$O$2,0))</f>
        <v>14</v>
      </c>
      <c r="I135">
        <f>INDEX(edar!$A$3:$O$428,MATCH($A135,edar!$P$3:$P$428,0),MATCH(I$1,edar!$A$2:$O$2,0))</f>
        <v>41</v>
      </c>
      <c r="J135">
        <f>INDEX(edar!$A$3:$O$428,MATCH($A135,edar!$P$3:$P$428,0),MATCH(J$1,edar!$A$2:$O$2,0))</f>
        <v>14</v>
      </c>
      <c r="K135" t="str">
        <f>INDEX(edar!$A$3:$O$428,MATCH($A135,edar!$P$3:$P$428,0),MATCH(K$1,edar!$A$2:$O$2,0))</f>
        <v>-</v>
      </c>
      <c r="L135" t="str">
        <f>INDEX(edar!$A$3:$O$428,MATCH($A135,edar!$P$3:$P$428,0),MATCH(L$1,edar!$A$2:$O$2,0))</f>
        <v>-</v>
      </c>
      <c r="M135" t="str">
        <f>INDEX(edar!$A$3:$O$428,MATCH($A135,edar!$P$3:$P$428,0),MATCH(M$1,edar!$A$2:$O$2,0))</f>
        <v>-</v>
      </c>
      <c r="N135" t="str">
        <f>INDEX(edar!$A$3:$O$428,MATCH($A135,edar!$P$3:$P$428,0),MATCH(N$1,edar!$A$2:$O$2,0))</f>
        <v>-</v>
      </c>
      <c r="O135" t="str">
        <f>INDEX(edar!$A$3:$O$428,MATCH($A135,edar!$P$3:$P$428,0),MATCH(O$1,edar!$A$2:$O$2,0))</f>
        <v>-</v>
      </c>
      <c r="P135" t="str">
        <f>INDEX(edar!$A$3:$O$428,MATCH($A135,edar!$P$3:$P$428,0),MATCH(P$1,edar!$A$2:$O$2,0))</f>
        <v>DHS_2000</v>
      </c>
    </row>
    <row r="136" spans="1:16" x14ac:dyDescent="0.25">
      <c r="A136" s="4" t="s">
        <v>585</v>
      </c>
      <c r="B136" t="str">
        <f>INDEX(edar!$A$3:$O$428,MATCH($A136,edar!$P$3:$P$428,0),MATCH(B$1,edar!$A$2:$O$2,0))</f>
        <v>ETH</v>
      </c>
      <c r="C136" t="str">
        <f>INDEX(edar!$A$3:$O$428,MATCH($A136,edar!$P$3:$P$428,0),MATCH(C$1,edar!$A$2:$O$2,0))</f>
        <v>Ethiopia</v>
      </c>
      <c r="D136">
        <f>INDEX(edar!$A$3:$O$428,MATCH($A136,edar!$P$3:$P$428,0),MATCH(D$1,edar!$A$2:$O$2,0))</f>
        <v>2016</v>
      </c>
      <c r="E136" t="str">
        <f>INDEX(edar!$A$3:$O$428,MATCH($A136,edar!$P$3:$P$428,0),MATCH(E$1,edar!$A$2:$O$2,0))</f>
        <v>2016</v>
      </c>
      <c r="F136">
        <f>INDEX(edar!$A$3:$O$428,MATCH($A136,edar!$P$3:$P$428,0),MATCH(F$1,edar!$A$2:$O$2,0))</f>
        <v>31.3</v>
      </c>
      <c r="G136" t="str">
        <f>INDEX(edar!$A$3:$O$428,MATCH($A136,edar!$P$3:$P$428,0),MATCH(G$1,edar!$A$2:$O$2,0))</f>
        <v>-</v>
      </c>
      <c r="H136" t="str">
        <f>INDEX(edar!$A$3:$O$428,MATCH($A136,edar!$P$3:$P$428,0),MATCH(H$1,edar!$A$2:$O$2,0))</f>
        <v>-</v>
      </c>
      <c r="I136">
        <f>INDEX(edar!$A$3:$O$428,MATCH($A136,edar!$P$3:$P$428,0),MATCH(I$1,edar!$A$2:$O$2,0))</f>
        <v>59.1</v>
      </c>
      <c r="J136">
        <f>INDEX(edar!$A$3:$O$428,MATCH($A136,edar!$P$3:$P$428,0),MATCH(J$1,edar!$A$2:$O$2,0))</f>
        <v>29.2</v>
      </c>
      <c r="K136" t="str">
        <f>INDEX(edar!$A$3:$O$428,MATCH($A136,edar!$P$3:$P$428,0),MATCH(K$1,edar!$A$2:$O$2,0))</f>
        <v>-</v>
      </c>
      <c r="L136" t="str">
        <f>INDEX(edar!$A$3:$O$428,MATCH($A136,edar!$P$3:$P$428,0),MATCH(L$1,edar!$A$2:$O$2,0))</f>
        <v>-</v>
      </c>
      <c r="M136" t="str">
        <f>INDEX(edar!$A$3:$O$428,MATCH($A136,edar!$P$3:$P$428,0),MATCH(M$1,edar!$A$2:$O$2,0))</f>
        <v>-</v>
      </c>
      <c r="N136" t="str">
        <f>INDEX(edar!$A$3:$O$428,MATCH($A136,edar!$P$3:$P$428,0),MATCH(N$1,edar!$A$2:$O$2,0))</f>
        <v>-</v>
      </c>
      <c r="O136" t="str">
        <f>INDEX(edar!$A$3:$O$428,MATCH($A136,edar!$P$3:$P$428,0),MATCH(O$1,edar!$A$2:$O$2,0))</f>
        <v>-</v>
      </c>
      <c r="P136" t="str">
        <f>INDEX(edar!$A$3:$O$428,MATCH($A136,edar!$P$3:$P$428,0),MATCH(P$1,edar!$A$2:$O$2,0))</f>
        <v>DHS 2016</v>
      </c>
    </row>
    <row r="137" spans="1:16" x14ac:dyDescent="0.25">
      <c r="A137" s="5" t="s">
        <v>586</v>
      </c>
      <c r="B137" t="str">
        <f>INDEX(edar!$A$3:$O$428,MATCH($A137,edar!$P$3:$P$428,0),MATCH(B$1,edar!$A$2:$O$2,0))</f>
        <v>GAB</v>
      </c>
      <c r="C137" t="str">
        <f>INDEX(edar!$A$3:$O$428,MATCH($A137,edar!$P$3:$P$428,0),MATCH(C$1,edar!$A$2:$O$2,0))</f>
        <v>Gabon</v>
      </c>
      <c r="D137">
        <f>INDEX(edar!$A$3:$O$428,MATCH($A137,edar!$P$3:$P$428,0),MATCH(D$1,edar!$A$2:$O$2,0))</f>
        <v>2012</v>
      </c>
      <c r="E137" t="str">
        <f>INDEX(edar!$A$3:$O$428,MATCH($A137,edar!$P$3:$P$428,0),MATCH(E$1,edar!$A$2:$O$2,0))</f>
        <v>2012</v>
      </c>
      <c r="F137">
        <f>INDEX(edar!$A$3:$O$428,MATCH($A137,edar!$P$3:$P$428,0),MATCH(F$1,edar!$A$2:$O$2,0))</f>
        <v>67.7</v>
      </c>
      <c r="G137">
        <f>INDEX(edar!$A$3:$O$428,MATCH($A137,edar!$P$3:$P$428,0),MATCH(G$1,edar!$A$2:$O$2,0))</f>
        <v>72.2</v>
      </c>
      <c r="H137">
        <f>INDEX(edar!$A$3:$O$428,MATCH($A137,edar!$P$3:$P$428,0),MATCH(H$1,edar!$A$2:$O$2,0))</f>
        <v>62.4</v>
      </c>
      <c r="I137">
        <f>INDEX(edar!$A$3:$O$428,MATCH($A137,edar!$P$3:$P$428,0),MATCH(I$1,edar!$A$2:$O$2,0))</f>
        <v>70.599999999999994</v>
      </c>
      <c r="J137">
        <f>INDEX(edar!$A$3:$O$428,MATCH($A137,edar!$P$3:$P$428,0),MATCH(J$1,edar!$A$2:$O$2,0))</f>
        <v>52.2</v>
      </c>
      <c r="K137">
        <f>INDEX(edar!$A$3:$O$428,MATCH($A137,edar!$P$3:$P$428,0),MATCH(K$1,edar!$A$2:$O$2,0))</f>
        <v>48.1</v>
      </c>
      <c r="L137">
        <f>INDEX(edar!$A$3:$O$428,MATCH($A137,edar!$P$3:$P$428,0),MATCH(L$1,edar!$A$2:$O$2,0))</f>
        <v>77.900000000000006</v>
      </c>
      <c r="M137">
        <f>INDEX(edar!$A$3:$O$428,MATCH($A137,edar!$P$3:$P$428,0),MATCH(M$1,edar!$A$2:$O$2,0))</f>
        <v>66.099999999999994</v>
      </c>
      <c r="N137" t="str">
        <f>INDEX(edar!$A$3:$O$428,MATCH($A137,edar!$P$3:$P$428,0),MATCH(N$1,edar!$A$2:$O$2,0))</f>
        <v>-</v>
      </c>
      <c r="O137" t="str">
        <f>INDEX(edar!$A$3:$O$428,MATCH($A137,edar!$P$3:$P$428,0),MATCH(O$1,edar!$A$2:$O$2,0))</f>
        <v>-</v>
      </c>
      <c r="P137" t="str">
        <f>INDEX(edar!$A$3:$O$428,MATCH($A137,edar!$P$3:$P$428,0),MATCH(P$1,edar!$A$2:$O$2,0))</f>
        <v>DHS_2012</v>
      </c>
    </row>
    <row r="138" spans="1:16" x14ac:dyDescent="0.25">
      <c r="A138" s="4" t="s">
        <v>587</v>
      </c>
      <c r="B138" t="str">
        <f>INDEX(edar!$A$3:$O$428,MATCH($A138,edar!$P$3:$P$428,0),MATCH(B$1,edar!$A$2:$O$2,0))</f>
        <v>GAB</v>
      </c>
      <c r="C138" t="str">
        <f>INDEX(edar!$A$3:$O$428,MATCH($A138,edar!$P$3:$P$428,0),MATCH(C$1,edar!$A$2:$O$2,0))</f>
        <v>Gabon</v>
      </c>
      <c r="D138">
        <f>INDEX(edar!$A$3:$O$428,MATCH($A138,edar!$P$3:$P$428,0),MATCH(D$1,edar!$A$2:$O$2,0))</f>
        <v>2000</v>
      </c>
      <c r="E138" t="str">
        <f>INDEX(edar!$A$3:$O$428,MATCH($A138,edar!$P$3:$P$428,0),MATCH(E$1,edar!$A$2:$O$2,0))</f>
        <v>2000</v>
      </c>
      <c r="F138">
        <f>INDEX(edar!$A$3:$O$428,MATCH($A138,edar!$P$3:$P$428,0),MATCH(F$1,edar!$A$2:$O$2,0))</f>
        <v>48</v>
      </c>
      <c r="G138">
        <f>INDEX(edar!$A$3:$O$428,MATCH($A138,edar!$P$3:$P$428,0),MATCH(G$1,edar!$A$2:$O$2,0))</f>
        <v>51</v>
      </c>
      <c r="H138">
        <f>INDEX(edar!$A$3:$O$428,MATCH($A138,edar!$P$3:$P$428,0),MATCH(H$1,edar!$A$2:$O$2,0))</f>
        <v>44</v>
      </c>
      <c r="I138">
        <f>INDEX(edar!$A$3:$O$428,MATCH($A138,edar!$P$3:$P$428,0),MATCH(I$1,edar!$A$2:$O$2,0))</f>
        <v>52</v>
      </c>
      <c r="J138">
        <f>INDEX(edar!$A$3:$O$428,MATCH($A138,edar!$P$3:$P$428,0),MATCH(J$1,edar!$A$2:$O$2,0))</f>
        <v>34</v>
      </c>
      <c r="K138" t="str">
        <f>INDEX(edar!$A$3:$O$428,MATCH($A138,edar!$P$3:$P$428,0),MATCH(K$1,edar!$A$2:$O$2,0))</f>
        <v>-</v>
      </c>
      <c r="L138" t="str">
        <f>INDEX(edar!$A$3:$O$428,MATCH($A138,edar!$P$3:$P$428,0),MATCH(L$1,edar!$A$2:$O$2,0))</f>
        <v>-</v>
      </c>
      <c r="M138" t="str">
        <f>INDEX(edar!$A$3:$O$428,MATCH($A138,edar!$P$3:$P$428,0),MATCH(M$1,edar!$A$2:$O$2,0))</f>
        <v>-</v>
      </c>
      <c r="N138" t="str">
        <f>INDEX(edar!$A$3:$O$428,MATCH($A138,edar!$P$3:$P$428,0),MATCH(N$1,edar!$A$2:$O$2,0))</f>
        <v>-</v>
      </c>
      <c r="O138" t="str">
        <f>INDEX(edar!$A$3:$O$428,MATCH($A138,edar!$P$3:$P$428,0),MATCH(O$1,edar!$A$2:$O$2,0))</f>
        <v>-</v>
      </c>
      <c r="P138" t="str">
        <f>INDEX(edar!$A$3:$O$428,MATCH($A138,edar!$P$3:$P$428,0),MATCH(P$1,edar!$A$2:$O$2,0))</f>
        <v>DHS_2000</v>
      </c>
    </row>
    <row r="139" spans="1:16" x14ac:dyDescent="0.25">
      <c r="A139" s="5" t="s">
        <v>588</v>
      </c>
      <c r="B139" t="str">
        <f>INDEX(edar!$A$3:$O$428,MATCH($A139,edar!$P$3:$P$428,0),MATCH(B$1,edar!$A$2:$O$2,0))</f>
        <v>GMB</v>
      </c>
      <c r="C139" t="str">
        <f>INDEX(edar!$A$3:$O$428,MATCH($A139,edar!$P$3:$P$428,0),MATCH(C$1,edar!$A$2:$O$2,0))</f>
        <v>Gambia</v>
      </c>
      <c r="D139">
        <f>INDEX(edar!$A$3:$O$428,MATCH($A139,edar!$P$3:$P$428,0),MATCH(D$1,edar!$A$2:$O$2,0))</f>
        <v>2013</v>
      </c>
      <c r="E139" t="str">
        <f>INDEX(edar!$A$3:$O$428,MATCH($A139,edar!$P$3:$P$428,0),MATCH(E$1,edar!$A$2:$O$2,0))</f>
        <v>2013</v>
      </c>
      <c r="F139">
        <f>INDEX(edar!$A$3:$O$428,MATCH($A139,edar!$P$3:$P$428,0),MATCH(F$1,edar!$A$2:$O$2,0))</f>
        <v>68</v>
      </c>
      <c r="G139">
        <f>INDEX(edar!$A$3:$O$428,MATCH($A139,edar!$P$3:$P$428,0),MATCH(G$1,edar!$A$2:$O$2,0))</f>
        <v>72</v>
      </c>
      <c r="H139">
        <f>INDEX(edar!$A$3:$O$428,MATCH($A139,edar!$P$3:$P$428,0),MATCH(H$1,edar!$A$2:$O$2,0))</f>
        <v>62.5</v>
      </c>
      <c r="I139">
        <f>INDEX(edar!$A$3:$O$428,MATCH($A139,edar!$P$3:$P$428,0),MATCH(I$1,edar!$A$2:$O$2,0))</f>
        <v>68.099999999999994</v>
      </c>
      <c r="J139">
        <f>INDEX(edar!$A$3:$O$428,MATCH($A139,edar!$P$3:$P$428,0),MATCH(J$1,edar!$A$2:$O$2,0))</f>
        <v>68</v>
      </c>
      <c r="K139">
        <f>INDEX(edar!$A$3:$O$428,MATCH($A139,edar!$P$3:$P$428,0),MATCH(K$1,edar!$A$2:$O$2,0))</f>
        <v>69.7</v>
      </c>
      <c r="L139">
        <f>INDEX(edar!$A$3:$O$428,MATCH($A139,edar!$P$3:$P$428,0),MATCH(L$1,edar!$A$2:$O$2,0))</f>
        <v>70.099999999999994</v>
      </c>
      <c r="M139">
        <f>INDEX(edar!$A$3:$O$428,MATCH($A139,edar!$P$3:$P$428,0),MATCH(M$1,edar!$A$2:$O$2,0))</f>
        <v>70.8</v>
      </c>
      <c r="N139">
        <f>INDEX(edar!$A$3:$O$428,MATCH($A139,edar!$P$3:$P$428,0),MATCH(N$1,edar!$A$2:$O$2,0))</f>
        <v>62.4</v>
      </c>
      <c r="O139">
        <f>INDEX(edar!$A$3:$O$428,MATCH($A139,edar!$P$3:$P$428,0),MATCH(O$1,edar!$A$2:$O$2,0))</f>
        <v>67.3</v>
      </c>
      <c r="P139" t="str">
        <f>INDEX(edar!$A$3:$O$428,MATCH($A139,edar!$P$3:$P$428,0),MATCH(P$1,edar!$A$2:$O$2,0))</f>
        <v>DHS_2013</v>
      </c>
    </row>
    <row r="140" spans="1:16" x14ac:dyDescent="0.25">
      <c r="A140" s="4" t="s">
        <v>589</v>
      </c>
      <c r="B140" t="str">
        <f>INDEX(edar!$A$3:$O$428,MATCH($A140,edar!$P$3:$P$428,0),MATCH(B$1,edar!$A$2:$O$2,0))</f>
        <v>GMB</v>
      </c>
      <c r="C140" t="str">
        <f>INDEX(edar!$A$3:$O$428,MATCH($A140,edar!$P$3:$P$428,0),MATCH(C$1,edar!$A$2:$O$2,0))</f>
        <v>Gambia</v>
      </c>
      <c r="D140">
        <f>INDEX(edar!$A$3:$O$428,MATCH($A140,edar!$P$3:$P$428,0),MATCH(D$1,edar!$A$2:$O$2,0))</f>
        <v>2010</v>
      </c>
      <c r="E140" t="str">
        <f>INDEX(edar!$A$3:$O$428,MATCH($A140,edar!$P$3:$P$428,0),MATCH(E$1,edar!$A$2:$O$2,0))</f>
        <v>2010</v>
      </c>
      <c r="F140">
        <f>INDEX(edar!$A$3:$O$428,MATCH($A140,edar!$P$3:$P$428,0),MATCH(F$1,edar!$A$2:$O$2,0))</f>
        <v>68.8</v>
      </c>
      <c r="G140">
        <f>INDEX(edar!$A$3:$O$428,MATCH($A140,edar!$P$3:$P$428,0),MATCH(G$1,edar!$A$2:$O$2,0))</f>
        <v>69.8</v>
      </c>
      <c r="H140">
        <f>INDEX(edar!$A$3:$O$428,MATCH($A140,edar!$P$3:$P$428,0),MATCH(H$1,edar!$A$2:$O$2,0))</f>
        <v>67.7</v>
      </c>
      <c r="I140">
        <f>INDEX(edar!$A$3:$O$428,MATCH($A140,edar!$P$3:$P$428,0),MATCH(I$1,edar!$A$2:$O$2,0))</f>
        <v>63.9</v>
      </c>
      <c r="J140">
        <f>INDEX(edar!$A$3:$O$428,MATCH($A140,edar!$P$3:$P$428,0),MATCH(J$1,edar!$A$2:$O$2,0))</f>
        <v>73.599999999999994</v>
      </c>
      <c r="K140">
        <f>INDEX(edar!$A$3:$O$428,MATCH($A140,edar!$P$3:$P$428,0),MATCH(K$1,edar!$A$2:$O$2,0))</f>
        <v>64.099999999999994</v>
      </c>
      <c r="L140">
        <f>INDEX(edar!$A$3:$O$428,MATCH($A140,edar!$P$3:$P$428,0),MATCH(L$1,edar!$A$2:$O$2,0))</f>
        <v>79.900000000000006</v>
      </c>
      <c r="M140">
        <f>INDEX(edar!$A$3:$O$428,MATCH($A140,edar!$P$3:$P$428,0),MATCH(M$1,edar!$A$2:$O$2,0))</f>
        <v>74.400000000000006</v>
      </c>
      <c r="N140">
        <f>INDEX(edar!$A$3:$O$428,MATCH($A140,edar!$P$3:$P$428,0),MATCH(N$1,edar!$A$2:$O$2,0))</f>
        <v>62</v>
      </c>
      <c r="O140">
        <f>INDEX(edar!$A$3:$O$428,MATCH($A140,edar!$P$3:$P$428,0),MATCH(O$1,edar!$A$2:$O$2,0))</f>
        <v>66.400000000000006</v>
      </c>
      <c r="P140" t="str">
        <f>INDEX(edar!$A$3:$O$428,MATCH($A140,edar!$P$3:$P$428,0),MATCH(P$1,edar!$A$2:$O$2,0))</f>
        <v>MICS_2010</v>
      </c>
    </row>
    <row r="141" spans="1:16" x14ac:dyDescent="0.25">
      <c r="A141" s="5" t="s">
        <v>590</v>
      </c>
      <c r="B141" t="str">
        <f>INDEX(edar!$A$3:$O$428,MATCH($A141,edar!$P$3:$P$428,0),MATCH(B$1,edar!$A$2:$O$2,0))</f>
        <v>GMB</v>
      </c>
      <c r="C141" t="str">
        <f>INDEX(edar!$A$3:$O$428,MATCH($A141,edar!$P$3:$P$428,0),MATCH(C$1,edar!$A$2:$O$2,0))</f>
        <v>Gambia</v>
      </c>
      <c r="D141" t="str">
        <f>INDEX(edar!$A$3:$O$428,MATCH($A141,edar!$P$3:$P$428,0),MATCH(D$1,edar!$A$2:$O$2,0))</f>
        <v>2005-2006</v>
      </c>
      <c r="E141" t="str">
        <f>INDEX(edar!$A$3:$O$428,MATCH($A141,edar!$P$3:$P$428,0),MATCH(E$1,edar!$A$2:$O$2,0))</f>
        <v>2006</v>
      </c>
      <c r="F141">
        <f>INDEX(edar!$A$3:$O$428,MATCH($A141,edar!$P$3:$P$428,0),MATCH(F$1,edar!$A$2:$O$2,0))</f>
        <v>69</v>
      </c>
      <c r="G141">
        <f>INDEX(edar!$A$3:$O$428,MATCH($A141,edar!$P$3:$P$428,0),MATCH(G$1,edar!$A$2:$O$2,0))</f>
        <v>67</v>
      </c>
      <c r="H141">
        <f>INDEX(edar!$A$3:$O$428,MATCH($A141,edar!$P$3:$P$428,0),MATCH(H$1,edar!$A$2:$O$2,0))</f>
        <v>71</v>
      </c>
      <c r="I141">
        <f>INDEX(edar!$A$3:$O$428,MATCH($A141,edar!$P$3:$P$428,0),MATCH(I$1,edar!$A$2:$O$2,0))</f>
        <v>64</v>
      </c>
      <c r="J141">
        <f>INDEX(edar!$A$3:$O$428,MATCH($A141,edar!$P$3:$P$428,0),MATCH(J$1,edar!$A$2:$O$2,0))</f>
        <v>72</v>
      </c>
      <c r="K141">
        <f>INDEX(edar!$A$3:$O$428,MATCH($A141,edar!$P$3:$P$428,0),MATCH(K$1,edar!$A$2:$O$2,0))</f>
        <v>68</v>
      </c>
      <c r="L141">
        <f>INDEX(edar!$A$3:$O$428,MATCH($A141,edar!$P$3:$P$428,0),MATCH(L$1,edar!$A$2:$O$2,0))</f>
        <v>74</v>
      </c>
      <c r="M141">
        <f>INDEX(edar!$A$3:$O$428,MATCH($A141,edar!$P$3:$P$428,0),MATCH(M$1,edar!$A$2:$O$2,0))</f>
        <v>71</v>
      </c>
      <c r="N141">
        <f>INDEX(edar!$A$3:$O$428,MATCH($A141,edar!$P$3:$P$428,0),MATCH(N$1,edar!$A$2:$O$2,0))</f>
        <v>62</v>
      </c>
      <c r="O141">
        <f>INDEX(edar!$A$3:$O$428,MATCH($A141,edar!$P$3:$P$428,0),MATCH(O$1,edar!$A$2:$O$2,0))</f>
        <v>68</v>
      </c>
      <c r="P141" t="str">
        <f>INDEX(edar!$A$3:$O$428,MATCH($A141,edar!$P$3:$P$428,0),MATCH(P$1,edar!$A$2:$O$2,0))</f>
        <v>MICS_2005-2006</v>
      </c>
    </row>
    <row r="142" spans="1:16" x14ac:dyDescent="0.25">
      <c r="A142" s="4" t="s">
        <v>591</v>
      </c>
      <c r="B142" t="str">
        <f>INDEX(edar!$A$3:$O$428,MATCH($A142,edar!$P$3:$P$428,0),MATCH(B$1,edar!$A$2:$O$2,0))</f>
        <v>GMB</v>
      </c>
      <c r="C142" t="str">
        <f>INDEX(edar!$A$3:$O$428,MATCH($A142,edar!$P$3:$P$428,0),MATCH(C$1,edar!$A$2:$O$2,0))</f>
        <v>Gambia</v>
      </c>
      <c r="D142">
        <f>INDEX(edar!$A$3:$O$428,MATCH($A142,edar!$P$3:$P$428,0),MATCH(D$1,edar!$A$2:$O$2,0))</f>
        <v>2000</v>
      </c>
      <c r="E142" t="str">
        <f>INDEX(edar!$A$3:$O$428,MATCH($A142,edar!$P$3:$P$428,0),MATCH(E$1,edar!$A$2:$O$2,0))</f>
        <v>2000</v>
      </c>
      <c r="F142">
        <f>INDEX(edar!$A$3:$O$428,MATCH($A142,edar!$P$3:$P$428,0),MATCH(F$1,edar!$A$2:$O$2,0))</f>
        <v>75</v>
      </c>
      <c r="G142">
        <f>INDEX(edar!$A$3:$O$428,MATCH($A142,edar!$P$3:$P$428,0),MATCH(G$1,edar!$A$2:$O$2,0))</f>
        <v>71</v>
      </c>
      <c r="H142">
        <f>INDEX(edar!$A$3:$O$428,MATCH($A142,edar!$P$3:$P$428,0),MATCH(H$1,edar!$A$2:$O$2,0))</f>
        <v>79</v>
      </c>
      <c r="I142">
        <f>INDEX(edar!$A$3:$O$428,MATCH($A142,edar!$P$3:$P$428,0),MATCH(I$1,edar!$A$2:$O$2,0))</f>
        <v>93</v>
      </c>
      <c r="J142">
        <f>INDEX(edar!$A$3:$O$428,MATCH($A142,edar!$P$3:$P$428,0),MATCH(J$1,edar!$A$2:$O$2,0))</f>
        <v>70</v>
      </c>
      <c r="K142" t="str">
        <f>INDEX(edar!$A$3:$O$428,MATCH($A142,edar!$P$3:$P$428,0),MATCH(K$1,edar!$A$2:$O$2,0))</f>
        <v>-</v>
      </c>
      <c r="L142" t="str">
        <f>INDEX(edar!$A$3:$O$428,MATCH($A142,edar!$P$3:$P$428,0),MATCH(L$1,edar!$A$2:$O$2,0))</f>
        <v>-</v>
      </c>
      <c r="M142" t="str">
        <f>INDEX(edar!$A$3:$O$428,MATCH($A142,edar!$P$3:$P$428,0),MATCH(M$1,edar!$A$2:$O$2,0))</f>
        <v>-</v>
      </c>
      <c r="N142" t="str">
        <f>INDEX(edar!$A$3:$O$428,MATCH($A142,edar!$P$3:$P$428,0),MATCH(N$1,edar!$A$2:$O$2,0))</f>
        <v>-</v>
      </c>
      <c r="O142" t="str">
        <f>INDEX(edar!$A$3:$O$428,MATCH($A142,edar!$P$3:$P$428,0),MATCH(O$1,edar!$A$2:$O$2,0))</f>
        <v>-</v>
      </c>
      <c r="P142" t="str">
        <f>INDEX(edar!$A$3:$O$428,MATCH($A142,edar!$P$3:$P$428,0),MATCH(P$1,edar!$A$2:$O$2,0))</f>
        <v>MICS_2000</v>
      </c>
    </row>
    <row r="143" spans="1:16" x14ac:dyDescent="0.25">
      <c r="A143" s="5" t="s">
        <v>592</v>
      </c>
      <c r="B143" t="str">
        <f>INDEX(edar!$A$3:$O$428,MATCH($A143,edar!$P$3:$P$428,0),MATCH(B$1,edar!$A$2:$O$2,0))</f>
        <v>GEO</v>
      </c>
      <c r="C143" t="str">
        <f>INDEX(edar!$A$3:$O$428,MATCH($A143,edar!$P$3:$P$428,0),MATCH(C$1,edar!$A$2:$O$2,0))</f>
        <v>Georgia</v>
      </c>
      <c r="D143">
        <f>INDEX(edar!$A$3:$O$428,MATCH($A143,edar!$P$3:$P$428,0),MATCH(D$1,edar!$A$2:$O$2,0))</f>
        <v>2005</v>
      </c>
      <c r="E143" t="str">
        <f>INDEX(edar!$A$3:$O$428,MATCH($A143,edar!$P$3:$P$428,0),MATCH(E$1,edar!$A$2:$O$2,0))</f>
        <v>2005</v>
      </c>
      <c r="F143">
        <f>INDEX(edar!$A$3:$O$428,MATCH($A143,edar!$P$3:$P$428,0),MATCH(F$1,edar!$A$2:$O$2,0))</f>
        <v>74</v>
      </c>
      <c r="G143" t="str">
        <f>INDEX(edar!$A$3:$O$428,MATCH($A143,edar!$P$3:$P$428,0),MATCH(G$1,edar!$A$2:$O$2,0))</f>
        <v>-</v>
      </c>
      <c r="H143" t="str">
        <f>INDEX(edar!$A$3:$O$428,MATCH($A143,edar!$P$3:$P$428,0),MATCH(H$1,edar!$A$2:$O$2,0))</f>
        <v>-</v>
      </c>
      <c r="I143" t="str">
        <f>INDEX(edar!$A$3:$O$428,MATCH($A143,edar!$P$3:$P$428,0),MATCH(I$1,edar!$A$2:$O$2,0))</f>
        <v>-</v>
      </c>
      <c r="J143" t="str">
        <f>INDEX(edar!$A$3:$O$428,MATCH($A143,edar!$P$3:$P$428,0),MATCH(J$1,edar!$A$2:$O$2,0))</f>
        <v>-</v>
      </c>
      <c r="K143" t="str">
        <f>INDEX(edar!$A$3:$O$428,MATCH($A143,edar!$P$3:$P$428,0),MATCH(K$1,edar!$A$2:$O$2,0))</f>
        <v>-</v>
      </c>
      <c r="L143" t="str">
        <f>INDEX(edar!$A$3:$O$428,MATCH($A143,edar!$P$3:$P$428,0),MATCH(L$1,edar!$A$2:$O$2,0))</f>
        <v>-</v>
      </c>
      <c r="M143" t="str">
        <f>INDEX(edar!$A$3:$O$428,MATCH($A143,edar!$P$3:$P$428,0),MATCH(M$1,edar!$A$2:$O$2,0))</f>
        <v>-</v>
      </c>
      <c r="N143" t="str">
        <f>INDEX(edar!$A$3:$O$428,MATCH($A143,edar!$P$3:$P$428,0),MATCH(N$1,edar!$A$2:$O$2,0))</f>
        <v>-</v>
      </c>
      <c r="O143" t="str">
        <f>INDEX(edar!$A$3:$O$428,MATCH($A143,edar!$P$3:$P$428,0),MATCH(O$1,edar!$A$2:$O$2,0))</f>
        <v>-</v>
      </c>
      <c r="P143" t="str">
        <f>INDEX(edar!$A$3:$O$428,MATCH($A143,edar!$P$3:$P$428,0),MATCH(P$1,edar!$A$2:$O$2,0))</f>
        <v>WMS_2015</v>
      </c>
    </row>
    <row r="144" spans="1:16" x14ac:dyDescent="0.25">
      <c r="A144" s="4" t="s">
        <v>593</v>
      </c>
      <c r="B144" t="str">
        <f>INDEX(edar!$A$3:$O$428,MATCH($A144,edar!$P$3:$P$428,0),MATCH(B$1,edar!$A$2:$O$2,0))</f>
        <v>GEO</v>
      </c>
      <c r="C144" t="str">
        <f>INDEX(edar!$A$3:$O$428,MATCH($A144,edar!$P$3:$P$428,0),MATCH(C$1,edar!$A$2:$O$2,0))</f>
        <v>Georgia</v>
      </c>
      <c r="D144">
        <f>INDEX(edar!$A$3:$O$428,MATCH($A144,edar!$P$3:$P$428,0),MATCH(D$1,edar!$A$2:$O$2,0))</f>
        <v>2000</v>
      </c>
      <c r="E144" t="str">
        <f>INDEX(edar!$A$3:$O$428,MATCH($A144,edar!$P$3:$P$428,0),MATCH(E$1,edar!$A$2:$O$2,0))</f>
        <v>2000</v>
      </c>
      <c r="F144">
        <f>INDEX(edar!$A$3:$O$428,MATCH($A144,edar!$P$3:$P$428,0),MATCH(F$1,edar!$A$2:$O$2,0))</f>
        <v>99</v>
      </c>
      <c r="G144" t="str">
        <f>INDEX(edar!$A$3:$O$428,MATCH($A144,edar!$P$3:$P$428,0),MATCH(G$1,edar!$A$2:$O$2,0))</f>
        <v>-</v>
      </c>
      <c r="H144" t="str">
        <f>INDEX(edar!$A$3:$O$428,MATCH($A144,edar!$P$3:$P$428,0),MATCH(H$1,edar!$A$2:$O$2,0))</f>
        <v>-</v>
      </c>
      <c r="I144" t="str">
        <f>INDEX(edar!$A$3:$O$428,MATCH($A144,edar!$P$3:$P$428,0),MATCH(I$1,edar!$A$2:$O$2,0))</f>
        <v>-</v>
      </c>
      <c r="J144" t="str">
        <f>INDEX(edar!$A$3:$O$428,MATCH($A144,edar!$P$3:$P$428,0),MATCH(J$1,edar!$A$2:$O$2,0))</f>
        <v>-</v>
      </c>
      <c r="K144" t="str">
        <f>INDEX(edar!$A$3:$O$428,MATCH($A144,edar!$P$3:$P$428,0),MATCH(K$1,edar!$A$2:$O$2,0))</f>
        <v>-</v>
      </c>
      <c r="L144" t="str">
        <f>INDEX(edar!$A$3:$O$428,MATCH($A144,edar!$P$3:$P$428,0),MATCH(L$1,edar!$A$2:$O$2,0))</f>
        <v>-</v>
      </c>
      <c r="M144" t="str">
        <f>INDEX(edar!$A$3:$O$428,MATCH($A144,edar!$P$3:$P$428,0),MATCH(M$1,edar!$A$2:$O$2,0))</f>
        <v>-</v>
      </c>
      <c r="N144" t="str">
        <f>INDEX(edar!$A$3:$O$428,MATCH($A144,edar!$P$3:$P$428,0),MATCH(N$1,edar!$A$2:$O$2,0))</f>
        <v>-</v>
      </c>
      <c r="O144" t="str">
        <f>INDEX(edar!$A$3:$O$428,MATCH($A144,edar!$P$3:$P$428,0),MATCH(O$1,edar!$A$2:$O$2,0))</f>
        <v>-</v>
      </c>
      <c r="P144" t="str">
        <f>INDEX(edar!$A$3:$O$428,MATCH($A144,edar!$P$3:$P$428,0),MATCH(P$1,edar!$A$2:$O$2,0))</f>
        <v>MICS_2000</v>
      </c>
    </row>
    <row r="145" spans="1:16" x14ac:dyDescent="0.25">
      <c r="A145" s="5" t="s">
        <v>594</v>
      </c>
      <c r="B145" t="str">
        <f>INDEX(edar!$A$3:$O$428,MATCH($A145,edar!$P$3:$P$428,0),MATCH(B$1,edar!$A$2:$O$2,0))</f>
        <v>GHA</v>
      </c>
      <c r="C145" t="str">
        <f>INDEX(edar!$A$3:$O$428,MATCH($A145,edar!$P$3:$P$428,0),MATCH(C$1,edar!$A$2:$O$2,0))</f>
        <v>Ghana</v>
      </c>
      <c r="D145">
        <f>INDEX(edar!$A$3:$O$428,MATCH($A145,edar!$P$3:$P$428,0),MATCH(D$1,edar!$A$2:$O$2,0))</f>
        <v>2014</v>
      </c>
      <c r="E145" t="str">
        <f>INDEX(edar!$A$3:$O$428,MATCH($A145,edar!$P$3:$P$428,0),MATCH(E$1,edar!$A$2:$O$2,0))</f>
        <v>2014</v>
      </c>
      <c r="F145">
        <f>INDEX(edar!$A$3:$O$428,MATCH($A145,edar!$P$3:$P$428,0),MATCH(F$1,edar!$A$2:$O$2,0))</f>
        <v>55.9</v>
      </c>
      <c r="G145">
        <f>INDEX(edar!$A$3:$O$428,MATCH($A145,edar!$P$3:$P$428,0),MATCH(G$1,edar!$A$2:$O$2,0))</f>
        <v>53.6</v>
      </c>
      <c r="H145">
        <f>INDEX(edar!$A$3:$O$428,MATCH($A145,edar!$P$3:$P$428,0),MATCH(H$1,edar!$A$2:$O$2,0))</f>
        <v>58.7</v>
      </c>
      <c r="I145">
        <f>INDEX(edar!$A$3:$O$428,MATCH($A145,edar!$P$3:$P$428,0),MATCH(I$1,edar!$A$2:$O$2,0))</f>
        <v>51.2</v>
      </c>
      <c r="J145">
        <f>INDEX(edar!$A$3:$O$428,MATCH($A145,edar!$P$3:$P$428,0),MATCH(J$1,edar!$A$2:$O$2,0))</f>
        <v>59.1</v>
      </c>
      <c r="K145">
        <f>INDEX(edar!$A$3:$O$428,MATCH($A145,edar!$P$3:$P$428,0),MATCH(K$1,edar!$A$2:$O$2,0))</f>
        <v>55.1</v>
      </c>
      <c r="L145">
        <f>INDEX(edar!$A$3:$O$428,MATCH($A145,edar!$P$3:$P$428,0),MATCH(L$1,edar!$A$2:$O$2,0))</f>
        <v>52.9</v>
      </c>
      <c r="M145">
        <f>INDEX(edar!$A$3:$O$428,MATCH($A145,edar!$P$3:$P$428,0),MATCH(M$1,edar!$A$2:$O$2,0))</f>
        <v>61.6</v>
      </c>
      <c r="N145">
        <f>INDEX(edar!$A$3:$O$428,MATCH($A145,edar!$P$3:$P$428,0),MATCH(N$1,edar!$A$2:$O$2,0))</f>
        <v>56.9</v>
      </c>
      <c r="O145">
        <f>INDEX(edar!$A$3:$O$428,MATCH($A145,edar!$P$3:$P$428,0),MATCH(O$1,edar!$A$2:$O$2,0))</f>
        <v>54</v>
      </c>
      <c r="P145" t="str">
        <f>INDEX(edar!$A$3:$O$428,MATCH($A145,edar!$P$3:$P$428,0),MATCH(P$1,edar!$A$2:$O$2,0))</f>
        <v>DHS_2014</v>
      </c>
    </row>
    <row r="146" spans="1:16" x14ac:dyDescent="0.25">
      <c r="A146" s="4" t="s">
        <v>595</v>
      </c>
      <c r="B146" t="str">
        <f>INDEX(edar!$A$3:$O$428,MATCH($A146,edar!$P$3:$P$428,0),MATCH(B$1,edar!$A$2:$O$2,0))</f>
        <v>GHA</v>
      </c>
      <c r="C146" t="str">
        <f>INDEX(edar!$A$3:$O$428,MATCH($A146,edar!$P$3:$P$428,0),MATCH(C$1,edar!$A$2:$O$2,0))</f>
        <v>Ghana</v>
      </c>
      <c r="D146">
        <f>INDEX(edar!$A$3:$O$428,MATCH($A146,edar!$P$3:$P$428,0),MATCH(D$1,edar!$A$2:$O$2,0))</f>
        <v>2011</v>
      </c>
      <c r="E146" t="str">
        <f>INDEX(edar!$A$3:$O$428,MATCH($A146,edar!$P$3:$P$428,0),MATCH(E$1,edar!$A$2:$O$2,0))</f>
        <v>2011</v>
      </c>
      <c r="F146">
        <f>INDEX(edar!$A$3:$O$428,MATCH($A146,edar!$P$3:$P$428,0),MATCH(F$1,edar!$A$2:$O$2,0))</f>
        <v>41.3</v>
      </c>
      <c r="G146">
        <f>INDEX(edar!$A$3:$O$428,MATCH($A146,edar!$P$3:$P$428,0),MATCH(G$1,edar!$A$2:$O$2,0))</f>
        <v>48.8</v>
      </c>
      <c r="H146">
        <f>INDEX(edar!$A$3:$O$428,MATCH($A146,edar!$P$3:$P$428,0),MATCH(H$1,edar!$A$2:$O$2,0))</f>
        <v>33.9</v>
      </c>
      <c r="I146">
        <f>INDEX(edar!$A$3:$O$428,MATCH($A146,edar!$P$3:$P$428,0),MATCH(I$1,edar!$A$2:$O$2,0))</f>
        <v>61.2</v>
      </c>
      <c r="J146">
        <f>INDEX(edar!$A$3:$O$428,MATCH($A146,edar!$P$3:$P$428,0),MATCH(J$1,edar!$A$2:$O$2,0))</f>
        <v>33.9</v>
      </c>
      <c r="K146">
        <f>INDEX(edar!$A$3:$O$428,MATCH($A146,edar!$P$3:$P$428,0),MATCH(K$1,edar!$A$2:$O$2,0))</f>
        <v>34.4</v>
      </c>
      <c r="L146">
        <f>INDEX(edar!$A$3:$O$428,MATCH($A146,edar!$P$3:$P$428,0),MATCH(L$1,edar!$A$2:$O$2,0))</f>
        <v>40.799999999999997</v>
      </c>
      <c r="M146">
        <f>INDEX(edar!$A$3:$O$428,MATCH($A146,edar!$P$3:$P$428,0),MATCH(M$1,edar!$A$2:$O$2,0))</f>
        <v>41.9</v>
      </c>
      <c r="N146">
        <f>INDEX(edar!$A$3:$O$428,MATCH($A146,edar!$P$3:$P$428,0),MATCH(N$1,edar!$A$2:$O$2,0))</f>
        <v>54.1</v>
      </c>
      <c r="O146">
        <f>INDEX(edar!$A$3:$O$428,MATCH($A146,edar!$P$3:$P$428,0),MATCH(O$1,edar!$A$2:$O$2,0))</f>
        <v>49.2</v>
      </c>
      <c r="P146" t="str">
        <f>INDEX(edar!$A$3:$O$428,MATCH($A146,edar!$P$3:$P$428,0),MATCH(P$1,edar!$A$2:$O$2,0))</f>
        <v>MICS_2011</v>
      </c>
    </row>
    <row r="147" spans="1:16" x14ac:dyDescent="0.25">
      <c r="A147" s="5" t="s">
        <v>596</v>
      </c>
      <c r="B147" t="str">
        <f>INDEX(edar!$A$3:$O$428,MATCH($A147,edar!$P$3:$P$428,0),MATCH(B$1,edar!$A$2:$O$2,0))</f>
        <v>GHA</v>
      </c>
      <c r="C147" t="str">
        <f>INDEX(edar!$A$3:$O$428,MATCH($A147,edar!$P$3:$P$428,0),MATCH(C$1,edar!$A$2:$O$2,0))</f>
        <v>Ghana</v>
      </c>
      <c r="D147">
        <f>INDEX(edar!$A$3:$O$428,MATCH($A147,edar!$P$3:$P$428,0),MATCH(D$1,edar!$A$2:$O$2,0))</f>
        <v>2008</v>
      </c>
      <c r="E147" t="str">
        <f>INDEX(edar!$A$3:$O$428,MATCH($A147,edar!$P$3:$P$428,0),MATCH(E$1,edar!$A$2:$O$2,0))</f>
        <v>2008</v>
      </c>
      <c r="F147">
        <f>INDEX(edar!$A$3:$O$428,MATCH($A147,edar!$P$3:$P$428,0),MATCH(F$1,edar!$A$2:$O$2,0))</f>
        <v>51</v>
      </c>
      <c r="G147">
        <f>INDEX(edar!$A$3:$O$428,MATCH($A147,edar!$P$3:$P$428,0),MATCH(G$1,edar!$A$2:$O$2,0))</f>
        <v>50</v>
      </c>
      <c r="H147">
        <f>INDEX(edar!$A$3:$O$428,MATCH($A147,edar!$P$3:$P$428,0),MATCH(H$1,edar!$A$2:$O$2,0))</f>
        <v>52</v>
      </c>
      <c r="I147" t="str">
        <f>INDEX(edar!$A$3:$O$428,MATCH($A147,edar!$P$3:$P$428,0),MATCH(I$1,edar!$A$2:$O$2,0))</f>
        <v>-</v>
      </c>
      <c r="J147">
        <f>INDEX(edar!$A$3:$O$428,MATCH($A147,edar!$P$3:$P$428,0),MATCH(J$1,edar!$A$2:$O$2,0))</f>
        <v>50</v>
      </c>
      <c r="K147" t="str">
        <f>INDEX(edar!$A$3:$O$428,MATCH($A147,edar!$P$3:$P$428,0),MATCH(K$1,edar!$A$2:$O$2,0))</f>
        <v>-</v>
      </c>
      <c r="L147" t="str">
        <f>INDEX(edar!$A$3:$O$428,MATCH($A147,edar!$P$3:$P$428,0),MATCH(L$1,edar!$A$2:$O$2,0))</f>
        <v>-</v>
      </c>
      <c r="M147" t="str">
        <f>INDEX(edar!$A$3:$O$428,MATCH($A147,edar!$P$3:$P$428,0),MATCH(M$1,edar!$A$2:$O$2,0))</f>
        <v>-</v>
      </c>
      <c r="N147" t="str">
        <f>INDEX(edar!$A$3:$O$428,MATCH($A147,edar!$P$3:$P$428,0),MATCH(N$1,edar!$A$2:$O$2,0))</f>
        <v>-</v>
      </c>
      <c r="O147" t="str">
        <f>INDEX(edar!$A$3:$O$428,MATCH($A147,edar!$P$3:$P$428,0),MATCH(O$1,edar!$A$2:$O$2,0))</f>
        <v>-</v>
      </c>
      <c r="P147" t="str">
        <f>INDEX(edar!$A$3:$O$428,MATCH($A147,edar!$P$3:$P$428,0),MATCH(P$1,edar!$A$2:$O$2,0))</f>
        <v>DHS _2008</v>
      </c>
    </row>
    <row r="148" spans="1:16" x14ac:dyDescent="0.25">
      <c r="A148" s="4" t="s">
        <v>597</v>
      </c>
      <c r="B148" t="str">
        <f>INDEX(edar!$A$3:$O$428,MATCH($A148,edar!$P$3:$P$428,0),MATCH(B$1,edar!$A$2:$O$2,0))</f>
        <v>GHA</v>
      </c>
      <c r="C148" t="str">
        <f>INDEX(edar!$A$3:$O$428,MATCH($A148,edar!$P$3:$P$428,0),MATCH(C$1,edar!$A$2:$O$2,0))</f>
        <v>Ghana</v>
      </c>
      <c r="D148">
        <f>INDEX(edar!$A$3:$O$428,MATCH($A148,edar!$P$3:$P$428,0),MATCH(D$1,edar!$A$2:$O$2,0))</f>
        <v>2006</v>
      </c>
      <c r="E148" t="str">
        <f>INDEX(edar!$A$3:$O$428,MATCH($A148,edar!$P$3:$P$428,0),MATCH(E$1,edar!$A$2:$O$2,0))</f>
        <v>2006</v>
      </c>
      <c r="F148">
        <f>INDEX(edar!$A$3:$O$428,MATCH($A148,edar!$P$3:$P$428,0),MATCH(F$1,edar!$A$2:$O$2,0))</f>
        <v>34</v>
      </c>
      <c r="G148">
        <f>INDEX(edar!$A$3:$O$428,MATCH($A148,edar!$P$3:$P$428,0),MATCH(G$1,edar!$A$2:$O$2,0))</f>
        <v>34</v>
      </c>
      <c r="H148">
        <f>INDEX(edar!$A$3:$O$428,MATCH($A148,edar!$P$3:$P$428,0),MATCH(H$1,edar!$A$2:$O$2,0))</f>
        <v>33</v>
      </c>
      <c r="I148">
        <f>INDEX(edar!$A$3:$O$428,MATCH($A148,edar!$P$3:$P$428,0),MATCH(I$1,edar!$A$2:$O$2,0))</f>
        <v>25</v>
      </c>
      <c r="J148">
        <f>INDEX(edar!$A$3:$O$428,MATCH($A148,edar!$P$3:$P$428,0),MATCH(J$1,edar!$A$2:$O$2,0))</f>
        <v>37</v>
      </c>
      <c r="K148" t="str">
        <f>INDEX(edar!$A$3:$O$428,MATCH($A148,edar!$P$3:$P$428,0),MATCH(K$1,edar!$A$2:$O$2,0))</f>
        <v>-</v>
      </c>
      <c r="L148" t="str">
        <f>INDEX(edar!$A$3:$O$428,MATCH($A148,edar!$P$3:$P$428,0),MATCH(L$1,edar!$A$2:$O$2,0))</f>
        <v>-</v>
      </c>
      <c r="M148" t="str">
        <f>INDEX(edar!$A$3:$O$428,MATCH($A148,edar!$P$3:$P$428,0),MATCH(M$1,edar!$A$2:$O$2,0))</f>
        <v>-</v>
      </c>
      <c r="N148" t="str">
        <f>INDEX(edar!$A$3:$O$428,MATCH($A148,edar!$P$3:$P$428,0),MATCH(N$1,edar!$A$2:$O$2,0))</f>
        <v>-</v>
      </c>
      <c r="O148" t="str">
        <f>INDEX(edar!$A$3:$O$428,MATCH($A148,edar!$P$3:$P$428,0),MATCH(O$1,edar!$A$2:$O$2,0))</f>
        <v>-</v>
      </c>
      <c r="P148" t="str">
        <f>INDEX(edar!$A$3:$O$428,MATCH($A148,edar!$P$3:$P$428,0),MATCH(P$1,edar!$A$2:$O$2,0))</f>
        <v>MICS_2006</v>
      </c>
    </row>
    <row r="149" spans="1:16" x14ac:dyDescent="0.25">
      <c r="A149" s="5" t="s">
        <v>598</v>
      </c>
      <c r="B149" t="str">
        <f>INDEX(edar!$A$3:$O$428,MATCH($A149,edar!$P$3:$P$428,0),MATCH(B$1,edar!$A$2:$O$2,0))</f>
        <v>GHA</v>
      </c>
      <c r="C149" t="str">
        <f>INDEX(edar!$A$3:$O$428,MATCH($A149,edar!$P$3:$P$428,0),MATCH(C$1,edar!$A$2:$O$2,0))</f>
        <v>Ghana</v>
      </c>
      <c r="D149">
        <f>INDEX(edar!$A$3:$O$428,MATCH($A149,edar!$P$3:$P$428,0),MATCH(D$1,edar!$A$2:$O$2,0))</f>
        <v>2003</v>
      </c>
      <c r="E149" t="str">
        <f>INDEX(edar!$A$3:$O$428,MATCH($A149,edar!$P$3:$P$428,0),MATCH(E$1,edar!$A$2:$O$2,0))</f>
        <v>2003</v>
      </c>
      <c r="F149">
        <f>INDEX(edar!$A$3:$O$428,MATCH($A149,edar!$P$3:$P$428,0),MATCH(F$1,edar!$A$2:$O$2,0))</f>
        <v>44</v>
      </c>
      <c r="G149">
        <f>INDEX(edar!$A$3:$O$428,MATCH($A149,edar!$P$3:$P$428,0),MATCH(G$1,edar!$A$2:$O$2,0))</f>
        <v>44</v>
      </c>
      <c r="H149">
        <f>INDEX(edar!$A$3:$O$428,MATCH($A149,edar!$P$3:$P$428,0),MATCH(H$1,edar!$A$2:$O$2,0))</f>
        <v>44</v>
      </c>
      <c r="I149">
        <f>INDEX(edar!$A$3:$O$428,MATCH($A149,edar!$P$3:$P$428,0),MATCH(I$1,edar!$A$2:$O$2,0))</f>
        <v>53</v>
      </c>
      <c r="J149">
        <f>INDEX(edar!$A$3:$O$428,MATCH($A149,edar!$P$3:$P$428,0),MATCH(J$1,edar!$A$2:$O$2,0))</f>
        <v>40</v>
      </c>
      <c r="K149">
        <f>INDEX(edar!$A$3:$O$428,MATCH($A149,edar!$P$3:$P$428,0),MATCH(K$1,edar!$A$2:$O$2,0))</f>
        <v>31</v>
      </c>
      <c r="L149">
        <f>INDEX(edar!$A$3:$O$428,MATCH($A149,edar!$P$3:$P$428,0),MATCH(L$1,edar!$A$2:$O$2,0))</f>
        <v>40</v>
      </c>
      <c r="M149">
        <f>INDEX(edar!$A$3:$O$428,MATCH($A149,edar!$P$3:$P$428,0),MATCH(M$1,edar!$A$2:$O$2,0))</f>
        <v>47</v>
      </c>
      <c r="N149">
        <f>INDEX(edar!$A$3:$O$428,MATCH($A149,edar!$P$3:$P$428,0),MATCH(N$1,edar!$A$2:$O$2,0))</f>
        <v>51</v>
      </c>
      <c r="O149" t="str">
        <f>INDEX(edar!$A$3:$O$428,MATCH($A149,edar!$P$3:$P$428,0),MATCH(O$1,edar!$A$2:$O$2,0))</f>
        <v>-</v>
      </c>
      <c r="P149" t="str">
        <f>INDEX(edar!$A$3:$O$428,MATCH($A149,edar!$P$3:$P$428,0),MATCH(P$1,edar!$A$2:$O$2,0))</f>
        <v>DHS_2003</v>
      </c>
    </row>
    <row r="150" spans="1:16" x14ac:dyDescent="0.25">
      <c r="A150" s="4" t="s">
        <v>599</v>
      </c>
      <c r="B150" t="str">
        <f>INDEX(edar!$A$3:$O$428,MATCH($A150,edar!$P$3:$P$428,0),MATCH(B$1,edar!$A$2:$O$2,0))</f>
        <v>GHA</v>
      </c>
      <c r="C150" t="str">
        <f>INDEX(edar!$A$3:$O$428,MATCH($A150,edar!$P$3:$P$428,0),MATCH(C$1,edar!$A$2:$O$2,0))</f>
        <v>Ghana</v>
      </c>
      <c r="D150">
        <f>INDEX(edar!$A$3:$O$428,MATCH($A150,edar!$P$3:$P$428,0),MATCH(D$1,edar!$A$2:$O$2,0))</f>
        <v>1998</v>
      </c>
      <c r="E150" t="str">
        <f>INDEX(edar!$A$3:$O$428,MATCH($A150,edar!$P$3:$P$428,0),MATCH(E$1,edar!$A$2:$O$2,0))</f>
        <v>1998</v>
      </c>
      <c r="F150">
        <f>INDEX(edar!$A$3:$O$428,MATCH($A150,edar!$P$3:$P$428,0),MATCH(F$1,edar!$A$2:$O$2,0))</f>
        <v>26</v>
      </c>
      <c r="G150">
        <f>INDEX(edar!$A$3:$O$428,MATCH($A150,edar!$P$3:$P$428,0),MATCH(G$1,edar!$A$2:$O$2,0))</f>
        <v>28</v>
      </c>
      <c r="H150">
        <f>INDEX(edar!$A$3:$O$428,MATCH($A150,edar!$P$3:$P$428,0),MATCH(H$1,edar!$A$2:$O$2,0))</f>
        <v>25</v>
      </c>
      <c r="I150">
        <f>INDEX(edar!$A$3:$O$428,MATCH($A150,edar!$P$3:$P$428,0),MATCH(I$1,edar!$A$2:$O$2,0))</f>
        <v>37</v>
      </c>
      <c r="J150">
        <f>INDEX(edar!$A$3:$O$428,MATCH($A150,edar!$P$3:$P$428,0),MATCH(J$1,edar!$A$2:$O$2,0))</f>
        <v>24</v>
      </c>
      <c r="K150" t="str">
        <f>INDEX(edar!$A$3:$O$428,MATCH($A150,edar!$P$3:$P$428,0),MATCH(K$1,edar!$A$2:$O$2,0))</f>
        <v>-</v>
      </c>
      <c r="L150" t="str">
        <f>INDEX(edar!$A$3:$O$428,MATCH($A150,edar!$P$3:$P$428,0),MATCH(L$1,edar!$A$2:$O$2,0))</f>
        <v>-</v>
      </c>
      <c r="M150" t="str">
        <f>INDEX(edar!$A$3:$O$428,MATCH($A150,edar!$P$3:$P$428,0),MATCH(M$1,edar!$A$2:$O$2,0))</f>
        <v>-</v>
      </c>
      <c r="N150" t="str">
        <f>INDEX(edar!$A$3:$O$428,MATCH($A150,edar!$P$3:$P$428,0),MATCH(N$1,edar!$A$2:$O$2,0))</f>
        <v>-</v>
      </c>
      <c r="O150" t="str">
        <f>INDEX(edar!$A$3:$O$428,MATCH($A150,edar!$P$3:$P$428,0),MATCH(O$1,edar!$A$2:$O$2,0))</f>
        <v>-</v>
      </c>
      <c r="P150" t="str">
        <f>INDEX(edar!$A$3:$O$428,MATCH($A150,edar!$P$3:$P$428,0),MATCH(P$1,edar!$A$2:$O$2,0))</f>
        <v>DHS_1998</v>
      </c>
    </row>
    <row r="151" spans="1:16" x14ac:dyDescent="0.25">
      <c r="A151" s="5" t="s">
        <v>600</v>
      </c>
      <c r="B151" t="str">
        <f>INDEX(edar!$A$3:$O$428,MATCH($A151,edar!$P$3:$P$428,0),MATCH(B$1,edar!$A$2:$O$2,0))</f>
        <v>GHA</v>
      </c>
      <c r="C151" t="str">
        <f>INDEX(edar!$A$3:$O$428,MATCH($A151,edar!$P$3:$P$428,0),MATCH(C$1,edar!$A$2:$O$2,0))</f>
        <v>Ghana</v>
      </c>
      <c r="D151">
        <f>INDEX(edar!$A$3:$O$428,MATCH($A151,edar!$P$3:$P$428,0),MATCH(D$1,edar!$A$2:$O$2,0))</f>
        <v>1993</v>
      </c>
      <c r="E151" t="str">
        <f>INDEX(edar!$A$3:$O$428,MATCH($A151,edar!$P$3:$P$428,0),MATCH(E$1,edar!$A$2:$O$2,0))</f>
        <v>1993</v>
      </c>
      <c r="F151">
        <f>INDEX(edar!$A$3:$O$428,MATCH($A151,edar!$P$3:$P$428,0),MATCH(F$1,edar!$A$2:$O$2,0))</f>
        <v>43</v>
      </c>
      <c r="G151" t="str">
        <f>INDEX(edar!$A$3:$O$428,MATCH($A151,edar!$P$3:$P$428,0),MATCH(G$1,edar!$A$2:$O$2,0))</f>
        <v>-</v>
      </c>
      <c r="H151" t="str">
        <f>INDEX(edar!$A$3:$O$428,MATCH($A151,edar!$P$3:$P$428,0),MATCH(H$1,edar!$A$2:$O$2,0))</f>
        <v>-</v>
      </c>
      <c r="I151" t="str">
        <f>INDEX(edar!$A$3:$O$428,MATCH($A151,edar!$P$3:$P$428,0),MATCH(I$1,edar!$A$2:$O$2,0))</f>
        <v>-</v>
      </c>
      <c r="J151" t="str">
        <f>INDEX(edar!$A$3:$O$428,MATCH($A151,edar!$P$3:$P$428,0),MATCH(J$1,edar!$A$2:$O$2,0))</f>
        <v>-</v>
      </c>
      <c r="K151" t="str">
        <f>INDEX(edar!$A$3:$O$428,MATCH($A151,edar!$P$3:$P$428,0),MATCH(K$1,edar!$A$2:$O$2,0))</f>
        <v>-</v>
      </c>
      <c r="L151" t="str">
        <f>INDEX(edar!$A$3:$O$428,MATCH($A151,edar!$P$3:$P$428,0),MATCH(L$1,edar!$A$2:$O$2,0))</f>
        <v>-</v>
      </c>
      <c r="M151" t="str">
        <f>INDEX(edar!$A$3:$O$428,MATCH($A151,edar!$P$3:$P$428,0),MATCH(M$1,edar!$A$2:$O$2,0))</f>
        <v>-</v>
      </c>
      <c r="N151" t="str">
        <f>INDEX(edar!$A$3:$O$428,MATCH($A151,edar!$P$3:$P$428,0),MATCH(N$1,edar!$A$2:$O$2,0))</f>
        <v>-</v>
      </c>
      <c r="O151" t="str">
        <f>INDEX(edar!$A$3:$O$428,MATCH($A151,edar!$P$3:$P$428,0),MATCH(O$1,edar!$A$2:$O$2,0))</f>
        <v>-</v>
      </c>
      <c r="P151" t="str">
        <f>INDEX(edar!$A$3:$O$428,MATCH($A151,edar!$P$3:$P$428,0),MATCH(P$1,edar!$A$2:$O$2,0))</f>
        <v>DHS_1993</v>
      </c>
    </row>
    <row r="152" spans="1:16" x14ac:dyDescent="0.25">
      <c r="A152" s="4" t="s">
        <v>601</v>
      </c>
      <c r="B152" t="str">
        <f>INDEX(edar!$A$3:$O$428,MATCH($A152,edar!$P$3:$P$428,0),MATCH(B$1,edar!$A$2:$O$2,0))</f>
        <v>GHA</v>
      </c>
      <c r="C152" t="str">
        <f>INDEX(edar!$A$3:$O$428,MATCH($A152,edar!$P$3:$P$428,0),MATCH(C$1,edar!$A$2:$O$2,0))</f>
        <v>Ghana</v>
      </c>
      <c r="D152">
        <f>INDEX(edar!$A$3:$O$428,MATCH($A152,edar!$P$3:$P$428,0),MATCH(D$1,edar!$A$2:$O$2,0))</f>
        <v>2016</v>
      </c>
      <c r="E152" t="str">
        <f>INDEX(edar!$A$3:$O$428,MATCH($A152,edar!$P$3:$P$428,0),MATCH(E$1,edar!$A$2:$O$2,0))</f>
        <v>2016</v>
      </c>
      <c r="F152" t="str">
        <f>INDEX(edar!$A$3:$O$428,MATCH($A152,edar!$P$3:$P$428,0),MATCH(F$1,edar!$A$2:$O$2,0))</f>
        <v>-</v>
      </c>
      <c r="G152" t="str">
        <f>INDEX(edar!$A$3:$O$428,MATCH($A152,edar!$P$3:$P$428,0),MATCH(G$1,edar!$A$2:$O$2,0))</f>
        <v>-</v>
      </c>
      <c r="H152" t="str">
        <f>INDEX(edar!$A$3:$O$428,MATCH($A152,edar!$P$3:$P$428,0),MATCH(H$1,edar!$A$2:$O$2,0))</f>
        <v>-</v>
      </c>
      <c r="I152" t="str">
        <f>INDEX(edar!$A$3:$O$428,MATCH($A152,edar!$P$3:$P$428,0),MATCH(I$1,edar!$A$2:$O$2,0))</f>
        <v>-</v>
      </c>
      <c r="J152" t="str">
        <f>INDEX(edar!$A$3:$O$428,MATCH($A152,edar!$P$3:$P$428,0),MATCH(J$1,edar!$A$2:$O$2,0))</f>
        <v>-</v>
      </c>
      <c r="K152" t="str">
        <f>INDEX(edar!$A$3:$O$428,MATCH($A152,edar!$P$3:$P$428,0),MATCH(K$1,edar!$A$2:$O$2,0))</f>
        <v>-</v>
      </c>
      <c r="L152" t="str">
        <f>INDEX(edar!$A$3:$O$428,MATCH($A152,edar!$P$3:$P$428,0),MATCH(L$1,edar!$A$2:$O$2,0))</f>
        <v>-</v>
      </c>
      <c r="M152" t="str">
        <f>INDEX(edar!$A$3:$O$428,MATCH($A152,edar!$P$3:$P$428,0),MATCH(M$1,edar!$A$2:$O$2,0))</f>
        <v>-</v>
      </c>
      <c r="N152" t="str">
        <f>INDEX(edar!$A$3:$O$428,MATCH($A152,edar!$P$3:$P$428,0),MATCH(N$1,edar!$A$2:$O$2,0))</f>
        <v>-</v>
      </c>
      <c r="O152" t="str">
        <f>INDEX(edar!$A$3:$O$428,MATCH($A152,edar!$P$3:$P$428,0),MATCH(O$1,edar!$A$2:$O$2,0))</f>
        <v>-</v>
      </c>
      <c r="P152" t="str">
        <f>INDEX(edar!$A$3:$O$428,MATCH($A152,edar!$P$3:$P$428,0),MATCH(P$1,edar!$A$2:$O$2,0))</f>
        <v>MIS 2016</v>
      </c>
    </row>
    <row r="153" spans="1:16" x14ac:dyDescent="0.25">
      <c r="A153" s="5" t="s">
        <v>602</v>
      </c>
      <c r="B153" t="str">
        <f>INDEX(edar!$A$3:$O$428,MATCH($A153,edar!$P$3:$P$428,0),MATCH(B$1,edar!$A$2:$O$2,0))</f>
        <v>GTM</v>
      </c>
      <c r="C153" t="str">
        <f>INDEX(edar!$A$3:$O$428,MATCH($A153,edar!$P$3:$P$428,0),MATCH(C$1,edar!$A$2:$O$2,0))</f>
        <v>Guatemala</v>
      </c>
      <c r="D153" t="str">
        <f>INDEX(edar!$A$3:$O$428,MATCH($A153,edar!$P$3:$P$428,0),MATCH(D$1,edar!$A$2:$O$2,0))</f>
        <v>2014-2015</v>
      </c>
      <c r="E153" t="str">
        <f>INDEX(edar!$A$3:$O$428,MATCH($A153,edar!$P$3:$P$428,0),MATCH(E$1,edar!$A$2:$O$2,0))</f>
        <v>2015</v>
      </c>
      <c r="F153">
        <f>INDEX(edar!$A$3:$O$428,MATCH($A153,edar!$P$3:$P$428,0),MATCH(F$1,edar!$A$2:$O$2,0))</f>
        <v>52</v>
      </c>
      <c r="G153">
        <f>INDEX(edar!$A$3:$O$428,MATCH($A153,edar!$P$3:$P$428,0),MATCH(G$1,edar!$A$2:$O$2,0))</f>
        <v>50.4</v>
      </c>
      <c r="H153">
        <f>INDEX(edar!$A$3:$O$428,MATCH($A153,edar!$P$3:$P$428,0),MATCH(H$1,edar!$A$2:$O$2,0))</f>
        <v>53.6</v>
      </c>
      <c r="I153">
        <f>INDEX(edar!$A$3:$O$428,MATCH($A153,edar!$P$3:$P$428,0),MATCH(I$1,edar!$A$2:$O$2,0))</f>
        <v>53</v>
      </c>
      <c r="J153">
        <f>INDEX(edar!$A$3:$O$428,MATCH($A153,edar!$P$3:$P$428,0),MATCH(J$1,edar!$A$2:$O$2,0))</f>
        <v>51.6</v>
      </c>
      <c r="K153">
        <f>INDEX(edar!$A$3:$O$428,MATCH($A153,edar!$P$3:$P$428,0),MATCH(K$1,edar!$A$2:$O$2,0))</f>
        <v>46.5</v>
      </c>
      <c r="L153">
        <f>INDEX(edar!$A$3:$O$428,MATCH($A153,edar!$P$3:$P$428,0),MATCH(L$1,edar!$A$2:$O$2,0))</f>
        <v>50.4</v>
      </c>
      <c r="M153">
        <f>INDEX(edar!$A$3:$O$428,MATCH($A153,edar!$P$3:$P$428,0),MATCH(M$1,edar!$A$2:$O$2,0))</f>
        <v>53</v>
      </c>
      <c r="N153">
        <f>INDEX(edar!$A$3:$O$428,MATCH($A153,edar!$P$3:$P$428,0),MATCH(N$1,edar!$A$2:$O$2,0))</f>
        <v>54.8</v>
      </c>
      <c r="O153">
        <f>INDEX(edar!$A$3:$O$428,MATCH($A153,edar!$P$3:$P$428,0),MATCH(O$1,edar!$A$2:$O$2,0))</f>
        <v>68.2</v>
      </c>
      <c r="P153" t="str">
        <f>INDEX(edar!$A$3:$O$428,MATCH($A153,edar!$P$3:$P$428,0),MATCH(P$1,edar!$A$2:$O$2,0))</f>
        <v>DHS_2014-2015</v>
      </c>
    </row>
    <row r="154" spans="1:16" x14ac:dyDescent="0.25">
      <c r="A154" s="4" t="s">
        <v>603</v>
      </c>
      <c r="B154" t="str">
        <f>INDEX(edar!$A$3:$O$428,MATCH($A154,edar!$P$3:$P$428,0),MATCH(B$1,edar!$A$2:$O$2,0))</f>
        <v>GTM</v>
      </c>
      <c r="C154" t="str">
        <f>INDEX(edar!$A$3:$O$428,MATCH($A154,edar!$P$3:$P$428,0),MATCH(C$1,edar!$A$2:$O$2,0))</f>
        <v>Guatemala</v>
      </c>
      <c r="D154">
        <f>INDEX(edar!$A$3:$O$428,MATCH($A154,edar!$P$3:$P$428,0),MATCH(D$1,edar!$A$2:$O$2,0))</f>
        <v>2002</v>
      </c>
      <c r="E154" t="str">
        <f>INDEX(edar!$A$3:$O$428,MATCH($A154,edar!$P$3:$P$428,0),MATCH(E$1,edar!$A$2:$O$2,0))</f>
        <v>2002</v>
      </c>
      <c r="F154">
        <f>INDEX(edar!$A$3:$O$428,MATCH($A154,edar!$P$3:$P$428,0),MATCH(F$1,edar!$A$2:$O$2,0))</f>
        <v>64</v>
      </c>
      <c r="G154" t="str">
        <f>INDEX(edar!$A$3:$O$428,MATCH($A154,edar!$P$3:$P$428,0),MATCH(G$1,edar!$A$2:$O$2,0))</f>
        <v>-</v>
      </c>
      <c r="H154" t="str">
        <f>INDEX(edar!$A$3:$O$428,MATCH($A154,edar!$P$3:$P$428,0),MATCH(H$1,edar!$A$2:$O$2,0))</f>
        <v>-</v>
      </c>
      <c r="I154" t="str">
        <f>INDEX(edar!$A$3:$O$428,MATCH($A154,edar!$P$3:$P$428,0),MATCH(I$1,edar!$A$2:$O$2,0))</f>
        <v>-</v>
      </c>
      <c r="J154" t="str">
        <f>INDEX(edar!$A$3:$O$428,MATCH($A154,edar!$P$3:$P$428,0),MATCH(J$1,edar!$A$2:$O$2,0))</f>
        <v>-</v>
      </c>
      <c r="K154" t="str">
        <f>INDEX(edar!$A$3:$O$428,MATCH($A154,edar!$P$3:$P$428,0),MATCH(K$1,edar!$A$2:$O$2,0))</f>
        <v>-</v>
      </c>
      <c r="L154" t="str">
        <f>INDEX(edar!$A$3:$O$428,MATCH($A154,edar!$P$3:$P$428,0),MATCH(L$1,edar!$A$2:$O$2,0))</f>
        <v>-</v>
      </c>
      <c r="M154" t="str">
        <f>INDEX(edar!$A$3:$O$428,MATCH($A154,edar!$P$3:$P$428,0),MATCH(M$1,edar!$A$2:$O$2,0))</f>
        <v>-</v>
      </c>
      <c r="N154" t="str">
        <f>INDEX(edar!$A$3:$O$428,MATCH($A154,edar!$P$3:$P$428,0),MATCH(N$1,edar!$A$2:$O$2,0))</f>
        <v>-</v>
      </c>
      <c r="O154" t="str">
        <f>INDEX(edar!$A$3:$O$428,MATCH($A154,edar!$P$3:$P$428,0),MATCH(O$1,edar!$A$2:$O$2,0))</f>
        <v>-</v>
      </c>
      <c r="P154" t="str">
        <f>INDEX(edar!$A$3:$O$428,MATCH($A154,edar!$P$3:$P$428,0),MATCH(P$1,edar!$A$2:$O$2,0))</f>
        <v>Other NS_2002</v>
      </c>
    </row>
    <row r="155" spans="1:16" x14ac:dyDescent="0.25">
      <c r="A155" s="5" t="s">
        <v>604</v>
      </c>
      <c r="B155" t="str">
        <f>INDEX(edar!$A$3:$O$428,MATCH($A155,edar!$P$3:$P$428,0),MATCH(B$1,edar!$A$2:$O$2,0))</f>
        <v>GTM</v>
      </c>
      <c r="C155" t="str">
        <f>INDEX(edar!$A$3:$O$428,MATCH($A155,edar!$P$3:$P$428,0),MATCH(C$1,edar!$A$2:$O$2,0))</f>
        <v>Guatemala</v>
      </c>
      <c r="D155" t="str">
        <f>INDEX(edar!$A$3:$O$428,MATCH($A155,edar!$P$3:$P$428,0),MATCH(D$1,edar!$A$2:$O$2,0))</f>
        <v>1998-1999</v>
      </c>
      <c r="E155" t="str">
        <f>INDEX(edar!$A$3:$O$428,MATCH($A155,edar!$P$3:$P$428,0),MATCH(E$1,edar!$A$2:$O$2,0))</f>
        <v>1999</v>
      </c>
      <c r="F155">
        <f>INDEX(edar!$A$3:$O$428,MATCH($A155,edar!$P$3:$P$428,0),MATCH(F$1,edar!$A$2:$O$2,0))</f>
        <v>37</v>
      </c>
      <c r="G155">
        <f>INDEX(edar!$A$3:$O$428,MATCH($A155,edar!$P$3:$P$428,0),MATCH(G$1,edar!$A$2:$O$2,0))</f>
        <v>38</v>
      </c>
      <c r="H155">
        <f>INDEX(edar!$A$3:$O$428,MATCH($A155,edar!$P$3:$P$428,0),MATCH(H$1,edar!$A$2:$O$2,0))</f>
        <v>36</v>
      </c>
      <c r="I155">
        <f>INDEX(edar!$A$3:$O$428,MATCH($A155,edar!$P$3:$P$428,0),MATCH(I$1,edar!$A$2:$O$2,0))</f>
        <v>46</v>
      </c>
      <c r="J155">
        <f>INDEX(edar!$A$3:$O$428,MATCH($A155,edar!$P$3:$P$428,0),MATCH(J$1,edar!$A$2:$O$2,0))</f>
        <v>33</v>
      </c>
      <c r="K155" t="str">
        <f>INDEX(edar!$A$3:$O$428,MATCH($A155,edar!$P$3:$P$428,0),MATCH(K$1,edar!$A$2:$O$2,0))</f>
        <v>-</v>
      </c>
      <c r="L155" t="str">
        <f>INDEX(edar!$A$3:$O$428,MATCH($A155,edar!$P$3:$P$428,0),MATCH(L$1,edar!$A$2:$O$2,0))</f>
        <v>-</v>
      </c>
      <c r="M155" t="str">
        <f>INDEX(edar!$A$3:$O$428,MATCH($A155,edar!$P$3:$P$428,0),MATCH(M$1,edar!$A$2:$O$2,0))</f>
        <v>-</v>
      </c>
      <c r="N155" t="str">
        <f>INDEX(edar!$A$3:$O$428,MATCH($A155,edar!$P$3:$P$428,0),MATCH(N$1,edar!$A$2:$O$2,0))</f>
        <v>-</v>
      </c>
      <c r="O155" t="str">
        <f>INDEX(edar!$A$3:$O$428,MATCH($A155,edar!$P$3:$P$428,0),MATCH(O$1,edar!$A$2:$O$2,0))</f>
        <v>-</v>
      </c>
      <c r="P155" t="str">
        <f>INDEX(edar!$A$3:$O$428,MATCH($A155,edar!$P$3:$P$428,0),MATCH(P$1,edar!$A$2:$O$2,0))</f>
        <v>DHS_1998-1999</v>
      </c>
    </row>
    <row r="156" spans="1:16" x14ac:dyDescent="0.25">
      <c r="A156" s="4" t="s">
        <v>605</v>
      </c>
      <c r="B156" t="str">
        <f>INDEX(edar!$A$3:$O$428,MATCH($A156,edar!$P$3:$P$428,0),MATCH(B$1,edar!$A$2:$O$2,0))</f>
        <v>GTM</v>
      </c>
      <c r="C156" t="str">
        <f>INDEX(edar!$A$3:$O$428,MATCH($A156,edar!$P$3:$P$428,0),MATCH(C$1,edar!$A$2:$O$2,0))</f>
        <v>Guatemala</v>
      </c>
      <c r="D156">
        <f>INDEX(edar!$A$3:$O$428,MATCH($A156,edar!$P$3:$P$428,0),MATCH(D$1,edar!$A$2:$O$2,0))</f>
        <v>1995</v>
      </c>
      <c r="E156" t="str">
        <f>INDEX(edar!$A$3:$O$428,MATCH($A156,edar!$P$3:$P$428,0),MATCH(E$1,edar!$A$2:$O$2,0))</f>
        <v>1995</v>
      </c>
      <c r="F156">
        <f>INDEX(edar!$A$3:$O$428,MATCH($A156,edar!$P$3:$P$428,0),MATCH(F$1,edar!$A$2:$O$2,0))</f>
        <v>40.5</v>
      </c>
      <c r="G156" t="str">
        <f>INDEX(edar!$A$3:$O$428,MATCH($A156,edar!$P$3:$P$428,0),MATCH(G$1,edar!$A$2:$O$2,0))</f>
        <v>-</v>
      </c>
      <c r="H156" t="str">
        <f>INDEX(edar!$A$3:$O$428,MATCH($A156,edar!$P$3:$P$428,0),MATCH(H$1,edar!$A$2:$O$2,0))</f>
        <v>-</v>
      </c>
      <c r="I156">
        <f>INDEX(edar!$A$3:$O$428,MATCH($A156,edar!$P$3:$P$428,0),MATCH(I$1,edar!$A$2:$O$2,0))</f>
        <v>56.2</v>
      </c>
      <c r="J156">
        <f>INDEX(edar!$A$3:$O$428,MATCH($A156,edar!$P$3:$P$428,0),MATCH(J$1,edar!$A$2:$O$2,0))</f>
        <v>32.4</v>
      </c>
      <c r="K156" t="str">
        <f>INDEX(edar!$A$3:$O$428,MATCH($A156,edar!$P$3:$P$428,0),MATCH(K$1,edar!$A$2:$O$2,0))</f>
        <v>-</v>
      </c>
      <c r="L156" t="str">
        <f>INDEX(edar!$A$3:$O$428,MATCH($A156,edar!$P$3:$P$428,0),MATCH(L$1,edar!$A$2:$O$2,0))</f>
        <v>-</v>
      </c>
      <c r="M156" t="str">
        <f>INDEX(edar!$A$3:$O$428,MATCH($A156,edar!$P$3:$P$428,0),MATCH(M$1,edar!$A$2:$O$2,0))</f>
        <v>-</v>
      </c>
      <c r="N156" t="str">
        <f>INDEX(edar!$A$3:$O$428,MATCH($A156,edar!$P$3:$P$428,0),MATCH(N$1,edar!$A$2:$O$2,0))</f>
        <v>-</v>
      </c>
      <c r="O156" t="str">
        <f>INDEX(edar!$A$3:$O$428,MATCH($A156,edar!$P$3:$P$428,0),MATCH(O$1,edar!$A$2:$O$2,0))</f>
        <v>-</v>
      </c>
      <c r="P156" t="str">
        <f>INDEX(edar!$A$3:$O$428,MATCH($A156,edar!$P$3:$P$428,0),MATCH(P$1,edar!$A$2:$O$2,0))</f>
        <v>DHS_1995</v>
      </c>
    </row>
    <row r="157" spans="1:16" x14ac:dyDescent="0.25">
      <c r="A157" s="5" t="s">
        <v>606</v>
      </c>
      <c r="B157" t="str">
        <f>INDEX(edar!$A$3:$O$428,MATCH($A157,edar!$P$3:$P$428,0),MATCH(B$1,edar!$A$2:$O$2,0))</f>
        <v>GIN</v>
      </c>
      <c r="C157" t="str">
        <f>INDEX(edar!$A$3:$O$428,MATCH($A157,edar!$P$3:$P$428,0),MATCH(C$1,edar!$A$2:$O$2,0))</f>
        <v>Guinea</v>
      </c>
      <c r="D157">
        <f>INDEX(edar!$A$3:$O$428,MATCH($A157,edar!$P$3:$P$428,0),MATCH(D$1,edar!$A$2:$O$2,0))</f>
        <v>2012</v>
      </c>
      <c r="E157" t="str">
        <f>INDEX(edar!$A$3:$O$428,MATCH($A157,edar!$P$3:$P$428,0),MATCH(E$1,edar!$A$2:$O$2,0))</f>
        <v>2012</v>
      </c>
      <c r="F157">
        <f>INDEX(edar!$A$3:$O$428,MATCH($A157,edar!$P$3:$P$428,0),MATCH(F$1,edar!$A$2:$O$2,0))</f>
        <v>37.299999999999997</v>
      </c>
      <c r="G157">
        <f>INDEX(edar!$A$3:$O$428,MATCH($A157,edar!$P$3:$P$428,0),MATCH(G$1,edar!$A$2:$O$2,0))</f>
        <v>37.299999999999997</v>
      </c>
      <c r="H157">
        <f>INDEX(edar!$A$3:$O$428,MATCH($A157,edar!$P$3:$P$428,0),MATCH(H$1,edar!$A$2:$O$2,0))</f>
        <v>37.299999999999997</v>
      </c>
      <c r="I157">
        <f>INDEX(edar!$A$3:$O$428,MATCH($A157,edar!$P$3:$P$428,0),MATCH(I$1,edar!$A$2:$O$2,0))</f>
        <v>68.599999999999994</v>
      </c>
      <c r="J157">
        <f>INDEX(edar!$A$3:$O$428,MATCH($A157,edar!$P$3:$P$428,0),MATCH(J$1,edar!$A$2:$O$2,0))</f>
        <v>28.5</v>
      </c>
      <c r="K157">
        <f>INDEX(edar!$A$3:$O$428,MATCH($A157,edar!$P$3:$P$428,0),MATCH(K$1,edar!$A$2:$O$2,0))</f>
        <v>14.5</v>
      </c>
      <c r="L157">
        <f>INDEX(edar!$A$3:$O$428,MATCH($A157,edar!$P$3:$P$428,0),MATCH(L$1,edar!$A$2:$O$2,0))</f>
        <v>30.6</v>
      </c>
      <c r="M157">
        <f>INDEX(edar!$A$3:$O$428,MATCH($A157,edar!$P$3:$P$428,0),MATCH(M$1,edar!$A$2:$O$2,0))</f>
        <v>34</v>
      </c>
      <c r="N157">
        <f>INDEX(edar!$A$3:$O$428,MATCH($A157,edar!$P$3:$P$428,0),MATCH(N$1,edar!$A$2:$O$2,0))</f>
        <v>48</v>
      </c>
      <c r="O157">
        <f>INDEX(edar!$A$3:$O$428,MATCH($A157,edar!$P$3:$P$428,0),MATCH(O$1,edar!$A$2:$O$2,0))</f>
        <v>77.7</v>
      </c>
      <c r="P157" t="str">
        <f>INDEX(edar!$A$3:$O$428,MATCH($A157,edar!$P$3:$P$428,0),MATCH(P$1,edar!$A$2:$O$2,0))</f>
        <v>EDS-MICS_2012</v>
      </c>
    </row>
    <row r="158" spans="1:16" x14ac:dyDescent="0.25">
      <c r="A158" s="4" t="s">
        <v>607</v>
      </c>
      <c r="B158" t="str">
        <f>INDEX(edar!$A$3:$O$428,MATCH($A158,edar!$P$3:$P$428,0),MATCH(B$1,edar!$A$2:$O$2,0))</f>
        <v>GIN</v>
      </c>
      <c r="C158" t="str">
        <f>INDEX(edar!$A$3:$O$428,MATCH($A158,edar!$P$3:$P$428,0),MATCH(C$1,edar!$A$2:$O$2,0))</f>
        <v>Guinea</v>
      </c>
      <c r="D158">
        <f>INDEX(edar!$A$3:$O$428,MATCH($A158,edar!$P$3:$P$428,0),MATCH(D$1,edar!$A$2:$O$2,0))</f>
        <v>2005</v>
      </c>
      <c r="E158" t="str">
        <f>INDEX(edar!$A$3:$O$428,MATCH($A158,edar!$P$3:$P$428,0),MATCH(E$1,edar!$A$2:$O$2,0))</f>
        <v>2005</v>
      </c>
      <c r="F158">
        <f>INDEX(edar!$A$3:$O$428,MATCH($A158,edar!$P$3:$P$428,0),MATCH(F$1,edar!$A$2:$O$2,0))</f>
        <v>42</v>
      </c>
      <c r="G158">
        <f>INDEX(edar!$A$3:$O$428,MATCH($A158,edar!$P$3:$P$428,0),MATCH(G$1,edar!$A$2:$O$2,0))</f>
        <v>42</v>
      </c>
      <c r="H158">
        <f>INDEX(edar!$A$3:$O$428,MATCH($A158,edar!$P$3:$P$428,0),MATCH(H$1,edar!$A$2:$O$2,0))</f>
        <v>42</v>
      </c>
      <c r="I158">
        <f>INDEX(edar!$A$3:$O$428,MATCH($A158,edar!$P$3:$P$428,0),MATCH(I$1,edar!$A$2:$O$2,0))</f>
        <v>58</v>
      </c>
      <c r="J158">
        <f>INDEX(edar!$A$3:$O$428,MATCH($A158,edar!$P$3:$P$428,0),MATCH(J$1,edar!$A$2:$O$2,0))</f>
        <v>38</v>
      </c>
      <c r="K158">
        <f>INDEX(edar!$A$3:$O$428,MATCH($A158,edar!$P$3:$P$428,0),MATCH(K$1,edar!$A$2:$O$2,0))</f>
        <v>30</v>
      </c>
      <c r="L158">
        <f>INDEX(edar!$A$3:$O$428,MATCH($A158,edar!$P$3:$P$428,0),MATCH(L$1,edar!$A$2:$O$2,0))</f>
        <v>43</v>
      </c>
      <c r="M158">
        <f>INDEX(edar!$A$3:$O$428,MATCH($A158,edar!$P$3:$P$428,0),MATCH(M$1,edar!$A$2:$O$2,0))</f>
        <v>42</v>
      </c>
      <c r="N158">
        <f>INDEX(edar!$A$3:$O$428,MATCH($A158,edar!$P$3:$P$428,0),MATCH(N$1,edar!$A$2:$O$2,0))</f>
        <v>46</v>
      </c>
      <c r="O158">
        <f>INDEX(edar!$A$3:$O$428,MATCH($A158,edar!$P$3:$P$428,0),MATCH(O$1,edar!$A$2:$O$2,0))</f>
        <v>59</v>
      </c>
      <c r="P158" t="str">
        <f>INDEX(edar!$A$3:$O$428,MATCH($A158,edar!$P$3:$P$428,0),MATCH(P$1,edar!$A$2:$O$2,0))</f>
        <v>DHS_2005</v>
      </c>
    </row>
    <row r="159" spans="1:16" x14ac:dyDescent="0.25">
      <c r="A159" s="5" t="s">
        <v>608</v>
      </c>
      <c r="B159" t="str">
        <f>INDEX(edar!$A$3:$O$428,MATCH($A159,edar!$P$3:$P$428,0),MATCH(B$1,edar!$A$2:$O$2,0))</f>
        <v>GIN</v>
      </c>
      <c r="C159" t="str">
        <f>INDEX(edar!$A$3:$O$428,MATCH($A159,edar!$P$3:$P$428,0),MATCH(C$1,edar!$A$2:$O$2,0))</f>
        <v>Guinea</v>
      </c>
      <c r="D159">
        <f>INDEX(edar!$A$3:$O$428,MATCH($A159,edar!$P$3:$P$428,0),MATCH(D$1,edar!$A$2:$O$2,0))</f>
        <v>2003</v>
      </c>
      <c r="E159" t="str">
        <f>INDEX(edar!$A$3:$O$428,MATCH($A159,edar!$P$3:$P$428,0),MATCH(E$1,edar!$A$2:$O$2,0))</f>
        <v>2003</v>
      </c>
      <c r="F159">
        <f>INDEX(edar!$A$3:$O$428,MATCH($A159,edar!$P$3:$P$428,0),MATCH(F$1,edar!$A$2:$O$2,0))</f>
        <v>33</v>
      </c>
      <c r="G159">
        <f>INDEX(edar!$A$3:$O$428,MATCH($A159,edar!$P$3:$P$428,0),MATCH(G$1,edar!$A$2:$O$2,0))</f>
        <v>32</v>
      </c>
      <c r="H159">
        <f>INDEX(edar!$A$3:$O$428,MATCH($A159,edar!$P$3:$P$428,0),MATCH(H$1,edar!$A$2:$O$2,0))</f>
        <v>34</v>
      </c>
      <c r="I159">
        <f>INDEX(edar!$A$3:$O$428,MATCH($A159,edar!$P$3:$P$428,0),MATCH(I$1,edar!$A$2:$O$2,0))</f>
        <v>43</v>
      </c>
      <c r="J159">
        <f>INDEX(edar!$A$3:$O$428,MATCH($A159,edar!$P$3:$P$428,0),MATCH(J$1,edar!$A$2:$O$2,0))</f>
        <v>29</v>
      </c>
      <c r="K159">
        <f>INDEX(edar!$A$3:$O$428,MATCH($A159,edar!$P$3:$P$428,0),MATCH(K$1,edar!$A$2:$O$2,0))</f>
        <v>35</v>
      </c>
      <c r="L159">
        <f>INDEX(edar!$A$3:$O$428,MATCH($A159,edar!$P$3:$P$428,0),MATCH(L$1,edar!$A$2:$O$2,0))</f>
        <v>30</v>
      </c>
      <c r="M159">
        <f>INDEX(edar!$A$3:$O$428,MATCH($A159,edar!$P$3:$P$428,0),MATCH(M$1,edar!$A$2:$O$2,0))</f>
        <v>27</v>
      </c>
      <c r="N159">
        <f>INDEX(edar!$A$3:$O$428,MATCH($A159,edar!$P$3:$P$428,0),MATCH(N$1,edar!$A$2:$O$2,0))</f>
        <v>33</v>
      </c>
      <c r="O159">
        <f>INDEX(edar!$A$3:$O$428,MATCH($A159,edar!$P$3:$P$428,0),MATCH(O$1,edar!$A$2:$O$2,0))</f>
        <v>43</v>
      </c>
      <c r="P159" t="str">
        <f>INDEX(edar!$A$3:$O$428,MATCH($A159,edar!$P$3:$P$428,0),MATCH(P$1,edar!$A$2:$O$2,0))</f>
        <v>MICS_2003</v>
      </c>
    </row>
    <row r="160" spans="1:16" x14ac:dyDescent="0.25">
      <c r="A160" s="4" t="s">
        <v>609</v>
      </c>
      <c r="B160" t="str">
        <f>INDEX(edar!$A$3:$O$428,MATCH($A160,edar!$P$3:$P$428,0),MATCH(B$1,edar!$A$2:$O$2,0))</f>
        <v>GIN</v>
      </c>
      <c r="C160" t="str">
        <f>INDEX(edar!$A$3:$O$428,MATCH($A160,edar!$P$3:$P$428,0),MATCH(C$1,edar!$A$2:$O$2,0))</f>
        <v>Guinea</v>
      </c>
      <c r="D160">
        <f>INDEX(edar!$A$3:$O$428,MATCH($A160,edar!$P$3:$P$428,0),MATCH(D$1,edar!$A$2:$O$2,0))</f>
        <v>1999</v>
      </c>
      <c r="E160" t="str">
        <f>INDEX(edar!$A$3:$O$428,MATCH($A160,edar!$P$3:$P$428,0),MATCH(E$1,edar!$A$2:$O$2,0))</f>
        <v>1999</v>
      </c>
      <c r="F160">
        <f>INDEX(edar!$A$3:$O$428,MATCH($A160,edar!$P$3:$P$428,0),MATCH(F$1,edar!$A$2:$O$2,0))</f>
        <v>39</v>
      </c>
      <c r="G160">
        <f>INDEX(edar!$A$3:$O$428,MATCH($A160,edar!$P$3:$P$428,0),MATCH(G$1,edar!$A$2:$O$2,0))</f>
        <v>39</v>
      </c>
      <c r="H160">
        <f>INDEX(edar!$A$3:$O$428,MATCH($A160,edar!$P$3:$P$428,0),MATCH(H$1,edar!$A$2:$O$2,0))</f>
        <v>39</v>
      </c>
      <c r="I160">
        <f>INDEX(edar!$A$3:$O$428,MATCH($A160,edar!$P$3:$P$428,0),MATCH(I$1,edar!$A$2:$O$2,0))</f>
        <v>61</v>
      </c>
      <c r="J160">
        <f>INDEX(edar!$A$3:$O$428,MATCH($A160,edar!$P$3:$P$428,0),MATCH(J$1,edar!$A$2:$O$2,0))</f>
        <v>33</v>
      </c>
      <c r="K160" t="str">
        <f>INDEX(edar!$A$3:$O$428,MATCH($A160,edar!$P$3:$P$428,0),MATCH(K$1,edar!$A$2:$O$2,0))</f>
        <v>-</v>
      </c>
      <c r="L160" t="str">
        <f>INDEX(edar!$A$3:$O$428,MATCH($A160,edar!$P$3:$P$428,0),MATCH(L$1,edar!$A$2:$O$2,0))</f>
        <v>-</v>
      </c>
      <c r="M160" t="str">
        <f>INDEX(edar!$A$3:$O$428,MATCH($A160,edar!$P$3:$P$428,0),MATCH(M$1,edar!$A$2:$O$2,0))</f>
        <v>-</v>
      </c>
      <c r="N160" t="str">
        <f>INDEX(edar!$A$3:$O$428,MATCH($A160,edar!$P$3:$P$428,0),MATCH(N$1,edar!$A$2:$O$2,0))</f>
        <v>-</v>
      </c>
      <c r="O160" t="str">
        <f>INDEX(edar!$A$3:$O$428,MATCH($A160,edar!$P$3:$P$428,0),MATCH(O$1,edar!$A$2:$O$2,0))</f>
        <v>-</v>
      </c>
      <c r="P160" t="str">
        <f>INDEX(edar!$A$3:$O$428,MATCH($A160,edar!$P$3:$P$428,0),MATCH(P$1,edar!$A$2:$O$2,0))</f>
        <v>DHS_1999</v>
      </c>
    </row>
    <row r="161" spans="1:16" x14ac:dyDescent="0.25">
      <c r="A161" s="5" t="s">
        <v>610</v>
      </c>
      <c r="B161" t="str">
        <f>INDEX(edar!$A$3:$O$428,MATCH($A161,edar!$P$3:$P$428,0),MATCH(B$1,edar!$A$2:$O$2,0))</f>
        <v>GIN</v>
      </c>
      <c r="C161" t="str">
        <f>INDEX(edar!$A$3:$O$428,MATCH($A161,edar!$P$3:$P$428,0),MATCH(C$1,edar!$A$2:$O$2,0))</f>
        <v>Guinea</v>
      </c>
      <c r="D161">
        <f>INDEX(edar!$A$3:$O$428,MATCH($A161,edar!$P$3:$P$428,0),MATCH(D$1,edar!$A$2:$O$2,0))</f>
        <v>2016</v>
      </c>
      <c r="E161" t="str">
        <f>INDEX(edar!$A$3:$O$428,MATCH($A161,edar!$P$3:$P$428,0),MATCH(E$1,edar!$A$2:$O$2,0))</f>
        <v>2016</v>
      </c>
      <c r="F161">
        <f>INDEX(edar!$A$3:$O$428,MATCH($A161,edar!$P$3:$P$428,0),MATCH(F$1,edar!$A$2:$O$2,0))</f>
        <v>29.6</v>
      </c>
      <c r="G161">
        <f>INDEX(edar!$A$3:$O$428,MATCH($A161,edar!$P$3:$P$428,0),MATCH(G$1,edar!$A$2:$O$2,0))</f>
        <v>28.2</v>
      </c>
      <c r="H161">
        <f>INDEX(edar!$A$3:$O$428,MATCH($A161,edar!$P$3:$P$428,0),MATCH(H$1,edar!$A$2:$O$2,0))</f>
        <v>31</v>
      </c>
      <c r="I161" t="str">
        <f>INDEX(edar!$A$3:$O$428,MATCH($A161,edar!$P$3:$P$428,0),MATCH(I$1,edar!$A$2:$O$2,0))</f>
        <v>-</v>
      </c>
      <c r="J161">
        <f>INDEX(edar!$A$3:$O$428,MATCH($A161,edar!$P$3:$P$428,0),MATCH(J$1,edar!$A$2:$O$2,0))</f>
        <v>32.4</v>
      </c>
      <c r="K161" t="str">
        <f>INDEX(edar!$A$3:$O$428,MATCH($A161,edar!$P$3:$P$428,0),MATCH(K$1,edar!$A$2:$O$2,0))</f>
        <v>-</v>
      </c>
      <c r="L161" t="str">
        <f>INDEX(edar!$A$3:$O$428,MATCH($A161,edar!$P$3:$P$428,0),MATCH(L$1,edar!$A$2:$O$2,0))</f>
        <v>-</v>
      </c>
      <c r="M161" t="str">
        <f>INDEX(edar!$A$3:$O$428,MATCH($A161,edar!$P$3:$P$428,0),MATCH(M$1,edar!$A$2:$O$2,0))</f>
        <v>-</v>
      </c>
      <c r="N161" t="str">
        <f>INDEX(edar!$A$3:$O$428,MATCH($A161,edar!$P$3:$P$428,0),MATCH(N$1,edar!$A$2:$O$2,0))</f>
        <v>-</v>
      </c>
      <c r="O161" t="str">
        <f>INDEX(edar!$A$3:$O$428,MATCH($A161,edar!$P$3:$P$428,0),MATCH(O$1,edar!$A$2:$O$2,0))</f>
        <v>-</v>
      </c>
      <c r="P161" t="str">
        <f>INDEX(edar!$A$3:$O$428,MATCH($A161,edar!$P$3:$P$428,0),MATCH(P$1,edar!$A$2:$O$2,0))</f>
        <v>MICS 2016</v>
      </c>
    </row>
    <row r="162" spans="1:16" x14ac:dyDescent="0.25">
      <c r="A162" s="4" t="s">
        <v>611</v>
      </c>
      <c r="B162" t="str">
        <f>INDEX(edar!$A$3:$O$428,MATCH($A162,edar!$P$3:$P$428,0),MATCH(B$1,edar!$A$2:$O$2,0))</f>
        <v>GNB</v>
      </c>
      <c r="C162" t="str">
        <f>INDEX(edar!$A$3:$O$428,MATCH($A162,edar!$P$3:$P$428,0),MATCH(C$1,edar!$A$2:$O$2,0))</f>
        <v>Guinea-Bissau</v>
      </c>
      <c r="D162">
        <f>INDEX(edar!$A$3:$O$428,MATCH($A162,edar!$P$3:$P$428,0),MATCH(D$1,edar!$A$2:$O$2,0))</f>
        <v>2014</v>
      </c>
      <c r="E162" t="str">
        <f>INDEX(edar!$A$3:$O$428,MATCH($A162,edar!$P$3:$P$428,0),MATCH(E$1,edar!$A$2:$O$2,0))</f>
        <v>2014</v>
      </c>
      <c r="F162">
        <f>INDEX(edar!$A$3:$O$428,MATCH($A162,edar!$P$3:$P$428,0),MATCH(F$1,edar!$A$2:$O$2,0))</f>
        <v>34.299999999999997</v>
      </c>
      <c r="G162">
        <f>INDEX(edar!$A$3:$O$428,MATCH($A162,edar!$P$3:$P$428,0),MATCH(G$1,edar!$A$2:$O$2,0))</f>
        <v>38.299999999999997</v>
      </c>
      <c r="H162">
        <f>INDEX(edar!$A$3:$O$428,MATCH($A162,edar!$P$3:$P$428,0),MATCH(H$1,edar!$A$2:$O$2,0))</f>
        <v>31.2</v>
      </c>
      <c r="I162">
        <f>INDEX(edar!$A$3:$O$428,MATCH($A162,edar!$P$3:$P$428,0),MATCH(I$1,edar!$A$2:$O$2,0))</f>
        <v>33</v>
      </c>
      <c r="J162">
        <f>INDEX(edar!$A$3:$O$428,MATCH($A162,edar!$P$3:$P$428,0),MATCH(J$1,edar!$A$2:$O$2,0))</f>
        <v>35.6</v>
      </c>
      <c r="K162" t="str">
        <f>INDEX(edar!$A$3:$O$428,MATCH($A162,edar!$P$3:$P$428,0),MATCH(K$1,edar!$A$2:$O$2,0))</f>
        <v>-</v>
      </c>
      <c r="L162" t="str">
        <f>INDEX(edar!$A$3:$O$428,MATCH($A162,edar!$P$3:$P$428,0),MATCH(L$1,edar!$A$2:$O$2,0))</f>
        <v>-</v>
      </c>
      <c r="M162" t="str">
        <f>INDEX(edar!$A$3:$O$428,MATCH($A162,edar!$P$3:$P$428,0),MATCH(M$1,edar!$A$2:$O$2,0))</f>
        <v>-</v>
      </c>
      <c r="N162">
        <f>INDEX(edar!$A$3:$O$428,MATCH($A162,edar!$P$3:$P$428,0),MATCH(N$1,edar!$A$2:$O$2,0))</f>
        <v>33.200000000000003</v>
      </c>
      <c r="O162" t="str">
        <f>INDEX(edar!$A$3:$O$428,MATCH($A162,edar!$P$3:$P$428,0),MATCH(O$1,edar!$A$2:$O$2,0))</f>
        <v>-</v>
      </c>
      <c r="P162" t="str">
        <f>INDEX(edar!$A$3:$O$428,MATCH($A162,edar!$P$3:$P$428,0),MATCH(P$1,edar!$A$2:$O$2,0))</f>
        <v>MICS_2014</v>
      </c>
    </row>
    <row r="163" spans="1:16" x14ac:dyDescent="0.25">
      <c r="A163" s="5" t="s">
        <v>612</v>
      </c>
      <c r="B163" t="str">
        <f>INDEX(edar!$A$3:$O$428,MATCH($A163,edar!$P$3:$P$428,0),MATCH(B$1,edar!$A$2:$O$2,0))</f>
        <v>GNB</v>
      </c>
      <c r="C163" t="str">
        <f>INDEX(edar!$A$3:$O$428,MATCH($A163,edar!$P$3:$P$428,0),MATCH(C$1,edar!$A$2:$O$2,0))</f>
        <v>Guinea-Bissau</v>
      </c>
      <c r="D163">
        <f>INDEX(edar!$A$3:$O$428,MATCH($A163,edar!$P$3:$P$428,0),MATCH(D$1,edar!$A$2:$O$2,0))</f>
        <v>2010</v>
      </c>
      <c r="E163" t="str">
        <f>INDEX(edar!$A$3:$O$428,MATCH($A163,edar!$P$3:$P$428,0),MATCH(E$1,edar!$A$2:$O$2,0))</f>
        <v>2010</v>
      </c>
      <c r="F163">
        <f>INDEX(edar!$A$3:$O$428,MATCH($A163,edar!$P$3:$P$428,0),MATCH(F$1,edar!$A$2:$O$2,0))</f>
        <v>52.1</v>
      </c>
      <c r="G163">
        <f>INDEX(edar!$A$3:$O$428,MATCH($A163,edar!$P$3:$P$428,0),MATCH(G$1,edar!$A$2:$O$2,0))</f>
        <v>52.6</v>
      </c>
      <c r="H163">
        <f>INDEX(edar!$A$3:$O$428,MATCH($A163,edar!$P$3:$P$428,0),MATCH(H$1,edar!$A$2:$O$2,0))</f>
        <v>51.7</v>
      </c>
      <c r="I163">
        <f>INDEX(edar!$A$3:$O$428,MATCH($A163,edar!$P$3:$P$428,0),MATCH(I$1,edar!$A$2:$O$2,0))</f>
        <v>59.7</v>
      </c>
      <c r="J163">
        <f>INDEX(edar!$A$3:$O$428,MATCH($A163,edar!$P$3:$P$428,0),MATCH(J$1,edar!$A$2:$O$2,0))</f>
        <v>46.1</v>
      </c>
      <c r="K163" t="str">
        <f>INDEX(edar!$A$3:$O$428,MATCH($A163,edar!$P$3:$P$428,0),MATCH(K$1,edar!$A$2:$O$2,0))</f>
        <v>-</v>
      </c>
      <c r="L163">
        <f>INDEX(edar!$A$3:$O$428,MATCH($A163,edar!$P$3:$P$428,0),MATCH(L$1,edar!$A$2:$O$2,0))</f>
        <v>49.6</v>
      </c>
      <c r="M163" t="str">
        <f>INDEX(edar!$A$3:$O$428,MATCH($A163,edar!$P$3:$P$428,0),MATCH(M$1,edar!$A$2:$O$2,0))</f>
        <v>-</v>
      </c>
      <c r="N163">
        <f>INDEX(edar!$A$3:$O$428,MATCH($A163,edar!$P$3:$P$428,0),MATCH(N$1,edar!$A$2:$O$2,0))</f>
        <v>65.099999999999994</v>
      </c>
      <c r="O163" t="str">
        <f>INDEX(edar!$A$3:$O$428,MATCH($A163,edar!$P$3:$P$428,0),MATCH(O$1,edar!$A$2:$O$2,0))</f>
        <v>-</v>
      </c>
      <c r="P163" t="str">
        <f>INDEX(edar!$A$3:$O$428,MATCH($A163,edar!$P$3:$P$428,0),MATCH(P$1,edar!$A$2:$O$2,0))</f>
        <v>MICS_2010</v>
      </c>
    </row>
    <row r="164" spans="1:16" x14ac:dyDescent="0.25">
      <c r="A164" s="4" t="s">
        <v>613</v>
      </c>
      <c r="B164" t="str">
        <f>INDEX(edar!$A$3:$O$428,MATCH($A164,edar!$P$3:$P$428,0),MATCH(B$1,edar!$A$2:$O$2,0))</f>
        <v>GNB</v>
      </c>
      <c r="C164" t="str">
        <f>INDEX(edar!$A$3:$O$428,MATCH($A164,edar!$P$3:$P$428,0),MATCH(C$1,edar!$A$2:$O$2,0))</f>
        <v>Guinea-Bissau</v>
      </c>
      <c r="D164">
        <f>INDEX(edar!$A$3:$O$428,MATCH($A164,edar!$P$3:$P$428,0),MATCH(D$1,edar!$A$2:$O$2,0))</f>
        <v>2006</v>
      </c>
      <c r="E164" t="str">
        <f>INDEX(edar!$A$3:$O$428,MATCH($A164,edar!$P$3:$P$428,0),MATCH(E$1,edar!$A$2:$O$2,0))</f>
        <v>2006</v>
      </c>
      <c r="F164">
        <f>INDEX(edar!$A$3:$O$428,MATCH($A164,edar!$P$3:$P$428,0),MATCH(F$1,edar!$A$2:$O$2,0))</f>
        <v>57</v>
      </c>
      <c r="G164">
        <f>INDEX(edar!$A$3:$O$428,MATCH($A164,edar!$P$3:$P$428,0),MATCH(G$1,edar!$A$2:$O$2,0))</f>
        <v>52</v>
      </c>
      <c r="H164">
        <f>INDEX(edar!$A$3:$O$428,MATCH($A164,edar!$P$3:$P$428,0),MATCH(H$1,edar!$A$2:$O$2,0))</f>
        <v>61</v>
      </c>
      <c r="I164">
        <f>INDEX(edar!$A$3:$O$428,MATCH($A164,edar!$P$3:$P$428,0),MATCH(I$1,edar!$A$2:$O$2,0))</f>
        <v>73</v>
      </c>
      <c r="J164">
        <f>INDEX(edar!$A$3:$O$428,MATCH($A164,edar!$P$3:$P$428,0),MATCH(J$1,edar!$A$2:$O$2,0))</f>
        <v>45</v>
      </c>
      <c r="K164">
        <f>INDEX(edar!$A$3:$O$428,MATCH($A164,edar!$P$3:$P$428,0),MATCH(K$1,edar!$A$2:$O$2,0))</f>
        <v>32</v>
      </c>
      <c r="L164">
        <f>INDEX(edar!$A$3:$O$428,MATCH($A164,edar!$P$3:$P$428,0),MATCH(L$1,edar!$A$2:$O$2,0))</f>
        <v>49</v>
      </c>
      <c r="M164">
        <f>INDEX(edar!$A$3:$O$428,MATCH($A164,edar!$P$3:$P$428,0),MATCH(M$1,edar!$A$2:$O$2,0))</f>
        <v>46</v>
      </c>
      <c r="N164">
        <f>INDEX(edar!$A$3:$O$428,MATCH($A164,edar!$P$3:$P$428,0),MATCH(N$1,edar!$A$2:$O$2,0))</f>
        <v>72</v>
      </c>
      <c r="O164">
        <f>INDEX(edar!$A$3:$O$428,MATCH($A164,edar!$P$3:$P$428,0),MATCH(O$1,edar!$A$2:$O$2,0))</f>
        <v>82</v>
      </c>
      <c r="P164" t="str">
        <f>INDEX(edar!$A$3:$O$428,MATCH($A164,edar!$P$3:$P$428,0),MATCH(P$1,edar!$A$2:$O$2,0))</f>
        <v>MICS_2006</v>
      </c>
    </row>
    <row r="165" spans="1:16" x14ac:dyDescent="0.25">
      <c r="A165" s="5" t="s">
        <v>614</v>
      </c>
      <c r="B165" t="str">
        <f>INDEX(edar!$A$3:$O$428,MATCH($A165,edar!$P$3:$P$428,0),MATCH(B$1,edar!$A$2:$O$2,0))</f>
        <v>GNB</v>
      </c>
      <c r="C165" t="str">
        <f>INDEX(edar!$A$3:$O$428,MATCH($A165,edar!$P$3:$P$428,0),MATCH(C$1,edar!$A$2:$O$2,0))</f>
        <v>Guinea-Bissau</v>
      </c>
      <c r="D165">
        <f>INDEX(edar!$A$3:$O$428,MATCH($A165,edar!$P$3:$P$428,0),MATCH(D$1,edar!$A$2:$O$2,0))</f>
        <v>2000</v>
      </c>
      <c r="E165" t="str">
        <f>INDEX(edar!$A$3:$O$428,MATCH($A165,edar!$P$3:$P$428,0),MATCH(E$1,edar!$A$2:$O$2,0))</f>
        <v>2000</v>
      </c>
      <c r="F165">
        <f>INDEX(edar!$A$3:$O$428,MATCH($A165,edar!$P$3:$P$428,0),MATCH(F$1,edar!$A$2:$O$2,0))</f>
        <v>64</v>
      </c>
      <c r="G165">
        <f>INDEX(edar!$A$3:$O$428,MATCH($A165,edar!$P$3:$P$428,0),MATCH(G$1,edar!$A$2:$O$2,0))</f>
        <v>64</v>
      </c>
      <c r="H165">
        <f>INDEX(edar!$A$3:$O$428,MATCH($A165,edar!$P$3:$P$428,0),MATCH(H$1,edar!$A$2:$O$2,0))</f>
        <v>65</v>
      </c>
      <c r="I165">
        <f>INDEX(edar!$A$3:$O$428,MATCH($A165,edar!$P$3:$P$428,0),MATCH(I$1,edar!$A$2:$O$2,0))</f>
        <v>76</v>
      </c>
      <c r="J165">
        <f>INDEX(edar!$A$3:$O$428,MATCH($A165,edar!$P$3:$P$428,0),MATCH(J$1,edar!$A$2:$O$2,0))</f>
        <v>57</v>
      </c>
      <c r="K165">
        <f>INDEX(edar!$A$3:$O$428,MATCH($A165,edar!$P$3:$P$428,0),MATCH(K$1,edar!$A$2:$O$2,0))</f>
        <v>52</v>
      </c>
      <c r="L165">
        <f>INDEX(edar!$A$3:$O$428,MATCH($A165,edar!$P$3:$P$428,0),MATCH(L$1,edar!$A$2:$O$2,0))</f>
        <v>66</v>
      </c>
      <c r="M165">
        <f>INDEX(edar!$A$3:$O$428,MATCH($A165,edar!$P$3:$P$428,0),MATCH(M$1,edar!$A$2:$O$2,0))</f>
        <v>55</v>
      </c>
      <c r="N165">
        <f>INDEX(edar!$A$3:$O$428,MATCH($A165,edar!$P$3:$P$428,0),MATCH(N$1,edar!$A$2:$O$2,0))</f>
        <v>68</v>
      </c>
      <c r="O165">
        <f>INDEX(edar!$A$3:$O$428,MATCH($A165,edar!$P$3:$P$428,0),MATCH(O$1,edar!$A$2:$O$2,0))</f>
        <v>80</v>
      </c>
      <c r="P165" t="str">
        <f>INDEX(edar!$A$3:$O$428,MATCH($A165,edar!$P$3:$P$428,0),MATCH(P$1,edar!$A$2:$O$2,0))</f>
        <v>MICS_2000</v>
      </c>
    </row>
    <row r="166" spans="1:16" x14ac:dyDescent="0.25">
      <c r="A166" s="4" t="s">
        <v>615</v>
      </c>
      <c r="B166" t="str">
        <f>INDEX(edar!$A$3:$O$428,MATCH($A166,edar!$P$3:$P$428,0),MATCH(B$1,edar!$A$2:$O$2,0))</f>
        <v>GUY</v>
      </c>
      <c r="C166" t="str">
        <f>INDEX(edar!$A$3:$O$428,MATCH($A166,edar!$P$3:$P$428,0),MATCH(C$1,edar!$A$2:$O$2,0))</f>
        <v>Guyana</v>
      </c>
      <c r="D166">
        <f>INDEX(edar!$A$3:$O$428,MATCH($A166,edar!$P$3:$P$428,0),MATCH(D$1,edar!$A$2:$O$2,0))</f>
        <v>2014</v>
      </c>
      <c r="E166" t="str">
        <f>INDEX(edar!$A$3:$O$428,MATCH($A166,edar!$P$3:$P$428,0),MATCH(E$1,edar!$A$2:$O$2,0))</f>
        <v>2014</v>
      </c>
      <c r="F166">
        <f>INDEX(edar!$A$3:$O$428,MATCH($A166,edar!$P$3:$P$428,0),MATCH(F$1,edar!$A$2:$O$2,0))</f>
        <v>83.6</v>
      </c>
      <c r="G166">
        <f>INDEX(edar!$A$3:$O$428,MATCH($A166,edar!$P$3:$P$428,0),MATCH(G$1,edar!$A$2:$O$2,0))</f>
        <v>77.400000000000006</v>
      </c>
      <c r="H166" t="str">
        <f>INDEX(edar!$A$3:$O$428,MATCH($A166,edar!$P$3:$P$428,0),MATCH(H$1,edar!$A$2:$O$2,0))</f>
        <v>-</v>
      </c>
      <c r="I166" t="str">
        <f>INDEX(edar!$A$3:$O$428,MATCH($A166,edar!$P$3:$P$428,0),MATCH(I$1,edar!$A$2:$O$2,0))</f>
        <v>-</v>
      </c>
      <c r="J166">
        <f>INDEX(edar!$A$3:$O$428,MATCH($A166,edar!$P$3:$P$428,0),MATCH(J$1,edar!$A$2:$O$2,0))</f>
        <v>86.7</v>
      </c>
      <c r="K166" t="str">
        <f>INDEX(edar!$A$3:$O$428,MATCH($A166,edar!$P$3:$P$428,0),MATCH(K$1,edar!$A$2:$O$2,0))</f>
        <v>-</v>
      </c>
      <c r="L166" t="str">
        <f>INDEX(edar!$A$3:$O$428,MATCH($A166,edar!$P$3:$P$428,0),MATCH(L$1,edar!$A$2:$O$2,0))</f>
        <v>-</v>
      </c>
      <c r="M166" t="str">
        <f>INDEX(edar!$A$3:$O$428,MATCH($A166,edar!$P$3:$P$428,0),MATCH(M$1,edar!$A$2:$O$2,0))</f>
        <v>-</v>
      </c>
      <c r="N166" t="str">
        <f>INDEX(edar!$A$3:$O$428,MATCH($A166,edar!$P$3:$P$428,0),MATCH(N$1,edar!$A$2:$O$2,0))</f>
        <v>-</v>
      </c>
      <c r="O166" t="str">
        <f>INDEX(edar!$A$3:$O$428,MATCH($A166,edar!$P$3:$P$428,0),MATCH(O$1,edar!$A$2:$O$2,0))</f>
        <v>-</v>
      </c>
      <c r="P166" t="str">
        <f>INDEX(edar!$A$3:$O$428,MATCH($A166,edar!$P$3:$P$428,0),MATCH(P$1,edar!$A$2:$O$2,0))</f>
        <v>MICS_2014</v>
      </c>
    </row>
    <row r="167" spans="1:16" x14ac:dyDescent="0.25">
      <c r="A167" s="5" t="s">
        <v>616</v>
      </c>
      <c r="B167" t="str">
        <f>INDEX(edar!$A$3:$O$428,MATCH($A167,edar!$P$3:$P$428,0),MATCH(B$1,edar!$A$2:$O$2,0))</f>
        <v>GUY</v>
      </c>
      <c r="C167" t="str">
        <f>INDEX(edar!$A$3:$O$428,MATCH($A167,edar!$P$3:$P$428,0),MATCH(C$1,edar!$A$2:$O$2,0))</f>
        <v>Guyana</v>
      </c>
      <c r="D167">
        <f>INDEX(edar!$A$3:$O$428,MATCH($A167,edar!$P$3:$P$428,0),MATCH(D$1,edar!$A$2:$O$2,0))</f>
        <v>2009</v>
      </c>
      <c r="E167" t="str">
        <f>INDEX(edar!$A$3:$O$428,MATCH($A167,edar!$P$3:$P$428,0),MATCH(E$1,edar!$A$2:$O$2,0))</f>
        <v>2009</v>
      </c>
      <c r="F167">
        <f>INDEX(edar!$A$3:$O$428,MATCH($A167,edar!$P$3:$P$428,0),MATCH(F$1,edar!$A$2:$O$2,0))</f>
        <v>65</v>
      </c>
      <c r="G167" t="str">
        <f>INDEX(edar!$A$3:$O$428,MATCH($A167,edar!$P$3:$P$428,0),MATCH(G$1,edar!$A$2:$O$2,0))</f>
        <v>-</v>
      </c>
      <c r="H167" t="str">
        <f>INDEX(edar!$A$3:$O$428,MATCH($A167,edar!$P$3:$P$428,0),MATCH(H$1,edar!$A$2:$O$2,0))</f>
        <v>-</v>
      </c>
      <c r="I167" t="str">
        <f>INDEX(edar!$A$3:$O$428,MATCH($A167,edar!$P$3:$P$428,0),MATCH(I$1,edar!$A$2:$O$2,0))</f>
        <v>-</v>
      </c>
      <c r="J167" t="str">
        <f>INDEX(edar!$A$3:$O$428,MATCH($A167,edar!$P$3:$P$428,0),MATCH(J$1,edar!$A$2:$O$2,0))</f>
        <v>-</v>
      </c>
      <c r="K167" t="str">
        <f>INDEX(edar!$A$3:$O$428,MATCH($A167,edar!$P$3:$P$428,0),MATCH(K$1,edar!$A$2:$O$2,0))</f>
        <v>-</v>
      </c>
      <c r="L167" t="str">
        <f>INDEX(edar!$A$3:$O$428,MATCH($A167,edar!$P$3:$P$428,0),MATCH(L$1,edar!$A$2:$O$2,0))</f>
        <v>-</v>
      </c>
      <c r="M167" t="str">
        <f>INDEX(edar!$A$3:$O$428,MATCH($A167,edar!$P$3:$P$428,0),MATCH(M$1,edar!$A$2:$O$2,0))</f>
        <v>-</v>
      </c>
      <c r="N167" t="str">
        <f>INDEX(edar!$A$3:$O$428,MATCH($A167,edar!$P$3:$P$428,0),MATCH(N$1,edar!$A$2:$O$2,0))</f>
        <v>-</v>
      </c>
      <c r="O167" t="str">
        <f>INDEX(edar!$A$3:$O$428,MATCH($A167,edar!$P$3:$P$428,0),MATCH(O$1,edar!$A$2:$O$2,0))</f>
        <v>-</v>
      </c>
      <c r="P167" t="str">
        <f>INDEX(edar!$A$3:$O$428,MATCH($A167,edar!$P$3:$P$428,0),MATCH(P$1,edar!$A$2:$O$2,0))</f>
        <v>DHS_2009</v>
      </c>
    </row>
    <row r="168" spans="1:16" x14ac:dyDescent="0.25">
      <c r="A168" s="4" t="s">
        <v>617</v>
      </c>
      <c r="B168" t="str">
        <f>INDEX(edar!$A$3:$O$428,MATCH($A168,edar!$P$3:$P$428,0),MATCH(B$1,edar!$A$2:$O$2,0))</f>
        <v>GUY</v>
      </c>
      <c r="C168" t="str">
        <f>INDEX(edar!$A$3:$O$428,MATCH($A168,edar!$P$3:$P$428,0),MATCH(C$1,edar!$A$2:$O$2,0))</f>
        <v>Guyana</v>
      </c>
      <c r="D168">
        <f>INDEX(edar!$A$3:$O$428,MATCH($A168,edar!$P$3:$P$428,0),MATCH(D$1,edar!$A$2:$O$2,0))</f>
        <v>2006</v>
      </c>
      <c r="E168" t="str">
        <f>INDEX(edar!$A$3:$O$428,MATCH($A168,edar!$P$3:$P$428,0),MATCH(E$1,edar!$A$2:$O$2,0))</f>
        <v>2006</v>
      </c>
      <c r="F168">
        <f>INDEX(edar!$A$3:$O$428,MATCH($A168,edar!$P$3:$P$428,0),MATCH(F$1,edar!$A$2:$O$2,0))</f>
        <v>64</v>
      </c>
      <c r="G168">
        <f>INDEX(edar!$A$3:$O$428,MATCH($A168,edar!$P$3:$P$428,0),MATCH(G$1,edar!$A$2:$O$2,0))</f>
        <v>62</v>
      </c>
      <c r="H168">
        <f>INDEX(edar!$A$3:$O$428,MATCH($A168,edar!$P$3:$P$428,0),MATCH(H$1,edar!$A$2:$O$2,0))</f>
        <v>68</v>
      </c>
      <c r="I168">
        <f>INDEX(edar!$A$3:$O$428,MATCH($A168,edar!$P$3:$P$428,0),MATCH(I$1,edar!$A$2:$O$2,0))</f>
        <v>60</v>
      </c>
      <c r="J168">
        <f>INDEX(edar!$A$3:$O$428,MATCH($A168,edar!$P$3:$P$428,0),MATCH(J$1,edar!$A$2:$O$2,0))</f>
        <v>66</v>
      </c>
      <c r="K168" t="str">
        <f>INDEX(edar!$A$3:$O$428,MATCH($A168,edar!$P$3:$P$428,0),MATCH(K$1,edar!$A$2:$O$2,0))</f>
        <v>-</v>
      </c>
      <c r="L168" t="str">
        <f>INDEX(edar!$A$3:$O$428,MATCH($A168,edar!$P$3:$P$428,0),MATCH(L$1,edar!$A$2:$O$2,0))</f>
        <v>-</v>
      </c>
      <c r="M168" t="str">
        <f>INDEX(edar!$A$3:$O$428,MATCH($A168,edar!$P$3:$P$428,0),MATCH(M$1,edar!$A$2:$O$2,0))</f>
        <v>-</v>
      </c>
      <c r="N168" t="str">
        <f>INDEX(edar!$A$3:$O$428,MATCH($A168,edar!$P$3:$P$428,0),MATCH(N$1,edar!$A$2:$O$2,0))</f>
        <v>-</v>
      </c>
      <c r="O168" t="str">
        <f>INDEX(edar!$A$3:$O$428,MATCH($A168,edar!$P$3:$P$428,0),MATCH(O$1,edar!$A$2:$O$2,0))</f>
        <v>-</v>
      </c>
      <c r="P168" t="str">
        <f>INDEX(edar!$A$3:$O$428,MATCH($A168,edar!$P$3:$P$428,0),MATCH(P$1,edar!$A$2:$O$2,0))</f>
        <v>MICS_2006</v>
      </c>
    </row>
    <row r="169" spans="1:16" x14ac:dyDescent="0.25">
      <c r="A169" s="5" t="s">
        <v>618</v>
      </c>
      <c r="B169" t="str">
        <f>INDEX(edar!$A$3:$O$428,MATCH($A169,edar!$P$3:$P$428,0),MATCH(B$1,edar!$A$2:$O$2,0))</f>
        <v>GUY</v>
      </c>
      <c r="C169" t="str">
        <f>INDEX(edar!$A$3:$O$428,MATCH($A169,edar!$P$3:$P$428,0),MATCH(C$1,edar!$A$2:$O$2,0))</f>
        <v>Guyana</v>
      </c>
      <c r="D169">
        <f>INDEX(edar!$A$3:$O$428,MATCH($A169,edar!$P$3:$P$428,0),MATCH(D$1,edar!$A$2:$O$2,0))</f>
        <v>2000</v>
      </c>
      <c r="E169" t="str">
        <f>INDEX(edar!$A$3:$O$428,MATCH($A169,edar!$P$3:$P$428,0),MATCH(E$1,edar!$A$2:$O$2,0))</f>
        <v>2000</v>
      </c>
      <c r="F169">
        <f>INDEX(edar!$A$3:$O$428,MATCH($A169,edar!$P$3:$P$428,0),MATCH(F$1,edar!$A$2:$O$2,0))</f>
        <v>78</v>
      </c>
      <c r="G169">
        <f>INDEX(edar!$A$3:$O$428,MATCH($A169,edar!$P$3:$P$428,0),MATCH(G$1,edar!$A$2:$O$2,0))</f>
        <v>72</v>
      </c>
      <c r="H169">
        <f>INDEX(edar!$A$3:$O$428,MATCH($A169,edar!$P$3:$P$428,0),MATCH(H$1,edar!$A$2:$O$2,0))</f>
        <v>85</v>
      </c>
      <c r="I169">
        <f>INDEX(edar!$A$3:$O$428,MATCH($A169,edar!$P$3:$P$428,0),MATCH(I$1,edar!$A$2:$O$2,0))</f>
        <v>86</v>
      </c>
      <c r="J169">
        <f>INDEX(edar!$A$3:$O$428,MATCH($A169,edar!$P$3:$P$428,0),MATCH(J$1,edar!$A$2:$O$2,0))</f>
        <v>75</v>
      </c>
      <c r="K169" t="str">
        <f>INDEX(edar!$A$3:$O$428,MATCH($A169,edar!$P$3:$P$428,0),MATCH(K$1,edar!$A$2:$O$2,0))</f>
        <v>-</v>
      </c>
      <c r="L169" t="str">
        <f>INDEX(edar!$A$3:$O$428,MATCH($A169,edar!$P$3:$P$428,0),MATCH(L$1,edar!$A$2:$O$2,0))</f>
        <v>-</v>
      </c>
      <c r="M169" t="str">
        <f>INDEX(edar!$A$3:$O$428,MATCH($A169,edar!$P$3:$P$428,0),MATCH(M$1,edar!$A$2:$O$2,0))</f>
        <v>-</v>
      </c>
      <c r="N169" t="str">
        <f>INDEX(edar!$A$3:$O$428,MATCH($A169,edar!$P$3:$P$428,0),MATCH(N$1,edar!$A$2:$O$2,0))</f>
        <v>-</v>
      </c>
      <c r="O169" t="str">
        <f>INDEX(edar!$A$3:$O$428,MATCH($A169,edar!$P$3:$P$428,0),MATCH(O$1,edar!$A$2:$O$2,0))</f>
        <v>-</v>
      </c>
      <c r="P169" t="str">
        <f>INDEX(edar!$A$3:$O$428,MATCH($A169,edar!$P$3:$P$428,0),MATCH(P$1,edar!$A$2:$O$2,0))</f>
        <v>MICS_2000</v>
      </c>
    </row>
    <row r="170" spans="1:16" x14ac:dyDescent="0.25">
      <c r="A170" s="4" t="s">
        <v>619</v>
      </c>
      <c r="B170" t="str">
        <f>INDEX(edar!$A$3:$O$428,MATCH($A170,edar!$P$3:$P$428,0),MATCH(B$1,edar!$A$2:$O$2,0))</f>
        <v>HTI</v>
      </c>
      <c r="C170" t="str">
        <f>INDEX(edar!$A$3:$O$428,MATCH($A170,edar!$P$3:$P$428,0),MATCH(C$1,edar!$A$2:$O$2,0))</f>
        <v>Haiti</v>
      </c>
      <c r="D170">
        <f>INDEX(edar!$A$3:$O$428,MATCH($A170,edar!$P$3:$P$428,0),MATCH(D$1,edar!$A$2:$O$2,0))</f>
        <v>2012</v>
      </c>
      <c r="E170" t="str">
        <f>INDEX(edar!$A$3:$O$428,MATCH($A170,edar!$P$3:$P$428,0),MATCH(E$1,edar!$A$2:$O$2,0))</f>
        <v>2012</v>
      </c>
      <c r="F170">
        <f>INDEX(edar!$A$3:$O$428,MATCH($A170,edar!$P$3:$P$428,0),MATCH(F$1,edar!$A$2:$O$2,0))</f>
        <v>37.9</v>
      </c>
      <c r="G170">
        <f>INDEX(edar!$A$3:$O$428,MATCH($A170,edar!$P$3:$P$428,0),MATCH(G$1,edar!$A$2:$O$2,0))</f>
        <v>39.4</v>
      </c>
      <c r="H170">
        <f>INDEX(edar!$A$3:$O$428,MATCH($A170,edar!$P$3:$P$428,0),MATCH(H$1,edar!$A$2:$O$2,0))</f>
        <v>36.200000000000003</v>
      </c>
      <c r="I170">
        <f>INDEX(edar!$A$3:$O$428,MATCH($A170,edar!$P$3:$P$428,0),MATCH(I$1,edar!$A$2:$O$2,0))</f>
        <v>44.4</v>
      </c>
      <c r="J170">
        <f>INDEX(edar!$A$3:$O$428,MATCH($A170,edar!$P$3:$P$428,0),MATCH(J$1,edar!$A$2:$O$2,0))</f>
        <v>34.200000000000003</v>
      </c>
      <c r="K170">
        <f>INDEX(edar!$A$3:$O$428,MATCH($A170,edar!$P$3:$P$428,0),MATCH(K$1,edar!$A$2:$O$2,0))</f>
        <v>22.9</v>
      </c>
      <c r="L170">
        <f>INDEX(edar!$A$3:$O$428,MATCH($A170,edar!$P$3:$P$428,0),MATCH(L$1,edar!$A$2:$O$2,0))</f>
        <v>31.8</v>
      </c>
      <c r="M170">
        <f>INDEX(edar!$A$3:$O$428,MATCH($A170,edar!$P$3:$P$428,0),MATCH(M$1,edar!$A$2:$O$2,0))</f>
        <v>36</v>
      </c>
      <c r="N170">
        <f>INDEX(edar!$A$3:$O$428,MATCH($A170,edar!$P$3:$P$428,0),MATCH(N$1,edar!$A$2:$O$2,0))</f>
        <v>52.1</v>
      </c>
      <c r="O170">
        <f>INDEX(edar!$A$3:$O$428,MATCH($A170,edar!$P$3:$P$428,0),MATCH(O$1,edar!$A$2:$O$2,0))</f>
        <v>51.2</v>
      </c>
      <c r="P170" t="str">
        <f>INDEX(edar!$A$3:$O$428,MATCH($A170,edar!$P$3:$P$428,0),MATCH(P$1,edar!$A$2:$O$2,0))</f>
        <v>DHS_2012_2010-2012</v>
      </c>
    </row>
    <row r="171" spans="1:16" x14ac:dyDescent="0.25">
      <c r="A171" s="5" t="s">
        <v>620</v>
      </c>
      <c r="B171" t="str">
        <f>INDEX(edar!$A$3:$O$428,MATCH($A171,edar!$P$3:$P$428,0),MATCH(B$1,edar!$A$2:$O$2,0))</f>
        <v>HTI</v>
      </c>
      <c r="C171" t="str">
        <f>INDEX(edar!$A$3:$O$428,MATCH($A171,edar!$P$3:$P$428,0),MATCH(C$1,edar!$A$2:$O$2,0))</f>
        <v>Haiti</v>
      </c>
      <c r="D171" t="str">
        <f>INDEX(edar!$A$3:$O$428,MATCH($A171,edar!$P$3:$P$428,0),MATCH(D$1,edar!$A$2:$O$2,0))</f>
        <v>2005-2006</v>
      </c>
      <c r="E171" t="str">
        <f>INDEX(edar!$A$3:$O$428,MATCH($A171,edar!$P$3:$P$428,0),MATCH(E$1,edar!$A$2:$O$2,0))</f>
        <v>2006</v>
      </c>
      <c r="F171">
        <f>INDEX(edar!$A$3:$O$428,MATCH($A171,edar!$P$3:$P$428,0),MATCH(F$1,edar!$A$2:$O$2,0))</f>
        <v>31</v>
      </c>
      <c r="G171" t="str">
        <f>INDEX(edar!$A$3:$O$428,MATCH($A171,edar!$P$3:$P$428,0),MATCH(G$1,edar!$A$2:$O$2,0))</f>
        <v>-</v>
      </c>
      <c r="H171" t="str">
        <f>INDEX(edar!$A$3:$O$428,MATCH($A171,edar!$P$3:$P$428,0),MATCH(H$1,edar!$A$2:$O$2,0))</f>
        <v>-</v>
      </c>
      <c r="I171" t="str">
        <f>INDEX(edar!$A$3:$O$428,MATCH($A171,edar!$P$3:$P$428,0),MATCH(I$1,edar!$A$2:$O$2,0))</f>
        <v>-</v>
      </c>
      <c r="J171" t="str">
        <f>INDEX(edar!$A$3:$O$428,MATCH($A171,edar!$P$3:$P$428,0),MATCH(J$1,edar!$A$2:$O$2,0))</f>
        <v>-</v>
      </c>
      <c r="K171" t="str">
        <f>INDEX(edar!$A$3:$O$428,MATCH($A171,edar!$P$3:$P$428,0),MATCH(K$1,edar!$A$2:$O$2,0))</f>
        <v>-</v>
      </c>
      <c r="L171" t="str">
        <f>INDEX(edar!$A$3:$O$428,MATCH($A171,edar!$P$3:$P$428,0),MATCH(L$1,edar!$A$2:$O$2,0))</f>
        <v>-</v>
      </c>
      <c r="M171" t="str">
        <f>INDEX(edar!$A$3:$O$428,MATCH($A171,edar!$P$3:$P$428,0),MATCH(M$1,edar!$A$2:$O$2,0))</f>
        <v>-</v>
      </c>
      <c r="N171" t="str">
        <f>INDEX(edar!$A$3:$O$428,MATCH($A171,edar!$P$3:$P$428,0),MATCH(N$1,edar!$A$2:$O$2,0))</f>
        <v>-</v>
      </c>
      <c r="O171" t="str">
        <f>INDEX(edar!$A$3:$O$428,MATCH($A171,edar!$P$3:$P$428,0),MATCH(O$1,edar!$A$2:$O$2,0))</f>
        <v>-</v>
      </c>
      <c r="P171" t="str">
        <f>INDEX(edar!$A$3:$O$428,MATCH($A171,edar!$P$3:$P$428,0),MATCH(P$1,edar!$A$2:$O$2,0))</f>
        <v>DHS_2005-2006</v>
      </c>
    </row>
    <row r="172" spans="1:16" x14ac:dyDescent="0.25">
      <c r="A172" s="4" t="s">
        <v>621</v>
      </c>
      <c r="B172" t="str">
        <f>INDEX(edar!$A$3:$O$428,MATCH($A172,edar!$P$3:$P$428,0),MATCH(B$1,edar!$A$2:$O$2,0))</f>
        <v>HTI</v>
      </c>
      <c r="C172" t="str">
        <f>INDEX(edar!$A$3:$O$428,MATCH($A172,edar!$P$3:$P$428,0),MATCH(C$1,edar!$A$2:$O$2,0))</f>
        <v>Haiti</v>
      </c>
      <c r="D172">
        <f>INDEX(edar!$A$3:$O$428,MATCH($A172,edar!$P$3:$P$428,0),MATCH(D$1,edar!$A$2:$O$2,0))</f>
        <v>2000</v>
      </c>
      <c r="E172" t="str">
        <f>INDEX(edar!$A$3:$O$428,MATCH($A172,edar!$P$3:$P$428,0),MATCH(E$1,edar!$A$2:$O$2,0))</f>
        <v>2000</v>
      </c>
      <c r="F172">
        <f>INDEX(edar!$A$3:$O$428,MATCH($A172,edar!$P$3:$P$428,0),MATCH(F$1,edar!$A$2:$O$2,0))</f>
        <v>26</v>
      </c>
      <c r="G172">
        <f>INDEX(edar!$A$3:$O$428,MATCH($A172,edar!$P$3:$P$428,0),MATCH(G$1,edar!$A$2:$O$2,0))</f>
        <v>25</v>
      </c>
      <c r="H172">
        <f>INDEX(edar!$A$3:$O$428,MATCH($A172,edar!$P$3:$P$428,0),MATCH(H$1,edar!$A$2:$O$2,0))</f>
        <v>27</v>
      </c>
      <c r="I172">
        <f>INDEX(edar!$A$3:$O$428,MATCH($A172,edar!$P$3:$P$428,0),MATCH(I$1,edar!$A$2:$O$2,0))</f>
        <v>32</v>
      </c>
      <c r="J172">
        <f>INDEX(edar!$A$3:$O$428,MATCH($A172,edar!$P$3:$P$428,0),MATCH(J$1,edar!$A$2:$O$2,0))</f>
        <v>24</v>
      </c>
      <c r="K172" t="str">
        <f>INDEX(edar!$A$3:$O$428,MATCH($A172,edar!$P$3:$P$428,0),MATCH(K$1,edar!$A$2:$O$2,0))</f>
        <v>-</v>
      </c>
      <c r="L172" t="str">
        <f>INDEX(edar!$A$3:$O$428,MATCH($A172,edar!$P$3:$P$428,0),MATCH(L$1,edar!$A$2:$O$2,0))</f>
        <v>-</v>
      </c>
      <c r="M172" t="str">
        <f>INDEX(edar!$A$3:$O$428,MATCH($A172,edar!$P$3:$P$428,0),MATCH(M$1,edar!$A$2:$O$2,0))</f>
        <v>-</v>
      </c>
      <c r="N172" t="str">
        <f>INDEX(edar!$A$3:$O$428,MATCH($A172,edar!$P$3:$P$428,0),MATCH(N$1,edar!$A$2:$O$2,0))</f>
        <v>-</v>
      </c>
      <c r="O172" t="str">
        <f>INDEX(edar!$A$3:$O$428,MATCH($A172,edar!$P$3:$P$428,0),MATCH(O$1,edar!$A$2:$O$2,0))</f>
        <v>-</v>
      </c>
      <c r="P172" t="str">
        <f>INDEX(edar!$A$3:$O$428,MATCH($A172,edar!$P$3:$P$428,0),MATCH(P$1,edar!$A$2:$O$2,0))</f>
        <v>DHS_2000</v>
      </c>
    </row>
    <row r="173" spans="1:16" x14ac:dyDescent="0.25">
      <c r="A173" s="5" t="s">
        <v>622</v>
      </c>
      <c r="B173" t="str">
        <f>INDEX(edar!$A$3:$O$428,MATCH($A173,edar!$P$3:$P$428,0),MATCH(B$1,edar!$A$2:$O$2,0))</f>
        <v>HTI</v>
      </c>
      <c r="C173" t="str">
        <f>INDEX(edar!$A$3:$O$428,MATCH($A173,edar!$P$3:$P$428,0),MATCH(C$1,edar!$A$2:$O$2,0))</f>
        <v>Haiti</v>
      </c>
      <c r="D173" t="str">
        <f>INDEX(edar!$A$3:$O$428,MATCH($A173,edar!$P$3:$P$428,0),MATCH(D$1,edar!$A$2:$O$2,0))</f>
        <v>1994-1995</v>
      </c>
      <c r="E173" t="str">
        <f>INDEX(edar!$A$3:$O$428,MATCH($A173,edar!$P$3:$P$428,0),MATCH(E$1,edar!$A$2:$O$2,0))</f>
        <v>1995</v>
      </c>
      <c r="F173">
        <f>INDEX(edar!$A$3:$O$428,MATCH($A173,edar!$P$3:$P$428,0),MATCH(F$1,edar!$A$2:$O$2,0))</f>
        <v>17</v>
      </c>
      <c r="G173" t="str">
        <f>INDEX(edar!$A$3:$O$428,MATCH($A173,edar!$P$3:$P$428,0),MATCH(G$1,edar!$A$2:$O$2,0))</f>
        <v>-</v>
      </c>
      <c r="H173" t="str">
        <f>INDEX(edar!$A$3:$O$428,MATCH($A173,edar!$P$3:$P$428,0),MATCH(H$1,edar!$A$2:$O$2,0))</f>
        <v>-</v>
      </c>
      <c r="I173" t="str">
        <f>INDEX(edar!$A$3:$O$428,MATCH($A173,edar!$P$3:$P$428,0),MATCH(I$1,edar!$A$2:$O$2,0))</f>
        <v>-</v>
      </c>
      <c r="J173" t="str">
        <f>INDEX(edar!$A$3:$O$428,MATCH($A173,edar!$P$3:$P$428,0),MATCH(J$1,edar!$A$2:$O$2,0))</f>
        <v>-</v>
      </c>
      <c r="K173" t="str">
        <f>INDEX(edar!$A$3:$O$428,MATCH($A173,edar!$P$3:$P$428,0),MATCH(K$1,edar!$A$2:$O$2,0))</f>
        <v>-</v>
      </c>
      <c r="L173" t="str">
        <f>INDEX(edar!$A$3:$O$428,MATCH($A173,edar!$P$3:$P$428,0),MATCH(L$1,edar!$A$2:$O$2,0))</f>
        <v>-</v>
      </c>
      <c r="M173" t="str">
        <f>INDEX(edar!$A$3:$O$428,MATCH($A173,edar!$P$3:$P$428,0),MATCH(M$1,edar!$A$2:$O$2,0))</f>
        <v>-</v>
      </c>
      <c r="N173" t="str">
        <f>INDEX(edar!$A$3:$O$428,MATCH($A173,edar!$P$3:$P$428,0),MATCH(N$1,edar!$A$2:$O$2,0))</f>
        <v>-</v>
      </c>
      <c r="O173" t="str">
        <f>INDEX(edar!$A$3:$O$428,MATCH($A173,edar!$P$3:$P$428,0),MATCH(O$1,edar!$A$2:$O$2,0))</f>
        <v>-</v>
      </c>
      <c r="P173" t="str">
        <f>INDEX(edar!$A$3:$O$428,MATCH($A173,edar!$P$3:$P$428,0),MATCH(P$1,edar!$A$2:$O$2,0))</f>
        <v>DHS_1994-1995</v>
      </c>
    </row>
    <row r="174" spans="1:16" x14ac:dyDescent="0.25">
      <c r="A174" s="4" t="s">
        <v>623</v>
      </c>
      <c r="B174" t="str">
        <f>INDEX(edar!$A$3:$O$428,MATCH($A174,edar!$P$3:$P$428,0),MATCH(B$1,edar!$A$2:$O$2,0))</f>
        <v>HTI</v>
      </c>
      <c r="C174" t="str">
        <f>INDEX(edar!$A$3:$O$428,MATCH($A174,edar!$P$3:$P$428,0),MATCH(C$1,edar!$A$2:$O$2,0))</f>
        <v>Haiti</v>
      </c>
      <c r="D174" t="str">
        <f>INDEX(edar!$A$3:$O$428,MATCH($A174,edar!$P$3:$P$428,0),MATCH(D$1,edar!$A$2:$O$2,0))</f>
        <v>2016-2017</v>
      </c>
      <c r="E174" t="str">
        <f>INDEX(edar!$A$3:$O$428,MATCH($A174,edar!$P$3:$P$428,0),MATCH(E$1,edar!$A$2:$O$2,0))</f>
        <v>2017</v>
      </c>
      <c r="F174">
        <f>INDEX(edar!$A$3:$O$428,MATCH($A174,edar!$P$3:$P$428,0),MATCH(F$1,edar!$A$2:$O$2,0))</f>
        <v>78.099999999999994</v>
      </c>
      <c r="G174" t="str">
        <f>INDEX(edar!$A$3:$O$428,MATCH($A174,edar!$P$3:$P$428,0),MATCH(G$1,edar!$A$2:$O$2,0))</f>
        <v>-</v>
      </c>
      <c r="H174" t="str">
        <f>INDEX(edar!$A$3:$O$428,MATCH($A174,edar!$P$3:$P$428,0),MATCH(H$1,edar!$A$2:$O$2,0))</f>
        <v>-</v>
      </c>
      <c r="I174">
        <f>INDEX(edar!$A$3:$O$428,MATCH($A174,edar!$P$3:$P$428,0),MATCH(I$1,edar!$A$2:$O$2,0))</f>
        <v>86.2</v>
      </c>
      <c r="J174">
        <f>INDEX(edar!$A$3:$O$428,MATCH($A174,edar!$P$3:$P$428,0),MATCH(J$1,edar!$A$2:$O$2,0))</f>
        <v>75.5</v>
      </c>
      <c r="K174" t="str">
        <f>INDEX(edar!$A$3:$O$428,MATCH($A174,edar!$P$3:$P$428,0),MATCH(K$1,edar!$A$2:$O$2,0))</f>
        <v>-</v>
      </c>
      <c r="L174" t="str">
        <f>INDEX(edar!$A$3:$O$428,MATCH($A174,edar!$P$3:$P$428,0),MATCH(L$1,edar!$A$2:$O$2,0))</f>
        <v>-</v>
      </c>
      <c r="M174" t="str">
        <f>INDEX(edar!$A$3:$O$428,MATCH($A174,edar!$P$3:$P$428,0),MATCH(M$1,edar!$A$2:$O$2,0))</f>
        <v>-</v>
      </c>
      <c r="N174" t="str">
        <f>INDEX(edar!$A$3:$O$428,MATCH($A174,edar!$P$3:$P$428,0),MATCH(N$1,edar!$A$2:$O$2,0))</f>
        <v>-</v>
      </c>
      <c r="O174" t="str">
        <f>INDEX(edar!$A$3:$O$428,MATCH($A174,edar!$P$3:$P$428,0),MATCH(O$1,edar!$A$2:$O$2,0))</f>
        <v>-</v>
      </c>
      <c r="P174" t="str">
        <f>INDEX(edar!$A$3:$O$428,MATCH($A174,edar!$P$3:$P$428,0),MATCH(P$1,edar!$A$2:$O$2,0))</f>
        <v>DHS 2016-2017 (prelim)</v>
      </c>
    </row>
    <row r="175" spans="1:16" x14ac:dyDescent="0.25">
      <c r="A175" s="5" t="s">
        <v>624</v>
      </c>
      <c r="B175" t="str">
        <f>INDEX(edar!$A$3:$O$428,MATCH($A175,edar!$P$3:$P$428,0),MATCH(B$1,edar!$A$2:$O$2,0))</f>
        <v>HND</v>
      </c>
      <c r="C175" t="str">
        <f>INDEX(edar!$A$3:$O$428,MATCH($A175,edar!$P$3:$P$428,0),MATCH(C$1,edar!$A$2:$O$2,0))</f>
        <v>Honduras</v>
      </c>
      <c r="D175" t="str">
        <f>INDEX(edar!$A$3:$O$428,MATCH($A175,edar!$P$3:$P$428,0),MATCH(D$1,edar!$A$2:$O$2,0))</f>
        <v>2011-2012</v>
      </c>
      <c r="E175" t="str">
        <f>INDEX(edar!$A$3:$O$428,MATCH($A175,edar!$P$3:$P$428,0),MATCH(E$1,edar!$A$2:$O$2,0))</f>
        <v>2012</v>
      </c>
      <c r="F175">
        <f>INDEX(edar!$A$3:$O$428,MATCH($A175,edar!$P$3:$P$428,0),MATCH(F$1,edar!$A$2:$O$2,0))</f>
        <v>63.9</v>
      </c>
      <c r="G175">
        <f>INDEX(edar!$A$3:$O$428,MATCH($A175,edar!$P$3:$P$428,0),MATCH(G$1,edar!$A$2:$O$2,0))</f>
        <v>63.8</v>
      </c>
      <c r="H175">
        <f>INDEX(edar!$A$3:$O$428,MATCH($A175,edar!$P$3:$P$428,0),MATCH(H$1,edar!$A$2:$O$2,0))</f>
        <v>64</v>
      </c>
      <c r="I175">
        <f>INDEX(edar!$A$3:$O$428,MATCH($A175,edar!$P$3:$P$428,0),MATCH(I$1,edar!$A$2:$O$2,0))</f>
        <v>67</v>
      </c>
      <c r="J175">
        <f>INDEX(edar!$A$3:$O$428,MATCH($A175,edar!$P$3:$P$428,0),MATCH(J$1,edar!$A$2:$O$2,0))</f>
        <v>61.4</v>
      </c>
      <c r="K175">
        <f>INDEX(edar!$A$3:$O$428,MATCH($A175,edar!$P$3:$P$428,0),MATCH(K$1,edar!$A$2:$O$2,0))</f>
        <v>61.1</v>
      </c>
      <c r="L175">
        <f>INDEX(edar!$A$3:$O$428,MATCH($A175,edar!$P$3:$P$428,0),MATCH(L$1,edar!$A$2:$O$2,0))</f>
        <v>60.2</v>
      </c>
      <c r="M175">
        <f>INDEX(edar!$A$3:$O$428,MATCH($A175,edar!$P$3:$P$428,0),MATCH(M$1,edar!$A$2:$O$2,0))</f>
        <v>67</v>
      </c>
      <c r="N175">
        <f>INDEX(edar!$A$3:$O$428,MATCH($A175,edar!$P$3:$P$428,0),MATCH(N$1,edar!$A$2:$O$2,0))</f>
        <v>65.3</v>
      </c>
      <c r="O175">
        <f>INDEX(edar!$A$3:$O$428,MATCH($A175,edar!$P$3:$P$428,0),MATCH(O$1,edar!$A$2:$O$2,0))</f>
        <v>72.599999999999994</v>
      </c>
      <c r="P175" t="str">
        <f>INDEX(edar!$A$3:$O$428,MATCH($A175,edar!$P$3:$P$428,0),MATCH(P$1,edar!$A$2:$O$2,0))</f>
        <v>DHS_2011-2012</v>
      </c>
    </row>
    <row r="176" spans="1:16" x14ac:dyDescent="0.25">
      <c r="A176" s="4" t="s">
        <v>625</v>
      </c>
      <c r="B176" t="str">
        <f>INDEX(edar!$A$3:$O$428,MATCH($A176,edar!$P$3:$P$428,0),MATCH(B$1,edar!$A$2:$O$2,0))</f>
        <v>HND</v>
      </c>
      <c r="C176" t="str">
        <f>INDEX(edar!$A$3:$O$428,MATCH($A176,edar!$P$3:$P$428,0),MATCH(C$1,edar!$A$2:$O$2,0))</f>
        <v>Honduras</v>
      </c>
      <c r="D176" t="str">
        <f>INDEX(edar!$A$3:$O$428,MATCH($A176,edar!$P$3:$P$428,0),MATCH(D$1,edar!$A$2:$O$2,0))</f>
        <v>2005-2006</v>
      </c>
      <c r="E176" t="str">
        <f>INDEX(edar!$A$3:$O$428,MATCH($A176,edar!$P$3:$P$428,0),MATCH(E$1,edar!$A$2:$O$2,0))</f>
        <v>2006</v>
      </c>
      <c r="F176">
        <f>INDEX(edar!$A$3:$O$428,MATCH($A176,edar!$P$3:$P$428,0),MATCH(F$1,edar!$A$2:$O$2,0))</f>
        <v>56</v>
      </c>
      <c r="G176">
        <f>INDEX(edar!$A$3:$O$428,MATCH($A176,edar!$P$3:$P$428,0),MATCH(G$1,edar!$A$2:$O$2,0))</f>
        <v>58</v>
      </c>
      <c r="H176">
        <f>INDEX(edar!$A$3:$O$428,MATCH($A176,edar!$P$3:$P$428,0),MATCH(H$1,edar!$A$2:$O$2,0))</f>
        <v>54</v>
      </c>
      <c r="I176">
        <f>INDEX(edar!$A$3:$O$428,MATCH($A176,edar!$P$3:$P$428,0),MATCH(I$1,edar!$A$2:$O$2,0))</f>
        <v>67</v>
      </c>
      <c r="J176">
        <f>INDEX(edar!$A$3:$O$428,MATCH($A176,edar!$P$3:$P$428,0),MATCH(J$1,edar!$A$2:$O$2,0))</f>
        <v>49</v>
      </c>
      <c r="K176">
        <f>INDEX(edar!$A$3:$O$428,MATCH($A176,edar!$P$3:$P$428,0),MATCH(K$1,edar!$A$2:$O$2,0))</f>
        <v>46</v>
      </c>
      <c r="L176">
        <f>INDEX(edar!$A$3:$O$428,MATCH($A176,edar!$P$3:$P$428,0),MATCH(L$1,edar!$A$2:$O$2,0))</f>
        <v>53</v>
      </c>
      <c r="M176">
        <f>INDEX(edar!$A$3:$O$428,MATCH($A176,edar!$P$3:$P$428,0),MATCH(M$1,edar!$A$2:$O$2,0))</f>
        <v>56</v>
      </c>
      <c r="N176">
        <f>INDEX(edar!$A$3:$O$428,MATCH($A176,edar!$P$3:$P$428,0),MATCH(N$1,edar!$A$2:$O$2,0))</f>
        <v>69</v>
      </c>
      <c r="O176">
        <f>INDEX(edar!$A$3:$O$428,MATCH($A176,edar!$P$3:$P$428,0),MATCH(O$1,edar!$A$2:$O$2,0))</f>
        <v>74</v>
      </c>
      <c r="P176" t="str">
        <f>INDEX(edar!$A$3:$O$428,MATCH($A176,edar!$P$3:$P$428,0),MATCH(P$1,edar!$A$2:$O$2,0))</f>
        <v>DHS_2005-2006</v>
      </c>
    </row>
    <row r="177" spans="1:16" x14ac:dyDescent="0.25">
      <c r="A177" s="5" t="s">
        <v>626</v>
      </c>
      <c r="B177" t="str">
        <f>INDEX(edar!$A$3:$O$428,MATCH($A177,edar!$P$3:$P$428,0),MATCH(B$1,edar!$A$2:$O$2,0))</f>
        <v>IND</v>
      </c>
      <c r="C177" t="str">
        <f>INDEX(edar!$A$3:$O$428,MATCH($A177,edar!$P$3:$P$428,0),MATCH(C$1,edar!$A$2:$O$2,0))</f>
        <v>India</v>
      </c>
      <c r="D177" t="str">
        <f>INDEX(edar!$A$3:$O$428,MATCH($A177,edar!$P$3:$P$428,0),MATCH(D$1,edar!$A$2:$O$2,0))</f>
        <v>2015-2016</v>
      </c>
      <c r="E177" t="str">
        <f>INDEX(edar!$A$3:$O$428,MATCH($A177,edar!$P$3:$P$428,0),MATCH(E$1,edar!$A$2:$O$2,0))</f>
        <v>2016</v>
      </c>
      <c r="F177">
        <f>INDEX(edar!$A$3:$O$428,MATCH($A177,edar!$P$3:$P$428,0),MATCH(F$1,edar!$A$2:$O$2,0))</f>
        <v>73.2</v>
      </c>
      <c r="G177" t="str">
        <f>INDEX(edar!$A$3:$O$428,MATCH($A177,edar!$P$3:$P$428,0),MATCH(G$1,edar!$A$2:$O$2,0))</f>
        <v>-</v>
      </c>
      <c r="H177" t="str">
        <f>INDEX(edar!$A$3:$O$428,MATCH($A177,edar!$P$3:$P$428,0),MATCH(H$1,edar!$A$2:$O$2,0))</f>
        <v>-</v>
      </c>
      <c r="I177">
        <f>INDEX(edar!$A$3:$O$428,MATCH($A177,edar!$P$3:$P$428,0),MATCH(I$1,edar!$A$2:$O$2,0))</f>
        <v>80</v>
      </c>
      <c r="J177">
        <f>INDEX(edar!$A$3:$O$428,MATCH($A177,edar!$P$3:$P$428,0),MATCH(J$1,edar!$A$2:$O$2,0))</f>
        <v>70.8</v>
      </c>
      <c r="K177" t="str">
        <f>INDEX(edar!$A$3:$O$428,MATCH($A177,edar!$P$3:$P$428,0),MATCH(K$1,edar!$A$2:$O$2,0))</f>
        <v>-</v>
      </c>
      <c r="L177" t="str">
        <f>INDEX(edar!$A$3:$O$428,MATCH($A177,edar!$P$3:$P$428,0),MATCH(L$1,edar!$A$2:$O$2,0))</f>
        <v>-</v>
      </c>
      <c r="M177" t="str">
        <f>INDEX(edar!$A$3:$O$428,MATCH($A177,edar!$P$3:$P$428,0),MATCH(M$1,edar!$A$2:$O$2,0))</f>
        <v>-</v>
      </c>
      <c r="N177" t="str">
        <f>INDEX(edar!$A$3:$O$428,MATCH($A177,edar!$P$3:$P$428,0),MATCH(N$1,edar!$A$2:$O$2,0))</f>
        <v>-</v>
      </c>
      <c r="O177" t="str">
        <f>INDEX(edar!$A$3:$O$428,MATCH($A177,edar!$P$3:$P$428,0),MATCH(O$1,edar!$A$2:$O$2,0))</f>
        <v>-</v>
      </c>
      <c r="P177" t="str">
        <f>INDEX(edar!$A$3:$O$428,MATCH($A177,edar!$P$3:$P$428,0),MATCH(P$1,edar!$A$2:$O$2,0))</f>
        <v>NFHS_2015-2016</v>
      </c>
    </row>
    <row r="178" spans="1:16" x14ac:dyDescent="0.25">
      <c r="A178" s="4" t="s">
        <v>627</v>
      </c>
      <c r="B178" t="str">
        <f>INDEX(edar!$A$3:$O$428,MATCH($A178,edar!$P$3:$P$428,0),MATCH(B$1,edar!$A$2:$O$2,0))</f>
        <v>IND</v>
      </c>
      <c r="C178" t="str">
        <f>INDEX(edar!$A$3:$O$428,MATCH($A178,edar!$P$3:$P$428,0),MATCH(C$1,edar!$A$2:$O$2,0))</f>
        <v>India</v>
      </c>
      <c r="D178" t="str">
        <f>INDEX(edar!$A$3:$O$428,MATCH($A178,edar!$P$3:$P$428,0),MATCH(D$1,edar!$A$2:$O$2,0))</f>
        <v>2013-2014</v>
      </c>
      <c r="E178" t="str">
        <f>INDEX(edar!$A$3:$O$428,MATCH($A178,edar!$P$3:$P$428,0),MATCH(E$1,edar!$A$2:$O$2,0))</f>
        <v>2014</v>
      </c>
      <c r="F178">
        <f>INDEX(edar!$A$3:$O$428,MATCH($A178,edar!$P$3:$P$428,0),MATCH(F$1,edar!$A$2:$O$2,0))</f>
        <v>76.900000000000006</v>
      </c>
      <c r="G178">
        <f>INDEX(edar!$A$3:$O$428,MATCH($A178,edar!$P$3:$P$428,0),MATCH(G$1,edar!$A$2:$O$2,0))</f>
        <v>78.099999999999994</v>
      </c>
      <c r="H178">
        <f>INDEX(edar!$A$3:$O$428,MATCH($A178,edar!$P$3:$P$428,0),MATCH(H$1,edar!$A$2:$O$2,0))</f>
        <v>75.400000000000006</v>
      </c>
      <c r="I178">
        <f>INDEX(edar!$A$3:$O$428,MATCH($A178,edar!$P$3:$P$428,0),MATCH(I$1,edar!$A$2:$O$2,0))</f>
        <v>79.900000000000006</v>
      </c>
      <c r="J178">
        <f>INDEX(edar!$A$3:$O$428,MATCH($A178,edar!$P$3:$P$428,0),MATCH(J$1,edar!$A$2:$O$2,0))</f>
        <v>75.8</v>
      </c>
      <c r="K178">
        <f>INDEX(edar!$A$3:$O$428,MATCH($A178,edar!$P$3:$P$428,0),MATCH(K$1,edar!$A$2:$O$2,0))</f>
        <v>73.900000000000006</v>
      </c>
      <c r="L178">
        <f>INDEX(edar!$A$3:$O$428,MATCH($A178,edar!$P$3:$P$428,0),MATCH(L$1,edar!$A$2:$O$2,0))</f>
        <v>73</v>
      </c>
      <c r="M178">
        <f>INDEX(edar!$A$3:$O$428,MATCH($A178,edar!$P$3:$P$428,0),MATCH(M$1,edar!$A$2:$O$2,0))</f>
        <v>77.099999999999994</v>
      </c>
      <c r="N178">
        <f>INDEX(edar!$A$3:$O$428,MATCH($A178,edar!$P$3:$P$428,0),MATCH(N$1,edar!$A$2:$O$2,0))</f>
        <v>80</v>
      </c>
      <c r="O178">
        <f>INDEX(edar!$A$3:$O$428,MATCH($A178,edar!$P$3:$P$428,0),MATCH(O$1,edar!$A$2:$O$2,0))</f>
        <v>83.2</v>
      </c>
      <c r="P178" t="str">
        <f>INDEX(edar!$A$3:$O$428,MATCH($A178,edar!$P$3:$P$428,0),MATCH(P$1,edar!$A$2:$O$2,0))</f>
        <v>RSOC_2013-2014</v>
      </c>
    </row>
    <row r="179" spans="1:16" x14ac:dyDescent="0.25">
      <c r="A179" s="5" t="s">
        <v>628</v>
      </c>
      <c r="B179" t="str">
        <f>INDEX(edar!$A$3:$O$428,MATCH($A179,edar!$P$3:$P$428,0),MATCH(B$1,edar!$A$2:$O$2,0))</f>
        <v>IND</v>
      </c>
      <c r="C179" t="str">
        <f>INDEX(edar!$A$3:$O$428,MATCH($A179,edar!$P$3:$P$428,0),MATCH(C$1,edar!$A$2:$O$2,0))</f>
        <v>India</v>
      </c>
      <c r="D179" t="str">
        <f>INDEX(edar!$A$3:$O$428,MATCH($A179,edar!$P$3:$P$428,0),MATCH(D$1,edar!$A$2:$O$2,0))</f>
        <v>2005-2006</v>
      </c>
      <c r="E179" t="str">
        <f>INDEX(edar!$A$3:$O$428,MATCH($A179,edar!$P$3:$P$428,0),MATCH(E$1,edar!$A$2:$O$2,0))</f>
        <v>2006</v>
      </c>
      <c r="F179">
        <f>INDEX(edar!$A$3:$O$428,MATCH($A179,edar!$P$3:$P$428,0),MATCH(F$1,edar!$A$2:$O$2,0))</f>
        <v>69</v>
      </c>
      <c r="G179">
        <f>INDEX(edar!$A$3:$O$428,MATCH($A179,edar!$P$3:$P$428,0),MATCH(G$1,edar!$A$2:$O$2,0))</f>
        <v>71.7</v>
      </c>
      <c r="H179">
        <f>INDEX(edar!$A$3:$O$428,MATCH($A179,edar!$P$3:$P$428,0),MATCH(H$1,edar!$A$2:$O$2,0))</f>
        <v>65.8</v>
      </c>
      <c r="I179">
        <f>INDEX(edar!$A$3:$O$428,MATCH($A179,edar!$P$3:$P$428,0),MATCH(I$1,edar!$A$2:$O$2,0))</f>
        <v>78.099999999999994</v>
      </c>
      <c r="J179">
        <f>INDEX(edar!$A$3:$O$428,MATCH($A179,edar!$P$3:$P$428,0),MATCH(J$1,edar!$A$2:$O$2,0))</f>
        <v>66.3</v>
      </c>
      <c r="K179">
        <f>INDEX(edar!$A$3:$O$428,MATCH($A179,edar!$P$3:$P$428,0),MATCH(K$1,edar!$A$2:$O$2,0))</f>
        <v>60.7</v>
      </c>
      <c r="L179">
        <f>INDEX(edar!$A$3:$O$428,MATCH($A179,edar!$P$3:$P$428,0),MATCH(L$1,edar!$A$2:$O$2,0))</f>
        <v>67</v>
      </c>
      <c r="M179">
        <f>INDEX(edar!$A$3:$O$428,MATCH($A179,edar!$P$3:$P$428,0),MATCH(M$1,edar!$A$2:$O$2,0))</f>
        <v>70.099999999999994</v>
      </c>
      <c r="N179">
        <f>INDEX(edar!$A$3:$O$428,MATCH($A179,edar!$P$3:$P$428,0),MATCH(N$1,edar!$A$2:$O$2,0))</f>
        <v>76.5</v>
      </c>
      <c r="O179">
        <f>INDEX(edar!$A$3:$O$428,MATCH($A179,edar!$P$3:$P$428,0),MATCH(O$1,edar!$A$2:$O$2,0))</f>
        <v>80.2</v>
      </c>
      <c r="P179" t="str">
        <f>INDEX(edar!$A$3:$O$428,MATCH($A179,edar!$P$3:$P$428,0),MATCH(P$1,edar!$A$2:$O$2,0))</f>
        <v>NFHS_2005-2006</v>
      </c>
    </row>
    <row r="180" spans="1:16" x14ac:dyDescent="0.25">
      <c r="A180" s="4" t="s">
        <v>629</v>
      </c>
      <c r="B180" t="str">
        <f>INDEX(edar!$A$3:$O$428,MATCH($A180,edar!$P$3:$P$428,0),MATCH(B$1,edar!$A$2:$O$2,0))</f>
        <v>IND</v>
      </c>
      <c r="C180" t="str">
        <f>INDEX(edar!$A$3:$O$428,MATCH($A180,edar!$P$3:$P$428,0),MATCH(C$1,edar!$A$2:$O$2,0))</f>
        <v>India</v>
      </c>
      <c r="D180" t="str">
        <f>INDEX(edar!$A$3:$O$428,MATCH($A180,edar!$P$3:$P$428,0),MATCH(D$1,edar!$A$2:$O$2,0))</f>
        <v>1998-1999</v>
      </c>
      <c r="E180" t="str">
        <f>INDEX(edar!$A$3:$O$428,MATCH($A180,edar!$P$3:$P$428,0),MATCH(E$1,edar!$A$2:$O$2,0))</f>
        <v>1999</v>
      </c>
      <c r="F180">
        <f>INDEX(edar!$A$3:$O$428,MATCH($A180,edar!$P$3:$P$428,0),MATCH(F$1,edar!$A$2:$O$2,0))</f>
        <v>67</v>
      </c>
      <c r="G180">
        <f>INDEX(edar!$A$3:$O$428,MATCH($A180,edar!$P$3:$P$428,0),MATCH(G$1,edar!$A$2:$O$2,0))</f>
        <v>69</v>
      </c>
      <c r="H180">
        <f>INDEX(edar!$A$3:$O$428,MATCH($A180,edar!$P$3:$P$428,0),MATCH(H$1,edar!$A$2:$O$2,0))</f>
        <v>63</v>
      </c>
      <c r="I180">
        <f>INDEX(edar!$A$3:$O$428,MATCH($A180,edar!$P$3:$P$428,0),MATCH(I$1,edar!$A$2:$O$2,0))</f>
        <v>78</v>
      </c>
      <c r="J180">
        <f>INDEX(edar!$A$3:$O$428,MATCH($A180,edar!$P$3:$P$428,0),MATCH(J$1,edar!$A$2:$O$2,0))</f>
        <v>64</v>
      </c>
      <c r="K180" t="str">
        <f>INDEX(edar!$A$3:$O$428,MATCH($A180,edar!$P$3:$P$428,0),MATCH(K$1,edar!$A$2:$O$2,0))</f>
        <v>-</v>
      </c>
      <c r="L180" t="str">
        <f>INDEX(edar!$A$3:$O$428,MATCH($A180,edar!$P$3:$P$428,0),MATCH(L$1,edar!$A$2:$O$2,0))</f>
        <v>-</v>
      </c>
      <c r="M180" t="str">
        <f>INDEX(edar!$A$3:$O$428,MATCH($A180,edar!$P$3:$P$428,0),MATCH(M$1,edar!$A$2:$O$2,0))</f>
        <v>-</v>
      </c>
      <c r="N180" t="str">
        <f>INDEX(edar!$A$3:$O$428,MATCH($A180,edar!$P$3:$P$428,0),MATCH(N$1,edar!$A$2:$O$2,0))</f>
        <v>-</v>
      </c>
      <c r="O180" t="str">
        <f>INDEX(edar!$A$3:$O$428,MATCH($A180,edar!$P$3:$P$428,0),MATCH(O$1,edar!$A$2:$O$2,0))</f>
        <v>-</v>
      </c>
      <c r="P180" t="str">
        <f>INDEX(edar!$A$3:$O$428,MATCH($A180,edar!$P$3:$P$428,0),MATCH(P$1,edar!$A$2:$O$2,0))</f>
        <v>NFHS_1998-1999</v>
      </c>
    </row>
    <row r="181" spans="1:16" x14ac:dyDescent="0.25">
      <c r="A181" s="5" t="s">
        <v>630</v>
      </c>
      <c r="B181" t="str">
        <f>INDEX(edar!$A$3:$O$428,MATCH($A181,edar!$P$3:$P$428,0),MATCH(B$1,edar!$A$2:$O$2,0))</f>
        <v>IND</v>
      </c>
      <c r="C181" t="str">
        <f>INDEX(edar!$A$3:$O$428,MATCH($A181,edar!$P$3:$P$428,0),MATCH(C$1,edar!$A$2:$O$2,0))</f>
        <v>India</v>
      </c>
      <c r="D181" t="str">
        <f>INDEX(edar!$A$3:$O$428,MATCH($A181,edar!$P$3:$P$428,0),MATCH(D$1,edar!$A$2:$O$2,0))</f>
        <v>1992-1993</v>
      </c>
      <c r="E181" t="str">
        <f>INDEX(edar!$A$3:$O$428,MATCH($A181,edar!$P$3:$P$428,0),MATCH(E$1,edar!$A$2:$O$2,0))</f>
        <v>1993</v>
      </c>
      <c r="F181">
        <f>INDEX(edar!$A$3:$O$428,MATCH($A181,edar!$P$3:$P$428,0),MATCH(F$1,edar!$A$2:$O$2,0))</f>
        <v>69</v>
      </c>
      <c r="G181" t="str">
        <f>INDEX(edar!$A$3:$O$428,MATCH($A181,edar!$P$3:$P$428,0),MATCH(G$1,edar!$A$2:$O$2,0))</f>
        <v>-</v>
      </c>
      <c r="H181" t="str">
        <f>INDEX(edar!$A$3:$O$428,MATCH($A181,edar!$P$3:$P$428,0),MATCH(H$1,edar!$A$2:$O$2,0))</f>
        <v>-</v>
      </c>
      <c r="I181" t="str">
        <f>INDEX(edar!$A$3:$O$428,MATCH($A181,edar!$P$3:$P$428,0),MATCH(I$1,edar!$A$2:$O$2,0))</f>
        <v>-</v>
      </c>
      <c r="J181" t="str">
        <f>INDEX(edar!$A$3:$O$428,MATCH($A181,edar!$P$3:$P$428,0),MATCH(J$1,edar!$A$2:$O$2,0))</f>
        <v>-</v>
      </c>
      <c r="K181" t="str">
        <f>INDEX(edar!$A$3:$O$428,MATCH($A181,edar!$P$3:$P$428,0),MATCH(K$1,edar!$A$2:$O$2,0))</f>
        <v>-</v>
      </c>
      <c r="L181" t="str">
        <f>INDEX(edar!$A$3:$O$428,MATCH($A181,edar!$P$3:$P$428,0),MATCH(L$1,edar!$A$2:$O$2,0))</f>
        <v>-</v>
      </c>
      <c r="M181" t="str">
        <f>INDEX(edar!$A$3:$O$428,MATCH($A181,edar!$P$3:$P$428,0),MATCH(M$1,edar!$A$2:$O$2,0))</f>
        <v>-</v>
      </c>
      <c r="N181" t="str">
        <f>INDEX(edar!$A$3:$O$428,MATCH($A181,edar!$P$3:$P$428,0),MATCH(N$1,edar!$A$2:$O$2,0))</f>
        <v>-</v>
      </c>
      <c r="O181" t="str">
        <f>INDEX(edar!$A$3:$O$428,MATCH($A181,edar!$P$3:$P$428,0),MATCH(O$1,edar!$A$2:$O$2,0))</f>
        <v>-</v>
      </c>
      <c r="P181" t="str">
        <f>INDEX(edar!$A$3:$O$428,MATCH($A181,edar!$P$3:$P$428,0),MATCH(P$1,edar!$A$2:$O$2,0))</f>
        <v>NFHS_1992-1993</v>
      </c>
    </row>
    <row r="182" spans="1:16" x14ac:dyDescent="0.25">
      <c r="A182" s="4" t="s">
        <v>631</v>
      </c>
      <c r="B182" t="str">
        <f>INDEX(edar!$A$3:$O$428,MATCH($A182,edar!$P$3:$P$428,0),MATCH(B$1,edar!$A$2:$O$2,0))</f>
        <v>IND</v>
      </c>
      <c r="C182" t="str">
        <f>INDEX(edar!$A$3:$O$428,MATCH($A182,edar!$P$3:$P$428,0),MATCH(C$1,edar!$A$2:$O$2,0))</f>
        <v>India</v>
      </c>
      <c r="D182" t="str">
        <f>INDEX(edar!$A$3:$O$428,MATCH($A182,edar!$P$3:$P$428,0),MATCH(D$1,edar!$A$2:$O$2,0))</f>
        <v>2015-2016</v>
      </c>
      <c r="E182" t="str">
        <f>INDEX(edar!$A$3:$O$428,MATCH($A182,edar!$P$3:$P$428,0),MATCH(E$1,edar!$A$2:$O$2,0))</f>
        <v>2016</v>
      </c>
      <c r="F182">
        <f>INDEX(edar!$A$3:$O$428,MATCH($A182,edar!$P$3:$P$428,0),MATCH(F$1,edar!$A$2:$O$2,0))</f>
        <v>48.1</v>
      </c>
      <c r="G182" t="str">
        <f>INDEX(edar!$A$3:$O$428,MATCH($A182,edar!$P$3:$P$428,0),MATCH(G$1,edar!$A$2:$O$2,0))</f>
        <v>-</v>
      </c>
      <c r="H182" t="str">
        <f>INDEX(edar!$A$3:$O$428,MATCH($A182,edar!$P$3:$P$428,0),MATCH(H$1,edar!$A$2:$O$2,0))</f>
        <v>-</v>
      </c>
      <c r="I182">
        <f>INDEX(edar!$A$3:$O$428,MATCH($A182,edar!$P$3:$P$428,0),MATCH(I$1,edar!$A$2:$O$2,0))</f>
        <v>49.7</v>
      </c>
      <c r="J182">
        <f>INDEX(edar!$A$3:$O$428,MATCH($A182,edar!$P$3:$P$428,0),MATCH(J$1,edar!$A$2:$O$2,0))</f>
        <v>46.9</v>
      </c>
      <c r="K182" t="str">
        <f>INDEX(edar!$A$3:$O$428,MATCH($A182,edar!$P$3:$P$428,0),MATCH(K$1,edar!$A$2:$O$2,0))</f>
        <v>-</v>
      </c>
      <c r="L182" t="str">
        <f>INDEX(edar!$A$3:$O$428,MATCH($A182,edar!$P$3:$P$428,0),MATCH(L$1,edar!$A$2:$O$2,0))</f>
        <v>-</v>
      </c>
      <c r="M182" t="str">
        <f>INDEX(edar!$A$3:$O$428,MATCH($A182,edar!$P$3:$P$428,0),MATCH(M$1,edar!$A$2:$O$2,0))</f>
        <v>-</v>
      </c>
      <c r="N182" t="str">
        <f>INDEX(edar!$A$3:$O$428,MATCH($A182,edar!$P$3:$P$428,0),MATCH(N$1,edar!$A$2:$O$2,0))</f>
        <v>-</v>
      </c>
      <c r="O182" t="str">
        <f>INDEX(edar!$A$3:$O$428,MATCH($A182,edar!$P$3:$P$428,0),MATCH(O$1,edar!$A$2:$O$2,0))</f>
        <v>-</v>
      </c>
      <c r="P182" t="str">
        <f>INDEX(edar!$A$3:$O$428,MATCH($A182,edar!$P$3:$P$428,0),MATCH(P$1,edar!$A$2:$O$2,0))</f>
        <v>NFHS-DHS 2015-2016</v>
      </c>
    </row>
    <row r="183" spans="1:16" x14ac:dyDescent="0.25">
      <c r="A183" s="5" t="s">
        <v>632</v>
      </c>
      <c r="B183" t="str">
        <f>INDEX(edar!$A$3:$O$428,MATCH($A183,edar!$P$3:$P$428,0),MATCH(B$1,edar!$A$2:$O$2,0))</f>
        <v>IDN</v>
      </c>
      <c r="C183" t="str">
        <f>INDEX(edar!$A$3:$O$428,MATCH($A183,edar!$P$3:$P$428,0),MATCH(C$1,edar!$A$2:$O$2,0))</f>
        <v>Indonesia</v>
      </c>
      <c r="D183">
        <f>INDEX(edar!$A$3:$O$428,MATCH($A183,edar!$P$3:$P$428,0),MATCH(D$1,edar!$A$2:$O$2,0))</f>
        <v>2012</v>
      </c>
      <c r="E183" t="str">
        <f>INDEX(edar!$A$3:$O$428,MATCH($A183,edar!$P$3:$P$428,0),MATCH(E$1,edar!$A$2:$O$2,0))</f>
        <v>2012</v>
      </c>
      <c r="F183">
        <f>INDEX(edar!$A$3:$O$428,MATCH($A183,edar!$P$3:$P$428,0),MATCH(F$1,edar!$A$2:$O$2,0))</f>
        <v>75.3</v>
      </c>
      <c r="G183">
        <f>INDEX(edar!$A$3:$O$428,MATCH($A183,edar!$P$3:$P$428,0),MATCH(G$1,edar!$A$2:$O$2,0))</f>
        <v>75.900000000000006</v>
      </c>
      <c r="H183">
        <f>INDEX(edar!$A$3:$O$428,MATCH($A183,edar!$P$3:$P$428,0),MATCH(H$1,edar!$A$2:$O$2,0))</f>
        <v>74.599999999999994</v>
      </c>
      <c r="I183">
        <f>INDEX(edar!$A$3:$O$428,MATCH($A183,edar!$P$3:$P$428,0),MATCH(I$1,edar!$A$2:$O$2,0))</f>
        <v>74.599999999999994</v>
      </c>
      <c r="J183">
        <f>INDEX(edar!$A$3:$O$428,MATCH($A183,edar!$P$3:$P$428,0),MATCH(J$1,edar!$A$2:$O$2,0))</f>
        <v>75.900000000000006</v>
      </c>
      <c r="K183">
        <f>INDEX(edar!$A$3:$O$428,MATCH($A183,edar!$P$3:$P$428,0),MATCH(K$1,edar!$A$2:$O$2,0))</f>
        <v>60.7</v>
      </c>
      <c r="L183">
        <f>INDEX(edar!$A$3:$O$428,MATCH($A183,edar!$P$3:$P$428,0),MATCH(L$1,edar!$A$2:$O$2,0))</f>
        <v>83.7</v>
      </c>
      <c r="M183">
        <f>INDEX(edar!$A$3:$O$428,MATCH($A183,edar!$P$3:$P$428,0),MATCH(M$1,edar!$A$2:$O$2,0))</f>
        <v>80.3</v>
      </c>
      <c r="N183">
        <f>INDEX(edar!$A$3:$O$428,MATCH($A183,edar!$P$3:$P$428,0),MATCH(N$1,edar!$A$2:$O$2,0))</f>
        <v>86.8</v>
      </c>
      <c r="O183">
        <f>INDEX(edar!$A$3:$O$428,MATCH($A183,edar!$P$3:$P$428,0),MATCH(O$1,edar!$A$2:$O$2,0))</f>
        <v>71</v>
      </c>
      <c r="P183" t="str">
        <f>INDEX(edar!$A$3:$O$428,MATCH($A183,edar!$P$3:$P$428,0),MATCH(P$1,edar!$A$2:$O$2,0))</f>
        <v>DHS_2012</v>
      </c>
    </row>
    <row r="184" spans="1:16" x14ac:dyDescent="0.25">
      <c r="A184" s="4" t="s">
        <v>633</v>
      </c>
      <c r="B184" t="str">
        <f>INDEX(edar!$A$3:$O$428,MATCH($A184,edar!$P$3:$P$428,0),MATCH(B$1,edar!$A$2:$O$2,0))</f>
        <v>IDN</v>
      </c>
      <c r="C184" t="str">
        <f>INDEX(edar!$A$3:$O$428,MATCH($A184,edar!$P$3:$P$428,0),MATCH(C$1,edar!$A$2:$O$2,0))</f>
        <v>Indonesia</v>
      </c>
      <c r="D184">
        <f>INDEX(edar!$A$3:$O$428,MATCH($A184,edar!$P$3:$P$428,0),MATCH(D$1,edar!$A$2:$O$2,0))</f>
        <v>2007</v>
      </c>
      <c r="E184" t="str">
        <f>INDEX(edar!$A$3:$O$428,MATCH($A184,edar!$P$3:$P$428,0),MATCH(E$1,edar!$A$2:$O$2,0))</f>
        <v>2007</v>
      </c>
      <c r="F184">
        <f>INDEX(edar!$A$3:$O$428,MATCH($A184,edar!$P$3:$P$428,0),MATCH(F$1,edar!$A$2:$O$2,0))</f>
        <v>66</v>
      </c>
      <c r="G184">
        <f>INDEX(edar!$A$3:$O$428,MATCH($A184,edar!$P$3:$P$428,0),MATCH(G$1,edar!$A$2:$O$2,0))</f>
        <v>72</v>
      </c>
      <c r="H184">
        <f>INDEX(edar!$A$3:$O$428,MATCH($A184,edar!$P$3:$P$428,0),MATCH(H$1,edar!$A$2:$O$2,0))</f>
        <v>63</v>
      </c>
      <c r="I184">
        <f>INDEX(edar!$A$3:$O$428,MATCH($A184,edar!$P$3:$P$428,0),MATCH(I$1,edar!$A$2:$O$2,0))</f>
        <v>67</v>
      </c>
      <c r="J184">
        <f>INDEX(edar!$A$3:$O$428,MATCH($A184,edar!$P$3:$P$428,0),MATCH(J$1,edar!$A$2:$O$2,0))</f>
        <v>65</v>
      </c>
      <c r="K184">
        <f>INDEX(edar!$A$3:$O$428,MATCH($A184,edar!$P$3:$P$428,0),MATCH(K$1,edar!$A$2:$O$2,0))</f>
        <v>54</v>
      </c>
      <c r="L184">
        <f>INDEX(edar!$A$3:$O$428,MATCH($A184,edar!$P$3:$P$428,0),MATCH(L$1,edar!$A$2:$O$2,0))</f>
        <v>62</v>
      </c>
      <c r="M184">
        <f>INDEX(edar!$A$3:$O$428,MATCH($A184,edar!$P$3:$P$428,0),MATCH(M$1,edar!$A$2:$O$2,0))</f>
        <v>75</v>
      </c>
      <c r="N184">
        <f>INDEX(edar!$A$3:$O$428,MATCH($A184,edar!$P$3:$P$428,0),MATCH(N$1,edar!$A$2:$O$2,0))</f>
        <v>74</v>
      </c>
      <c r="O184">
        <f>INDEX(edar!$A$3:$O$428,MATCH($A184,edar!$P$3:$P$428,0),MATCH(O$1,edar!$A$2:$O$2,0))</f>
        <v>77</v>
      </c>
      <c r="P184" t="str">
        <f>INDEX(edar!$A$3:$O$428,MATCH($A184,edar!$P$3:$P$428,0),MATCH(P$1,edar!$A$2:$O$2,0))</f>
        <v>DHS_2007</v>
      </c>
    </row>
    <row r="185" spans="1:16" x14ac:dyDescent="0.25">
      <c r="A185" s="5" t="s">
        <v>634</v>
      </c>
      <c r="B185" t="str">
        <f>INDEX(edar!$A$3:$O$428,MATCH($A185,edar!$P$3:$P$428,0),MATCH(B$1,edar!$A$2:$O$2,0))</f>
        <v>IDN</v>
      </c>
      <c r="C185" t="str">
        <f>INDEX(edar!$A$3:$O$428,MATCH($A185,edar!$P$3:$P$428,0),MATCH(C$1,edar!$A$2:$O$2,0))</f>
        <v>Indonesia</v>
      </c>
      <c r="D185" t="str">
        <f>INDEX(edar!$A$3:$O$428,MATCH($A185,edar!$P$3:$P$428,0),MATCH(D$1,edar!$A$2:$O$2,0))</f>
        <v>2002-2003</v>
      </c>
      <c r="E185" t="str">
        <f>INDEX(edar!$A$3:$O$428,MATCH($A185,edar!$P$3:$P$428,0),MATCH(E$1,edar!$A$2:$O$2,0))</f>
        <v>2003</v>
      </c>
      <c r="F185">
        <f>INDEX(edar!$A$3:$O$428,MATCH($A185,edar!$P$3:$P$428,0),MATCH(F$1,edar!$A$2:$O$2,0))</f>
        <v>61</v>
      </c>
      <c r="G185">
        <f>INDEX(edar!$A$3:$O$428,MATCH($A185,edar!$P$3:$P$428,0),MATCH(G$1,edar!$A$2:$O$2,0))</f>
        <v>60</v>
      </c>
      <c r="H185">
        <f>INDEX(edar!$A$3:$O$428,MATCH($A185,edar!$P$3:$P$428,0),MATCH(H$1,edar!$A$2:$O$2,0))</f>
        <v>62</v>
      </c>
      <c r="I185">
        <f>INDEX(edar!$A$3:$O$428,MATCH($A185,edar!$P$3:$P$428,0),MATCH(I$1,edar!$A$2:$O$2,0))</f>
        <v>68</v>
      </c>
      <c r="J185">
        <f>INDEX(edar!$A$3:$O$428,MATCH($A185,edar!$P$3:$P$428,0),MATCH(J$1,edar!$A$2:$O$2,0))</f>
        <v>55</v>
      </c>
      <c r="K185" t="str">
        <f>INDEX(edar!$A$3:$O$428,MATCH($A185,edar!$P$3:$P$428,0),MATCH(K$1,edar!$A$2:$O$2,0))</f>
        <v>-</v>
      </c>
      <c r="L185" t="str">
        <f>INDEX(edar!$A$3:$O$428,MATCH($A185,edar!$P$3:$P$428,0),MATCH(L$1,edar!$A$2:$O$2,0))</f>
        <v>-</v>
      </c>
      <c r="M185" t="str">
        <f>INDEX(edar!$A$3:$O$428,MATCH($A185,edar!$P$3:$P$428,0),MATCH(M$1,edar!$A$2:$O$2,0))</f>
        <v>-</v>
      </c>
      <c r="N185" t="str">
        <f>INDEX(edar!$A$3:$O$428,MATCH($A185,edar!$P$3:$P$428,0),MATCH(N$1,edar!$A$2:$O$2,0))</f>
        <v>-</v>
      </c>
      <c r="O185" t="str">
        <f>INDEX(edar!$A$3:$O$428,MATCH($A185,edar!$P$3:$P$428,0),MATCH(O$1,edar!$A$2:$O$2,0))</f>
        <v>-</v>
      </c>
      <c r="P185" t="str">
        <f>INDEX(edar!$A$3:$O$428,MATCH($A185,edar!$P$3:$P$428,0),MATCH(P$1,edar!$A$2:$O$2,0))</f>
        <v>DHS_2002-2003</v>
      </c>
    </row>
    <row r="186" spans="1:16" x14ac:dyDescent="0.25">
      <c r="A186" s="4" t="s">
        <v>635</v>
      </c>
      <c r="B186" t="str">
        <f>INDEX(edar!$A$3:$O$428,MATCH($A186,edar!$P$3:$P$428,0),MATCH(B$1,edar!$A$2:$O$2,0))</f>
        <v>IDN</v>
      </c>
      <c r="C186" t="str">
        <f>INDEX(edar!$A$3:$O$428,MATCH($A186,edar!$P$3:$P$428,0),MATCH(C$1,edar!$A$2:$O$2,0))</f>
        <v>Indonesia</v>
      </c>
      <c r="D186">
        <f>INDEX(edar!$A$3:$O$428,MATCH($A186,edar!$P$3:$P$428,0),MATCH(D$1,edar!$A$2:$O$2,0))</f>
        <v>1997</v>
      </c>
      <c r="E186" t="str">
        <f>INDEX(edar!$A$3:$O$428,MATCH($A186,edar!$P$3:$P$428,0),MATCH(E$1,edar!$A$2:$O$2,0))</f>
        <v>1997</v>
      </c>
      <c r="F186">
        <f>INDEX(edar!$A$3:$O$428,MATCH($A186,edar!$P$3:$P$428,0),MATCH(F$1,edar!$A$2:$O$2,0))</f>
        <v>69</v>
      </c>
      <c r="G186" t="str">
        <f>INDEX(edar!$A$3:$O$428,MATCH($A186,edar!$P$3:$P$428,0),MATCH(G$1,edar!$A$2:$O$2,0))</f>
        <v>-</v>
      </c>
      <c r="H186" t="str">
        <f>INDEX(edar!$A$3:$O$428,MATCH($A186,edar!$P$3:$P$428,0),MATCH(H$1,edar!$A$2:$O$2,0))</f>
        <v>-</v>
      </c>
      <c r="I186" t="str">
        <f>INDEX(edar!$A$3:$O$428,MATCH($A186,edar!$P$3:$P$428,0),MATCH(I$1,edar!$A$2:$O$2,0))</f>
        <v>-</v>
      </c>
      <c r="J186" t="str">
        <f>INDEX(edar!$A$3:$O$428,MATCH($A186,edar!$P$3:$P$428,0),MATCH(J$1,edar!$A$2:$O$2,0))</f>
        <v>-</v>
      </c>
      <c r="K186" t="str">
        <f>INDEX(edar!$A$3:$O$428,MATCH($A186,edar!$P$3:$P$428,0),MATCH(K$1,edar!$A$2:$O$2,0))</f>
        <v>-</v>
      </c>
      <c r="L186" t="str">
        <f>INDEX(edar!$A$3:$O$428,MATCH($A186,edar!$P$3:$P$428,0),MATCH(L$1,edar!$A$2:$O$2,0))</f>
        <v>-</v>
      </c>
      <c r="M186" t="str">
        <f>INDEX(edar!$A$3:$O$428,MATCH($A186,edar!$P$3:$P$428,0),MATCH(M$1,edar!$A$2:$O$2,0))</f>
        <v>-</v>
      </c>
      <c r="N186" t="str">
        <f>INDEX(edar!$A$3:$O$428,MATCH($A186,edar!$P$3:$P$428,0),MATCH(N$1,edar!$A$2:$O$2,0))</f>
        <v>-</v>
      </c>
      <c r="O186" t="str">
        <f>INDEX(edar!$A$3:$O$428,MATCH($A186,edar!$P$3:$P$428,0),MATCH(O$1,edar!$A$2:$O$2,0))</f>
        <v>-</v>
      </c>
      <c r="P186" t="str">
        <f>INDEX(edar!$A$3:$O$428,MATCH($A186,edar!$P$3:$P$428,0),MATCH(P$1,edar!$A$2:$O$2,0))</f>
        <v>DHS_1997</v>
      </c>
    </row>
    <row r="187" spans="1:16" x14ac:dyDescent="0.25">
      <c r="A187" s="5" t="s">
        <v>636</v>
      </c>
      <c r="B187" t="str">
        <f>INDEX(edar!$A$3:$O$428,MATCH($A187,edar!$P$3:$P$428,0),MATCH(B$1,edar!$A$2:$O$2,0))</f>
        <v>IDN</v>
      </c>
      <c r="C187" t="str">
        <f>INDEX(edar!$A$3:$O$428,MATCH($A187,edar!$P$3:$P$428,0),MATCH(C$1,edar!$A$2:$O$2,0))</f>
        <v>Indonesia</v>
      </c>
      <c r="D187">
        <f>INDEX(edar!$A$3:$O$428,MATCH($A187,edar!$P$3:$P$428,0),MATCH(D$1,edar!$A$2:$O$2,0))</f>
        <v>1994</v>
      </c>
      <c r="E187" t="str">
        <f>INDEX(edar!$A$3:$O$428,MATCH($A187,edar!$P$3:$P$428,0),MATCH(E$1,edar!$A$2:$O$2,0))</f>
        <v>1994</v>
      </c>
      <c r="F187">
        <f>INDEX(edar!$A$3:$O$428,MATCH($A187,edar!$P$3:$P$428,0),MATCH(F$1,edar!$A$2:$O$2,0))</f>
        <v>63</v>
      </c>
      <c r="G187" t="str">
        <f>INDEX(edar!$A$3:$O$428,MATCH($A187,edar!$P$3:$P$428,0),MATCH(G$1,edar!$A$2:$O$2,0))</f>
        <v>-</v>
      </c>
      <c r="H187" t="str">
        <f>INDEX(edar!$A$3:$O$428,MATCH($A187,edar!$P$3:$P$428,0),MATCH(H$1,edar!$A$2:$O$2,0))</f>
        <v>-</v>
      </c>
      <c r="I187" t="str">
        <f>INDEX(edar!$A$3:$O$428,MATCH($A187,edar!$P$3:$P$428,0),MATCH(I$1,edar!$A$2:$O$2,0))</f>
        <v>-</v>
      </c>
      <c r="J187" t="str">
        <f>INDEX(edar!$A$3:$O$428,MATCH($A187,edar!$P$3:$P$428,0),MATCH(J$1,edar!$A$2:$O$2,0))</f>
        <v>-</v>
      </c>
      <c r="K187" t="str">
        <f>INDEX(edar!$A$3:$O$428,MATCH($A187,edar!$P$3:$P$428,0),MATCH(K$1,edar!$A$2:$O$2,0))</f>
        <v>-</v>
      </c>
      <c r="L187" t="str">
        <f>INDEX(edar!$A$3:$O$428,MATCH($A187,edar!$P$3:$P$428,0),MATCH(L$1,edar!$A$2:$O$2,0))</f>
        <v>-</v>
      </c>
      <c r="M187" t="str">
        <f>INDEX(edar!$A$3:$O$428,MATCH($A187,edar!$P$3:$P$428,0),MATCH(M$1,edar!$A$2:$O$2,0))</f>
        <v>-</v>
      </c>
      <c r="N187" t="str">
        <f>INDEX(edar!$A$3:$O$428,MATCH($A187,edar!$P$3:$P$428,0),MATCH(N$1,edar!$A$2:$O$2,0))</f>
        <v>-</v>
      </c>
      <c r="O187" t="str">
        <f>INDEX(edar!$A$3:$O$428,MATCH($A187,edar!$P$3:$P$428,0),MATCH(O$1,edar!$A$2:$O$2,0))</f>
        <v>-</v>
      </c>
      <c r="P187" t="str">
        <f>INDEX(edar!$A$3:$O$428,MATCH($A187,edar!$P$3:$P$428,0),MATCH(P$1,edar!$A$2:$O$2,0))</f>
        <v>DHS_1994</v>
      </c>
    </row>
    <row r="188" spans="1:16" x14ac:dyDescent="0.25">
      <c r="A188" s="4" t="s">
        <v>637</v>
      </c>
      <c r="B188" t="str">
        <f>INDEX(edar!$A$3:$O$428,MATCH($A188,edar!$P$3:$P$428,0),MATCH(B$1,edar!$A$2:$O$2,0))</f>
        <v>IDN</v>
      </c>
      <c r="C188" t="str">
        <f>INDEX(edar!$A$3:$O$428,MATCH($A188,edar!$P$3:$P$428,0),MATCH(C$1,edar!$A$2:$O$2,0))</f>
        <v>Indonesia</v>
      </c>
      <c r="D188">
        <f>INDEX(edar!$A$3:$O$428,MATCH($A188,edar!$P$3:$P$428,0),MATCH(D$1,edar!$A$2:$O$2,0))</f>
        <v>1991</v>
      </c>
      <c r="E188" t="str">
        <f>INDEX(edar!$A$3:$O$428,MATCH($A188,edar!$P$3:$P$428,0),MATCH(E$1,edar!$A$2:$O$2,0))</f>
        <v>1991</v>
      </c>
      <c r="F188">
        <f>INDEX(edar!$A$3:$O$428,MATCH($A188,edar!$P$3:$P$428,0),MATCH(F$1,edar!$A$2:$O$2,0))</f>
        <v>64.400000000000006</v>
      </c>
      <c r="G188" t="str">
        <f>INDEX(edar!$A$3:$O$428,MATCH($A188,edar!$P$3:$P$428,0),MATCH(G$1,edar!$A$2:$O$2,0))</f>
        <v>-</v>
      </c>
      <c r="H188" t="str">
        <f>INDEX(edar!$A$3:$O$428,MATCH($A188,edar!$P$3:$P$428,0),MATCH(H$1,edar!$A$2:$O$2,0))</f>
        <v>-</v>
      </c>
      <c r="I188">
        <f>INDEX(edar!$A$3:$O$428,MATCH($A188,edar!$P$3:$P$428,0),MATCH(I$1,edar!$A$2:$O$2,0))</f>
        <v>75.599999999999994</v>
      </c>
      <c r="J188">
        <f>INDEX(edar!$A$3:$O$428,MATCH($A188,edar!$P$3:$P$428,0),MATCH(J$1,edar!$A$2:$O$2,0))</f>
        <v>60.3</v>
      </c>
      <c r="K188" t="str">
        <f>INDEX(edar!$A$3:$O$428,MATCH($A188,edar!$P$3:$P$428,0),MATCH(K$1,edar!$A$2:$O$2,0))</f>
        <v>-</v>
      </c>
      <c r="L188" t="str">
        <f>INDEX(edar!$A$3:$O$428,MATCH($A188,edar!$P$3:$P$428,0),MATCH(L$1,edar!$A$2:$O$2,0))</f>
        <v>-</v>
      </c>
      <c r="M188" t="str">
        <f>INDEX(edar!$A$3:$O$428,MATCH($A188,edar!$P$3:$P$428,0),MATCH(M$1,edar!$A$2:$O$2,0))</f>
        <v>-</v>
      </c>
      <c r="N188" t="str">
        <f>INDEX(edar!$A$3:$O$428,MATCH($A188,edar!$P$3:$P$428,0),MATCH(N$1,edar!$A$2:$O$2,0))</f>
        <v>-</v>
      </c>
      <c r="O188" t="str">
        <f>INDEX(edar!$A$3:$O$428,MATCH($A188,edar!$P$3:$P$428,0),MATCH(O$1,edar!$A$2:$O$2,0))</f>
        <v>-</v>
      </c>
      <c r="P188" t="str">
        <f>INDEX(edar!$A$3:$O$428,MATCH($A188,edar!$P$3:$P$428,0),MATCH(P$1,edar!$A$2:$O$2,0))</f>
        <v>DHS_1991</v>
      </c>
    </row>
    <row r="189" spans="1:16" x14ac:dyDescent="0.25">
      <c r="A189" s="5" t="s">
        <v>638</v>
      </c>
      <c r="B189" t="str">
        <f>INDEX(edar!$A$3:$O$428,MATCH($A189,edar!$P$3:$P$428,0),MATCH(B$1,edar!$A$2:$O$2,0))</f>
        <v>IRN</v>
      </c>
      <c r="C189" t="str">
        <f>INDEX(edar!$A$3:$O$428,MATCH($A189,edar!$P$3:$P$428,0),MATCH(C$1,edar!$A$2:$O$2,0))</f>
        <v>Iran (Islamic Republic of)</v>
      </c>
      <c r="D189">
        <f>INDEX(edar!$A$3:$O$428,MATCH($A189,edar!$P$3:$P$428,0),MATCH(D$1,edar!$A$2:$O$2,0))</f>
        <v>2010</v>
      </c>
      <c r="E189" t="str">
        <f>INDEX(edar!$A$3:$O$428,MATCH($A189,edar!$P$3:$P$428,0),MATCH(E$1,edar!$A$2:$O$2,0))</f>
        <v>2010</v>
      </c>
      <c r="F189">
        <f>INDEX(edar!$A$3:$O$428,MATCH($A189,edar!$P$3:$P$428,0),MATCH(F$1,edar!$A$2:$O$2,0))</f>
        <v>75.900000000000006</v>
      </c>
      <c r="G189">
        <f>INDEX(edar!$A$3:$O$428,MATCH($A189,edar!$P$3:$P$428,0),MATCH(G$1,edar!$A$2:$O$2,0))</f>
        <v>76</v>
      </c>
      <c r="H189">
        <f>INDEX(edar!$A$3:$O$428,MATCH($A189,edar!$P$3:$P$428,0),MATCH(H$1,edar!$A$2:$O$2,0))</f>
        <v>75.8</v>
      </c>
      <c r="I189">
        <f>INDEX(edar!$A$3:$O$428,MATCH($A189,edar!$P$3:$P$428,0),MATCH(I$1,edar!$A$2:$O$2,0))</f>
        <v>78.900000000000006</v>
      </c>
      <c r="J189">
        <f>INDEX(edar!$A$3:$O$428,MATCH($A189,edar!$P$3:$P$428,0),MATCH(J$1,edar!$A$2:$O$2,0))</f>
        <v>71.8</v>
      </c>
      <c r="K189" t="str">
        <f>INDEX(edar!$A$3:$O$428,MATCH($A189,edar!$P$3:$P$428,0),MATCH(K$1,edar!$A$2:$O$2,0))</f>
        <v>-</v>
      </c>
      <c r="L189" t="str">
        <f>INDEX(edar!$A$3:$O$428,MATCH($A189,edar!$P$3:$P$428,0),MATCH(L$1,edar!$A$2:$O$2,0))</f>
        <v>-</v>
      </c>
      <c r="M189" t="str">
        <f>INDEX(edar!$A$3:$O$428,MATCH($A189,edar!$P$3:$P$428,0),MATCH(M$1,edar!$A$2:$O$2,0))</f>
        <v>-</v>
      </c>
      <c r="N189" t="str">
        <f>INDEX(edar!$A$3:$O$428,MATCH($A189,edar!$P$3:$P$428,0),MATCH(N$1,edar!$A$2:$O$2,0))</f>
        <v>-</v>
      </c>
      <c r="O189" t="str">
        <f>INDEX(edar!$A$3:$O$428,MATCH($A189,edar!$P$3:$P$428,0),MATCH(O$1,edar!$A$2:$O$2,0))</f>
        <v>-</v>
      </c>
      <c r="P189" t="str">
        <f>INDEX(edar!$A$3:$O$428,MATCH($A189,edar!$P$3:$P$428,0),MATCH(P$1,edar!$A$2:$O$2,0))</f>
        <v>IrMIDHS(Prelim)_2010-2011</v>
      </c>
    </row>
    <row r="190" spans="1:16" x14ac:dyDescent="0.25">
      <c r="A190" s="4" t="s">
        <v>639</v>
      </c>
      <c r="B190" t="str">
        <f>INDEX(edar!$A$3:$O$428,MATCH($A190,edar!$P$3:$P$428,0),MATCH(B$1,edar!$A$2:$O$2,0))</f>
        <v>IRN</v>
      </c>
      <c r="C190" t="str">
        <f>INDEX(edar!$A$3:$O$428,MATCH($A190,edar!$P$3:$P$428,0),MATCH(C$1,edar!$A$2:$O$2,0))</f>
        <v>Iran (Islamic Republic of)</v>
      </c>
      <c r="D190">
        <f>INDEX(edar!$A$3:$O$428,MATCH($A190,edar!$P$3:$P$428,0),MATCH(D$1,edar!$A$2:$O$2,0))</f>
        <v>2000</v>
      </c>
      <c r="E190" t="str">
        <f>INDEX(edar!$A$3:$O$428,MATCH($A190,edar!$P$3:$P$428,0),MATCH(E$1,edar!$A$2:$O$2,0))</f>
        <v>2000</v>
      </c>
      <c r="F190">
        <f>INDEX(edar!$A$3:$O$428,MATCH($A190,edar!$P$3:$P$428,0),MATCH(F$1,edar!$A$2:$O$2,0))</f>
        <v>93</v>
      </c>
      <c r="G190" t="str">
        <f>INDEX(edar!$A$3:$O$428,MATCH($A190,edar!$P$3:$P$428,0),MATCH(G$1,edar!$A$2:$O$2,0))</f>
        <v>-</v>
      </c>
      <c r="H190" t="str">
        <f>INDEX(edar!$A$3:$O$428,MATCH($A190,edar!$P$3:$P$428,0),MATCH(H$1,edar!$A$2:$O$2,0))</f>
        <v>-</v>
      </c>
      <c r="I190" t="str">
        <f>INDEX(edar!$A$3:$O$428,MATCH($A190,edar!$P$3:$P$428,0),MATCH(I$1,edar!$A$2:$O$2,0))</f>
        <v>-</v>
      </c>
      <c r="J190" t="str">
        <f>INDEX(edar!$A$3:$O$428,MATCH($A190,edar!$P$3:$P$428,0),MATCH(J$1,edar!$A$2:$O$2,0))</f>
        <v>-</v>
      </c>
      <c r="K190" t="str">
        <f>INDEX(edar!$A$3:$O$428,MATCH($A190,edar!$P$3:$P$428,0),MATCH(K$1,edar!$A$2:$O$2,0))</f>
        <v>-</v>
      </c>
      <c r="L190" t="str">
        <f>INDEX(edar!$A$3:$O$428,MATCH($A190,edar!$P$3:$P$428,0),MATCH(L$1,edar!$A$2:$O$2,0))</f>
        <v>-</v>
      </c>
      <c r="M190" t="str">
        <f>INDEX(edar!$A$3:$O$428,MATCH($A190,edar!$P$3:$P$428,0),MATCH(M$1,edar!$A$2:$O$2,0))</f>
        <v>-</v>
      </c>
      <c r="N190" t="str">
        <f>INDEX(edar!$A$3:$O$428,MATCH($A190,edar!$P$3:$P$428,0),MATCH(N$1,edar!$A$2:$O$2,0))</f>
        <v>-</v>
      </c>
      <c r="O190" t="str">
        <f>INDEX(edar!$A$3:$O$428,MATCH($A190,edar!$P$3:$P$428,0),MATCH(O$1,edar!$A$2:$O$2,0))</f>
        <v>-</v>
      </c>
      <c r="P190" t="str">
        <f>INDEX(edar!$A$3:$O$428,MATCH($A190,edar!$P$3:$P$428,0),MATCH(P$1,edar!$A$2:$O$2,0))</f>
        <v>DHS_2000</v>
      </c>
    </row>
    <row r="191" spans="1:16" x14ac:dyDescent="0.25">
      <c r="A191" s="5" t="s">
        <v>640</v>
      </c>
      <c r="B191" t="str">
        <f>INDEX(edar!$A$3:$O$428,MATCH($A191,edar!$P$3:$P$428,0),MATCH(B$1,edar!$A$2:$O$2,0))</f>
        <v>IRQ</v>
      </c>
      <c r="C191" t="str">
        <f>INDEX(edar!$A$3:$O$428,MATCH($A191,edar!$P$3:$P$428,0),MATCH(C$1,edar!$A$2:$O$2,0))</f>
        <v>Iraq</v>
      </c>
      <c r="D191">
        <f>INDEX(edar!$A$3:$O$428,MATCH($A191,edar!$P$3:$P$428,0),MATCH(D$1,edar!$A$2:$O$2,0))</f>
        <v>2011</v>
      </c>
      <c r="E191" t="str">
        <f>INDEX(edar!$A$3:$O$428,MATCH($A191,edar!$P$3:$P$428,0),MATCH(E$1,edar!$A$2:$O$2,0))</f>
        <v>2011</v>
      </c>
      <c r="F191">
        <f>INDEX(edar!$A$3:$O$428,MATCH($A191,edar!$P$3:$P$428,0),MATCH(F$1,edar!$A$2:$O$2,0))</f>
        <v>74.400000000000006</v>
      </c>
      <c r="G191">
        <f>INDEX(edar!$A$3:$O$428,MATCH($A191,edar!$P$3:$P$428,0),MATCH(G$1,edar!$A$2:$O$2,0))</f>
        <v>76.5</v>
      </c>
      <c r="H191">
        <f>INDEX(edar!$A$3:$O$428,MATCH($A191,edar!$P$3:$P$428,0),MATCH(H$1,edar!$A$2:$O$2,0))</f>
        <v>71.8</v>
      </c>
      <c r="I191">
        <f>INDEX(edar!$A$3:$O$428,MATCH($A191,edar!$P$3:$P$428,0),MATCH(I$1,edar!$A$2:$O$2,0))</f>
        <v>76.5</v>
      </c>
      <c r="J191">
        <f>INDEX(edar!$A$3:$O$428,MATCH($A191,edar!$P$3:$P$428,0),MATCH(J$1,edar!$A$2:$O$2,0))</f>
        <v>70.5</v>
      </c>
      <c r="K191">
        <f>INDEX(edar!$A$3:$O$428,MATCH($A191,edar!$P$3:$P$428,0),MATCH(K$1,edar!$A$2:$O$2,0))</f>
        <v>70</v>
      </c>
      <c r="L191">
        <f>INDEX(edar!$A$3:$O$428,MATCH($A191,edar!$P$3:$P$428,0),MATCH(L$1,edar!$A$2:$O$2,0))</f>
        <v>74.400000000000006</v>
      </c>
      <c r="M191">
        <f>INDEX(edar!$A$3:$O$428,MATCH($A191,edar!$P$3:$P$428,0),MATCH(M$1,edar!$A$2:$O$2,0))</f>
        <v>74.900000000000006</v>
      </c>
      <c r="N191">
        <f>INDEX(edar!$A$3:$O$428,MATCH($A191,edar!$P$3:$P$428,0),MATCH(N$1,edar!$A$2:$O$2,0))</f>
        <v>79</v>
      </c>
      <c r="O191">
        <f>INDEX(edar!$A$3:$O$428,MATCH($A191,edar!$P$3:$P$428,0),MATCH(O$1,edar!$A$2:$O$2,0))</f>
        <v>77.7</v>
      </c>
      <c r="P191" t="str">
        <f>INDEX(edar!$A$3:$O$428,MATCH($A191,edar!$P$3:$P$428,0),MATCH(P$1,edar!$A$2:$O$2,0))</f>
        <v>MICS _2011</v>
      </c>
    </row>
    <row r="192" spans="1:16" x14ac:dyDescent="0.25">
      <c r="A192" s="4" t="s">
        <v>641</v>
      </c>
      <c r="B192" t="str">
        <f>INDEX(edar!$A$3:$O$428,MATCH($A192,edar!$P$3:$P$428,0),MATCH(B$1,edar!$A$2:$O$2,0))</f>
        <v>IRQ</v>
      </c>
      <c r="C192" t="str">
        <f>INDEX(edar!$A$3:$O$428,MATCH($A192,edar!$P$3:$P$428,0),MATCH(C$1,edar!$A$2:$O$2,0))</f>
        <v>Iraq</v>
      </c>
      <c r="D192">
        <f>INDEX(edar!$A$3:$O$428,MATCH($A192,edar!$P$3:$P$428,0),MATCH(D$1,edar!$A$2:$O$2,0))</f>
        <v>2006</v>
      </c>
      <c r="E192" t="str">
        <f>INDEX(edar!$A$3:$O$428,MATCH($A192,edar!$P$3:$P$428,0),MATCH(E$1,edar!$A$2:$O$2,0))</f>
        <v>2006</v>
      </c>
      <c r="F192">
        <f>INDEX(edar!$A$3:$O$428,MATCH($A192,edar!$P$3:$P$428,0),MATCH(F$1,edar!$A$2:$O$2,0))</f>
        <v>82</v>
      </c>
      <c r="G192">
        <f>INDEX(edar!$A$3:$O$428,MATCH($A192,edar!$P$3:$P$428,0),MATCH(G$1,edar!$A$2:$O$2,0))</f>
        <v>81</v>
      </c>
      <c r="H192">
        <f>INDEX(edar!$A$3:$O$428,MATCH($A192,edar!$P$3:$P$428,0),MATCH(H$1,edar!$A$2:$O$2,0))</f>
        <v>84</v>
      </c>
      <c r="I192">
        <f>INDEX(edar!$A$3:$O$428,MATCH($A192,edar!$P$3:$P$428,0),MATCH(I$1,edar!$A$2:$O$2,0))</f>
        <v>84</v>
      </c>
      <c r="J192">
        <f>INDEX(edar!$A$3:$O$428,MATCH($A192,edar!$P$3:$P$428,0),MATCH(J$1,edar!$A$2:$O$2,0))</f>
        <v>79</v>
      </c>
      <c r="K192" t="str">
        <f>INDEX(edar!$A$3:$O$428,MATCH($A192,edar!$P$3:$P$428,0),MATCH(K$1,edar!$A$2:$O$2,0))</f>
        <v>-</v>
      </c>
      <c r="L192" t="str">
        <f>INDEX(edar!$A$3:$O$428,MATCH($A192,edar!$P$3:$P$428,0),MATCH(L$1,edar!$A$2:$O$2,0))</f>
        <v>-</v>
      </c>
      <c r="M192" t="str">
        <f>INDEX(edar!$A$3:$O$428,MATCH($A192,edar!$P$3:$P$428,0),MATCH(M$1,edar!$A$2:$O$2,0))</f>
        <v>-</v>
      </c>
      <c r="N192" t="str">
        <f>INDEX(edar!$A$3:$O$428,MATCH($A192,edar!$P$3:$P$428,0),MATCH(N$1,edar!$A$2:$O$2,0))</f>
        <v>-</v>
      </c>
      <c r="O192" t="str">
        <f>INDEX(edar!$A$3:$O$428,MATCH($A192,edar!$P$3:$P$428,0),MATCH(O$1,edar!$A$2:$O$2,0))</f>
        <v>-</v>
      </c>
      <c r="P192" t="str">
        <f>INDEX(edar!$A$3:$O$428,MATCH($A192,edar!$P$3:$P$428,0),MATCH(P$1,edar!$A$2:$O$2,0))</f>
        <v>MICS_2006</v>
      </c>
    </row>
    <row r="193" spans="1:16" x14ac:dyDescent="0.25">
      <c r="A193" s="5" t="s">
        <v>642</v>
      </c>
      <c r="B193" t="str">
        <f>INDEX(edar!$A$3:$O$428,MATCH($A193,edar!$P$3:$P$428,0),MATCH(B$1,edar!$A$2:$O$2,0))</f>
        <v>IRQ</v>
      </c>
      <c r="C193" t="str">
        <f>INDEX(edar!$A$3:$O$428,MATCH($A193,edar!$P$3:$P$428,0),MATCH(C$1,edar!$A$2:$O$2,0))</f>
        <v>Iraq</v>
      </c>
      <c r="D193">
        <f>INDEX(edar!$A$3:$O$428,MATCH($A193,edar!$P$3:$P$428,0),MATCH(D$1,edar!$A$2:$O$2,0))</f>
        <v>2000</v>
      </c>
      <c r="E193" t="str">
        <f>INDEX(edar!$A$3:$O$428,MATCH($A193,edar!$P$3:$P$428,0),MATCH(E$1,edar!$A$2:$O$2,0))</f>
        <v>2000</v>
      </c>
      <c r="F193">
        <f>INDEX(edar!$A$3:$O$428,MATCH($A193,edar!$P$3:$P$428,0),MATCH(F$1,edar!$A$2:$O$2,0))</f>
        <v>76</v>
      </c>
      <c r="G193" t="str">
        <f>INDEX(edar!$A$3:$O$428,MATCH($A193,edar!$P$3:$P$428,0),MATCH(G$1,edar!$A$2:$O$2,0))</f>
        <v>-</v>
      </c>
      <c r="H193" t="str">
        <f>INDEX(edar!$A$3:$O$428,MATCH($A193,edar!$P$3:$P$428,0),MATCH(H$1,edar!$A$2:$O$2,0))</f>
        <v>-</v>
      </c>
      <c r="I193" t="str">
        <f>INDEX(edar!$A$3:$O$428,MATCH($A193,edar!$P$3:$P$428,0),MATCH(I$1,edar!$A$2:$O$2,0))</f>
        <v>-</v>
      </c>
      <c r="J193" t="str">
        <f>INDEX(edar!$A$3:$O$428,MATCH($A193,edar!$P$3:$P$428,0),MATCH(J$1,edar!$A$2:$O$2,0))</f>
        <v>-</v>
      </c>
      <c r="K193" t="str">
        <f>INDEX(edar!$A$3:$O$428,MATCH($A193,edar!$P$3:$P$428,0),MATCH(K$1,edar!$A$2:$O$2,0))</f>
        <v>-</v>
      </c>
      <c r="L193" t="str">
        <f>INDEX(edar!$A$3:$O$428,MATCH($A193,edar!$P$3:$P$428,0),MATCH(L$1,edar!$A$2:$O$2,0))</f>
        <v>-</v>
      </c>
      <c r="M193" t="str">
        <f>INDEX(edar!$A$3:$O$428,MATCH($A193,edar!$P$3:$P$428,0),MATCH(M$1,edar!$A$2:$O$2,0))</f>
        <v>-</v>
      </c>
      <c r="N193" t="str">
        <f>INDEX(edar!$A$3:$O$428,MATCH($A193,edar!$P$3:$P$428,0),MATCH(N$1,edar!$A$2:$O$2,0))</f>
        <v>-</v>
      </c>
      <c r="O193" t="str">
        <f>INDEX(edar!$A$3:$O$428,MATCH($A193,edar!$P$3:$P$428,0),MATCH(O$1,edar!$A$2:$O$2,0))</f>
        <v>-</v>
      </c>
      <c r="P193" t="str">
        <f>INDEX(edar!$A$3:$O$428,MATCH($A193,edar!$P$3:$P$428,0),MATCH(P$1,edar!$A$2:$O$2,0))</f>
        <v>MICS_2000</v>
      </c>
    </row>
    <row r="194" spans="1:16" x14ac:dyDescent="0.25">
      <c r="A194" s="4" t="s">
        <v>643</v>
      </c>
      <c r="B194" t="str">
        <f>INDEX(edar!$A$3:$O$428,MATCH($A194,edar!$P$3:$P$428,0),MATCH(B$1,edar!$A$2:$O$2,0))</f>
        <v>JAM</v>
      </c>
      <c r="C194" t="str">
        <f>INDEX(edar!$A$3:$O$428,MATCH($A194,edar!$P$3:$P$428,0),MATCH(C$1,edar!$A$2:$O$2,0))</f>
        <v>Jamaica</v>
      </c>
      <c r="D194">
        <f>INDEX(edar!$A$3:$O$428,MATCH($A194,edar!$P$3:$P$428,0),MATCH(D$1,edar!$A$2:$O$2,0))</f>
        <v>2011</v>
      </c>
      <c r="E194" t="str">
        <f>INDEX(edar!$A$3:$O$428,MATCH($A194,edar!$P$3:$P$428,0),MATCH(E$1,edar!$A$2:$O$2,0))</f>
        <v>2011</v>
      </c>
      <c r="F194">
        <f>INDEX(edar!$A$3:$O$428,MATCH($A194,edar!$P$3:$P$428,0),MATCH(F$1,edar!$A$2:$O$2,0))</f>
        <v>82.3</v>
      </c>
      <c r="G194" t="str">
        <f>INDEX(edar!$A$3:$O$428,MATCH($A194,edar!$P$3:$P$428,0),MATCH(G$1,edar!$A$2:$O$2,0))</f>
        <v>-</v>
      </c>
      <c r="H194" t="str">
        <f>INDEX(edar!$A$3:$O$428,MATCH($A194,edar!$P$3:$P$428,0),MATCH(H$1,edar!$A$2:$O$2,0))</f>
        <v>-</v>
      </c>
      <c r="I194">
        <f>INDEX(edar!$A$3:$O$428,MATCH($A194,edar!$P$3:$P$428,0),MATCH(I$1,edar!$A$2:$O$2,0))</f>
        <v>82.6</v>
      </c>
      <c r="J194">
        <f>INDEX(edar!$A$3:$O$428,MATCH($A194,edar!$P$3:$P$428,0),MATCH(J$1,edar!$A$2:$O$2,0))</f>
        <v>81.900000000000006</v>
      </c>
      <c r="K194" t="str">
        <f>INDEX(edar!$A$3:$O$428,MATCH($A194,edar!$P$3:$P$428,0),MATCH(K$1,edar!$A$2:$O$2,0))</f>
        <v>-</v>
      </c>
      <c r="L194" t="str">
        <f>INDEX(edar!$A$3:$O$428,MATCH($A194,edar!$P$3:$P$428,0),MATCH(L$1,edar!$A$2:$O$2,0))</f>
        <v>-</v>
      </c>
      <c r="M194" t="str">
        <f>INDEX(edar!$A$3:$O$428,MATCH($A194,edar!$P$3:$P$428,0),MATCH(M$1,edar!$A$2:$O$2,0))</f>
        <v>-</v>
      </c>
      <c r="N194" t="str">
        <f>INDEX(edar!$A$3:$O$428,MATCH($A194,edar!$P$3:$P$428,0),MATCH(N$1,edar!$A$2:$O$2,0))</f>
        <v>-</v>
      </c>
      <c r="O194" t="str">
        <f>INDEX(edar!$A$3:$O$428,MATCH($A194,edar!$P$3:$P$428,0),MATCH(O$1,edar!$A$2:$O$2,0))</f>
        <v>-</v>
      </c>
      <c r="P194" t="str">
        <f>INDEX(edar!$A$3:$O$428,MATCH($A194,edar!$P$3:$P$428,0),MATCH(P$1,edar!$A$2:$O$2,0))</f>
        <v>MICS_2011</v>
      </c>
    </row>
    <row r="195" spans="1:16" x14ac:dyDescent="0.25">
      <c r="A195" s="5" t="s">
        <v>644</v>
      </c>
      <c r="B195" t="str">
        <f>INDEX(edar!$A$3:$O$428,MATCH($A195,edar!$P$3:$P$428,0),MATCH(B$1,edar!$A$2:$O$2,0))</f>
        <v>JAM</v>
      </c>
      <c r="C195" t="str">
        <f>INDEX(edar!$A$3:$O$428,MATCH($A195,edar!$P$3:$P$428,0),MATCH(C$1,edar!$A$2:$O$2,0))</f>
        <v>Jamaica</v>
      </c>
      <c r="D195">
        <f>INDEX(edar!$A$3:$O$428,MATCH($A195,edar!$P$3:$P$428,0),MATCH(D$1,edar!$A$2:$O$2,0))</f>
        <v>2005</v>
      </c>
      <c r="E195" t="str">
        <f>INDEX(edar!$A$3:$O$428,MATCH($A195,edar!$P$3:$P$428,0),MATCH(E$1,edar!$A$2:$O$2,0))</f>
        <v>2005</v>
      </c>
      <c r="F195">
        <f>INDEX(edar!$A$3:$O$428,MATCH($A195,edar!$P$3:$P$428,0),MATCH(F$1,edar!$A$2:$O$2,0))</f>
        <v>75</v>
      </c>
      <c r="G195">
        <f>INDEX(edar!$A$3:$O$428,MATCH($A195,edar!$P$3:$P$428,0),MATCH(G$1,edar!$A$2:$O$2,0))</f>
        <v>73</v>
      </c>
      <c r="H195">
        <f>INDEX(edar!$A$3:$O$428,MATCH($A195,edar!$P$3:$P$428,0),MATCH(H$1,edar!$A$2:$O$2,0))</f>
        <v>77</v>
      </c>
      <c r="I195">
        <f>INDEX(edar!$A$3:$O$428,MATCH($A195,edar!$P$3:$P$428,0),MATCH(I$1,edar!$A$2:$O$2,0))</f>
        <v>73</v>
      </c>
      <c r="J195">
        <f>INDEX(edar!$A$3:$O$428,MATCH($A195,edar!$P$3:$P$428,0),MATCH(J$1,edar!$A$2:$O$2,0))</f>
        <v>76</v>
      </c>
      <c r="K195" t="str">
        <f>INDEX(edar!$A$3:$O$428,MATCH($A195,edar!$P$3:$P$428,0),MATCH(K$1,edar!$A$2:$O$2,0))</f>
        <v>-</v>
      </c>
      <c r="L195" t="str">
        <f>INDEX(edar!$A$3:$O$428,MATCH($A195,edar!$P$3:$P$428,0),MATCH(L$1,edar!$A$2:$O$2,0))</f>
        <v>-</v>
      </c>
      <c r="M195" t="str">
        <f>INDEX(edar!$A$3:$O$428,MATCH($A195,edar!$P$3:$P$428,0),MATCH(M$1,edar!$A$2:$O$2,0))</f>
        <v>-</v>
      </c>
      <c r="N195" t="str">
        <f>INDEX(edar!$A$3:$O$428,MATCH($A195,edar!$P$3:$P$428,0),MATCH(N$1,edar!$A$2:$O$2,0))</f>
        <v>-</v>
      </c>
      <c r="O195" t="str">
        <f>INDEX(edar!$A$3:$O$428,MATCH($A195,edar!$P$3:$P$428,0),MATCH(O$1,edar!$A$2:$O$2,0))</f>
        <v>-</v>
      </c>
      <c r="P195" t="str">
        <f>INDEX(edar!$A$3:$O$428,MATCH($A195,edar!$P$3:$P$428,0),MATCH(P$1,edar!$A$2:$O$2,0))</f>
        <v>MICS_2005</v>
      </c>
    </row>
    <row r="196" spans="1:16" x14ac:dyDescent="0.25">
      <c r="A196" s="4" t="s">
        <v>645</v>
      </c>
      <c r="B196" t="str">
        <f>INDEX(edar!$A$3:$O$428,MATCH($A196,edar!$P$3:$P$428,0),MATCH(B$1,edar!$A$2:$O$2,0))</f>
        <v>JAM</v>
      </c>
      <c r="C196" t="str">
        <f>INDEX(edar!$A$3:$O$428,MATCH($A196,edar!$P$3:$P$428,0),MATCH(C$1,edar!$A$2:$O$2,0))</f>
        <v>Jamaica</v>
      </c>
      <c r="D196">
        <f>INDEX(edar!$A$3:$O$428,MATCH($A196,edar!$P$3:$P$428,0),MATCH(D$1,edar!$A$2:$O$2,0))</f>
        <v>2000</v>
      </c>
      <c r="E196" t="str">
        <f>INDEX(edar!$A$3:$O$428,MATCH($A196,edar!$P$3:$P$428,0),MATCH(E$1,edar!$A$2:$O$2,0))</f>
        <v>2000</v>
      </c>
      <c r="F196">
        <f>INDEX(edar!$A$3:$O$428,MATCH($A196,edar!$P$3:$P$428,0),MATCH(F$1,edar!$A$2:$O$2,0))</f>
        <v>39</v>
      </c>
      <c r="G196" t="str">
        <f>INDEX(edar!$A$3:$O$428,MATCH($A196,edar!$P$3:$P$428,0),MATCH(G$1,edar!$A$2:$O$2,0))</f>
        <v>-</v>
      </c>
      <c r="H196" t="str">
        <f>INDEX(edar!$A$3:$O$428,MATCH($A196,edar!$P$3:$P$428,0),MATCH(H$1,edar!$A$2:$O$2,0))</f>
        <v>-</v>
      </c>
      <c r="I196" t="str">
        <f>INDEX(edar!$A$3:$O$428,MATCH($A196,edar!$P$3:$P$428,0),MATCH(I$1,edar!$A$2:$O$2,0))</f>
        <v>-</v>
      </c>
      <c r="J196" t="str">
        <f>INDEX(edar!$A$3:$O$428,MATCH($A196,edar!$P$3:$P$428,0),MATCH(J$1,edar!$A$2:$O$2,0))</f>
        <v>-</v>
      </c>
      <c r="K196" t="str">
        <f>INDEX(edar!$A$3:$O$428,MATCH($A196,edar!$P$3:$P$428,0),MATCH(K$1,edar!$A$2:$O$2,0))</f>
        <v>-</v>
      </c>
      <c r="L196" t="str">
        <f>INDEX(edar!$A$3:$O$428,MATCH($A196,edar!$P$3:$P$428,0),MATCH(L$1,edar!$A$2:$O$2,0))</f>
        <v>-</v>
      </c>
      <c r="M196" t="str">
        <f>INDEX(edar!$A$3:$O$428,MATCH($A196,edar!$P$3:$P$428,0),MATCH(M$1,edar!$A$2:$O$2,0))</f>
        <v>-</v>
      </c>
      <c r="N196" t="str">
        <f>INDEX(edar!$A$3:$O$428,MATCH($A196,edar!$P$3:$P$428,0),MATCH(N$1,edar!$A$2:$O$2,0))</f>
        <v>-</v>
      </c>
      <c r="O196" t="str">
        <f>INDEX(edar!$A$3:$O$428,MATCH($A196,edar!$P$3:$P$428,0),MATCH(O$1,edar!$A$2:$O$2,0))</f>
        <v>-</v>
      </c>
      <c r="P196" t="str">
        <f>INDEX(edar!$A$3:$O$428,MATCH($A196,edar!$P$3:$P$428,0),MATCH(P$1,edar!$A$2:$O$2,0))</f>
        <v>MICS_2000</v>
      </c>
    </row>
    <row r="197" spans="1:16" x14ac:dyDescent="0.25">
      <c r="A197" s="5" t="s">
        <v>646</v>
      </c>
      <c r="B197" t="str">
        <f>INDEX(edar!$A$3:$O$428,MATCH($A197,edar!$P$3:$P$428,0),MATCH(B$1,edar!$A$2:$O$2,0))</f>
        <v>JOR</v>
      </c>
      <c r="C197" t="str">
        <f>INDEX(edar!$A$3:$O$428,MATCH($A197,edar!$P$3:$P$428,0),MATCH(C$1,edar!$A$2:$O$2,0))</f>
        <v>Jordan</v>
      </c>
      <c r="D197">
        <f>INDEX(edar!$A$3:$O$428,MATCH($A197,edar!$P$3:$P$428,0),MATCH(D$1,edar!$A$2:$O$2,0))</f>
        <v>2012</v>
      </c>
      <c r="E197" t="str">
        <f>INDEX(edar!$A$3:$O$428,MATCH($A197,edar!$P$3:$P$428,0),MATCH(E$1,edar!$A$2:$O$2,0))</f>
        <v>2012</v>
      </c>
      <c r="F197">
        <f>INDEX(edar!$A$3:$O$428,MATCH($A197,edar!$P$3:$P$428,0),MATCH(F$1,edar!$A$2:$O$2,0))</f>
        <v>77.2</v>
      </c>
      <c r="G197">
        <f>INDEX(edar!$A$3:$O$428,MATCH($A197,edar!$P$3:$P$428,0),MATCH(G$1,edar!$A$2:$O$2,0))</f>
        <v>79.099999999999994</v>
      </c>
      <c r="H197">
        <f>INDEX(edar!$A$3:$O$428,MATCH($A197,edar!$P$3:$P$428,0),MATCH(H$1,edar!$A$2:$O$2,0))</f>
        <v>74</v>
      </c>
      <c r="I197">
        <f>INDEX(edar!$A$3:$O$428,MATCH($A197,edar!$P$3:$P$428,0),MATCH(I$1,edar!$A$2:$O$2,0))</f>
        <v>75.8</v>
      </c>
      <c r="J197">
        <f>INDEX(edar!$A$3:$O$428,MATCH($A197,edar!$P$3:$P$428,0),MATCH(J$1,edar!$A$2:$O$2,0))</f>
        <v>84.2</v>
      </c>
      <c r="K197">
        <f>INDEX(edar!$A$3:$O$428,MATCH($A197,edar!$P$3:$P$428,0),MATCH(K$1,edar!$A$2:$O$2,0))</f>
        <v>79.900000000000006</v>
      </c>
      <c r="L197">
        <f>INDEX(edar!$A$3:$O$428,MATCH($A197,edar!$P$3:$P$428,0),MATCH(L$1,edar!$A$2:$O$2,0))</f>
        <v>74.3</v>
      </c>
      <c r="M197">
        <f>INDEX(edar!$A$3:$O$428,MATCH($A197,edar!$P$3:$P$428,0),MATCH(M$1,edar!$A$2:$O$2,0))</f>
        <v>83.5</v>
      </c>
      <c r="N197">
        <f>INDEX(edar!$A$3:$O$428,MATCH($A197,edar!$P$3:$P$428,0),MATCH(N$1,edar!$A$2:$O$2,0))</f>
        <v>71.900000000000006</v>
      </c>
      <c r="O197">
        <f>INDEX(edar!$A$3:$O$428,MATCH($A197,edar!$P$3:$P$428,0),MATCH(O$1,edar!$A$2:$O$2,0))</f>
        <v>73.5</v>
      </c>
      <c r="P197" t="str">
        <f>INDEX(edar!$A$3:$O$428,MATCH($A197,edar!$P$3:$P$428,0),MATCH(P$1,edar!$A$2:$O$2,0))</f>
        <v>DHS_2012</v>
      </c>
    </row>
    <row r="198" spans="1:16" x14ac:dyDescent="0.25">
      <c r="A198" s="4" t="s">
        <v>647</v>
      </c>
      <c r="B198" t="str">
        <f>INDEX(edar!$A$3:$O$428,MATCH($A198,edar!$P$3:$P$428,0),MATCH(B$1,edar!$A$2:$O$2,0))</f>
        <v>JOR</v>
      </c>
      <c r="C198" t="str">
        <f>INDEX(edar!$A$3:$O$428,MATCH($A198,edar!$P$3:$P$428,0),MATCH(C$1,edar!$A$2:$O$2,0))</f>
        <v>Jordan</v>
      </c>
      <c r="D198">
        <f>INDEX(edar!$A$3:$O$428,MATCH($A198,edar!$P$3:$P$428,0),MATCH(D$1,edar!$A$2:$O$2,0))</f>
        <v>2007</v>
      </c>
      <c r="E198" t="str">
        <f>INDEX(edar!$A$3:$O$428,MATCH($A198,edar!$P$3:$P$428,0),MATCH(E$1,edar!$A$2:$O$2,0))</f>
        <v>2007</v>
      </c>
      <c r="F198">
        <f>INDEX(edar!$A$3:$O$428,MATCH($A198,edar!$P$3:$P$428,0),MATCH(F$1,edar!$A$2:$O$2,0))</f>
        <v>75</v>
      </c>
      <c r="G198">
        <f>INDEX(edar!$A$3:$O$428,MATCH($A198,edar!$P$3:$P$428,0),MATCH(G$1,edar!$A$2:$O$2,0))</f>
        <v>78.5</v>
      </c>
      <c r="H198">
        <f>INDEX(edar!$A$3:$O$428,MATCH($A198,edar!$P$3:$P$428,0),MATCH(H$1,edar!$A$2:$O$2,0))</f>
        <v>70.099999999999994</v>
      </c>
      <c r="I198">
        <f>INDEX(edar!$A$3:$O$428,MATCH($A198,edar!$P$3:$P$428,0),MATCH(I$1,edar!$A$2:$O$2,0))</f>
        <v>74</v>
      </c>
      <c r="J198">
        <f>INDEX(edar!$A$3:$O$428,MATCH($A198,edar!$P$3:$P$428,0),MATCH(J$1,edar!$A$2:$O$2,0))</f>
        <v>83.2</v>
      </c>
      <c r="K198">
        <f>INDEX(edar!$A$3:$O$428,MATCH($A198,edar!$P$3:$P$428,0),MATCH(K$1,edar!$A$2:$O$2,0))</f>
        <v>66</v>
      </c>
      <c r="L198">
        <f>INDEX(edar!$A$3:$O$428,MATCH($A198,edar!$P$3:$P$428,0),MATCH(L$1,edar!$A$2:$O$2,0))</f>
        <v>80.099999999999994</v>
      </c>
      <c r="M198">
        <f>INDEX(edar!$A$3:$O$428,MATCH($A198,edar!$P$3:$P$428,0),MATCH(M$1,edar!$A$2:$O$2,0))</f>
        <v>84.9</v>
      </c>
      <c r="N198">
        <f>INDEX(edar!$A$3:$O$428,MATCH($A198,edar!$P$3:$P$428,0),MATCH(N$1,edar!$A$2:$O$2,0))</f>
        <v>67.099999999999994</v>
      </c>
      <c r="O198" t="str">
        <f>INDEX(edar!$A$3:$O$428,MATCH($A198,edar!$P$3:$P$428,0),MATCH(O$1,edar!$A$2:$O$2,0))</f>
        <v>-</v>
      </c>
      <c r="P198" t="str">
        <f>INDEX(edar!$A$3:$O$428,MATCH($A198,edar!$P$3:$P$428,0),MATCH(P$1,edar!$A$2:$O$2,0))</f>
        <v>DHS_2007</v>
      </c>
    </row>
    <row r="199" spans="1:16" x14ac:dyDescent="0.25">
      <c r="A199" s="5" t="s">
        <v>648</v>
      </c>
      <c r="B199" t="str">
        <f>INDEX(edar!$A$3:$O$428,MATCH($A199,edar!$P$3:$P$428,0),MATCH(B$1,edar!$A$2:$O$2,0))</f>
        <v>JOR</v>
      </c>
      <c r="C199" t="str">
        <f>INDEX(edar!$A$3:$O$428,MATCH($A199,edar!$P$3:$P$428,0),MATCH(C$1,edar!$A$2:$O$2,0))</f>
        <v>Jordan</v>
      </c>
      <c r="D199">
        <f>INDEX(edar!$A$3:$O$428,MATCH($A199,edar!$P$3:$P$428,0),MATCH(D$1,edar!$A$2:$O$2,0))</f>
        <v>2002</v>
      </c>
      <c r="E199" t="str">
        <f>INDEX(edar!$A$3:$O$428,MATCH($A199,edar!$P$3:$P$428,0),MATCH(E$1,edar!$A$2:$O$2,0))</f>
        <v>2002</v>
      </c>
      <c r="F199">
        <f>INDEX(edar!$A$3:$O$428,MATCH($A199,edar!$P$3:$P$428,0),MATCH(F$1,edar!$A$2:$O$2,0))</f>
        <v>78</v>
      </c>
      <c r="G199">
        <f>INDEX(edar!$A$3:$O$428,MATCH($A199,edar!$P$3:$P$428,0),MATCH(G$1,edar!$A$2:$O$2,0))</f>
        <v>82</v>
      </c>
      <c r="H199">
        <f>INDEX(edar!$A$3:$O$428,MATCH($A199,edar!$P$3:$P$428,0),MATCH(H$1,edar!$A$2:$O$2,0))</f>
        <v>73</v>
      </c>
      <c r="I199">
        <f>INDEX(edar!$A$3:$O$428,MATCH($A199,edar!$P$3:$P$428,0),MATCH(I$1,edar!$A$2:$O$2,0))</f>
        <v>79</v>
      </c>
      <c r="J199">
        <f>INDEX(edar!$A$3:$O$428,MATCH($A199,edar!$P$3:$P$428,0),MATCH(J$1,edar!$A$2:$O$2,0))</f>
        <v>77</v>
      </c>
      <c r="K199" t="str">
        <f>INDEX(edar!$A$3:$O$428,MATCH($A199,edar!$P$3:$P$428,0),MATCH(K$1,edar!$A$2:$O$2,0))</f>
        <v>-</v>
      </c>
      <c r="L199" t="str">
        <f>INDEX(edar!$A$3:$O$428,MATCH($A199,edar!$P$3:$P$428,0),MATCH(L$1,edar!$A$2:$O$2,0))</f>
        <v>-</v>
      </c>
      <c r="M199" t="str">
        <f>INDEX(edar!$A$3:$O$428,MATCH($A199,edar!$P$3:$P$428,0),MATCH(M$1,edar!$A$2:$O$2,0))</f>
        <v>-</v>
      </c>
      <c r="N199" t="str">
        <f>INDEX(edar!$A$3:$O$428,MATCH($A199,edar!$P$3:$P$428,0),MATCH(N$1,edar!$A$2:$O$2,0))</f>
        <v>-</v>
      </c>
      <c r="O199" t="str">
        <f>INDEX(edar!$A$3:$O$428,MATCH($A199,edar!$P$3:$P$428,0),MATCH(O$1,edar!$A$2:$O$2,0))</f>
        <v>-</v>
      </c>
      <c r="P199" t="str">
        <f>INDEX(edar!$A$3:$O$428,MATCH($A199,edar!$P$3:$P$428,0),MATCH(P$1,edar!$A$2:$O$2,0))</f>
        <v>DHS_2002</v>
      </c>
    </row>
    <row r="200" spans="1:16" x14ac:dyDescent="0.25">
      <c r="A200" s="4" t="s">
        <v>649</v>
      </c>
      <c r="B200" t="str">
        <f>INDEX(edar!$A$3:$O$428,MATCH($A200,edar!$P$3:$P$428,0),MATCH(B$1,edar!$A$2:$O$2,0))</f>
        <v>JOR</v>
      </c>
      <c r="C200" t="str">
        <f>INDEX(edar!$A$3:$O$428,MATCH($A200,edar!$P$3:$P$428,0),MATCH(C$1,edar!$A$2:$O$2,0))</f>
        <v>Jordan</v>
      </c>
      <c r="D200">
        <f>INDEX(edar!$A$3:$O$428,MATCH($A200,edar!$P$3:$P$428,0),MATCH(D$1,edar!$A$2:$O$2,0))</f>
        <v>1997</v>
      </c>
      <c r="E200" t="str">
        <f>INDEX(edar!$A$3:$O$428,MATCH($A200,edar!$P$3:$P$428,0),MATCH(E$1,edar!$A$2:$O$2,0))</f>
        <v>1997</v>
      </c>
      <c r="F200">
        <f>INDEX(edar!$A$3:$O$428,MATCH($A200,edar!$P$3:$P$428,0),MATCH(F$1,edar!$A$2:$O$2,0))</f>
        <v>76</v>
      </c>
      <c r="G200" t="str">
        <f>INDEX(edar!$A$3:$O$428,MATCH($A200,edar!$P$3:$P$428,0),MATCH(G$1,edar!$A$2:$O$2,0))</f>
        <v>-</v>
      </c>
      <c r="H200" t="str">
        <f>INDEX(edar!$A$3:$O$428,MATCH($A200,edar!$P$3:$P$428,0),MATCH(H$1,edar!$A$2:$O$2,0))</f>
        <v>-</v>
      </c>
      <c r="I200" t="str">
        <f>INDEX(edar!$A$3:$O$428,MATCH($A200,edar!$P$3:$P$428,0),MATCH(I$1,edar!$A$2:$O$2,0))</f>
        <v>-</v>
      </c>
      <c r="J200" t="str">
        <f>INDEX(edar!$A$3:$O$428,MATCH($A200,edar!$P$3:$P$428,0),MATCH(J$1,edar!$A$2:$O$2,0))</f>
        <v>-</v>
      </c>
      <c r="K200" t="str">
        <f>INDEX(edar!$A$3:$O$428,MATCH($A200,edar!$P$3:$P$428,0),MATCH(K$1,edar!$A$2:$O$2,0))</f>
        <v>-</v>
      </c>
      <c r="L200" t="str">
        <f>INDEX(edar!$A$3:$O$428,MATCH($A200,edar!$P$3:$P$428,0),MATCH(L$1,edar!$A$2:$O$2,0))</f>
        <v>-</v>
      </c>
      <c r="M200" t="str">
        <f>INDEX(edar!$A$3:$O$428,MATCH($A200,edar!$P$3:$P$428,0),MATCH(M$1,edar!$A$2:$O$2,0))</f>
        <v>-</v>
      </c>
      <c r="N200" t="str">
        <f>INDEX(edar!$A$3:$O$428,MATCH($A200,edar!$P$3:$P$428,0),MATCH(N$1,edar!$A$2:$O$2,0))</f>
        <v>-</v>
      </c>
      <c r="O200" t="str">
        <f>INDEX(edar!$A$3:$O$428,MATCH($A200,edar!$P$3:$P$428,0),MATCH(O$1,edar!$A$2:$O$2,0))</f>
        <v>-</v>
      </c>
      <c r="P200" t="str">
        <f>INDEX(edar!$A$3:$O$428,MATCH($A200,edar!$P$3:$P$428,0),MATCH(P$1,edar!$A$2:$O$2,0))</f>
        <v>DHS_1997</v>
      </c>
    </row>
    <row r="201" spans="1:16" x14ac:dyDescent="0.25">
      <c r="A201" s="5" t="s">
        <v>650</v>
      </c>
      <c r="B201" t="str">
        <f>INDEX(edar!$A$3:$O$428,MATCH($A201,edar!$P$3:$P$428,0),MATCH(B$1,edar!$A$2:$O$2,0))</f>
        <v>KAZ</v>
      </c>
      <c r="C201" t="str">
        <f>INDEX(edar!$A$3:$O$428,MATCH($A201,edar!$P$3:$P$428,0),MATCH(C$1,edar!$A$2:$O$2,0))</f>
        <v>Kazakhstan</v>
      </c>
      <c r="D201" t="str">
        <f>INDEX(edar!$A$3:$O$428,MATCH($A201,edar!$P$3:$P$428,0),MATCH(D$1,edar!$A$2:$O$2,0))</f>
        <v>2010-2011</v>
      </c>
      <c r="E201" t="str">
        <f>INDEX(edar!$A$3:$O$428,MATCH($A201,edar!$P$3:$P$428,0),MATCH(E$1,edar!$A$2:$O$2,0))</f>
        <v>2011</v>
      </c>
      <c r="F201">
        <f>INDEX(edar!$A$3:$O$428,MATCH($A201,edar!$P$3:$P$428,0),MATCH(F$1,edar!$A$2:$O$2,0))</f>
        <v>81.2</v>
      </c>
      <c r="G201">
        <f>INDEX(edar!$A$3:$O$428,MATCH($A201,edar!$P$3:$P$428,0),MATCH(G$1,edar!$A$2:$O$2,0))</f>
        <v>82.5</v>
      </c>
      <c r="H201">
        <f>INDEX(edar!$A$3:$O$428,MATCH($A201,edar!$P$3:$P$428,0),MATCH(H$1,edar!$A$2:$O$2,0))</f>
        <v>79.599999999999994</v>
      </c>
      <c r="I201">
        <f>INDEX(edar!$A$3:$O$428,MATCH($A201,edar!$P$3:$P$428,0),MATCH(I$1,edar!$A$2:$O$2,0))</f>
        <v>86.8</v>
      </c>
      <c r="J201">
        <f>INDEX(edar!$A$3:$O$428,MATCH($A201,edar!$P$3:$P$428,0),MATCH(J$1,edar!$A$2:$O$2,0))</f>
        <v>76.2</v>
      </c>
      <c r="K201" t="str">
        <f>INDEX(edar!$A$3:$O$428,MATCH($A201,edar!$P$3:$P$428,0),MATCH(K$1,edar!$A$2:$O$2,0))</f>
        <v>-</v>
      </c>
      <c r="L201" t="str">
        <f>INDEX(edar!$A$3:$O$428,MATCH($A201,edar!$P$3:$P$428,0),MATCH(L$1,edar!$A$2:$O$2,0))</f>
        <v>-</v>
      </c>
      <c r="M201" t="str">
        <f>INDEX(edar!$A$3:$O$428,MATCH($A201,edar!$P$3:$P$428,0),MATCH(M$1,edar!$A$2:$O$2,0))</f>
        <v>-</v>
      </c>
      <c r="N201" t="str">
        <f>INDEX(edar!$A$3:$O$428,MATCH($A201,edar!$P$3:$P$428,0),MATCH(N$1,edar!$A$2:$O$2,0))</f>
        <v>-</v>
      </c>
      <c r="O201" t="str">
        <f>INDEX(edar!$A$3:$O$428,MATCH($A201,edar!$P$3:$P$428,0),MATCH(O$1,edar!$A$2:$O$2,0))</f>
        <v>-</v>
      </c>
      <c r="P201" t="str">
        <f>INDEX(edar!$A$3:$O$428,MATCH($A201,edar!$P$3:$P$428,0),MATCH(P$1,edar!$A$2:$O$2,0))</f>
        <v>MICS_2010-2011</v>
      </c>
    </row>
    <row r="202" spans="1:16" x14ac:dyDescent="0.25">
      <c r="A202" s="4" t="s">
        <v>651</v>
      </c>
      <c r="B202" t="str">
        <f>INDEX(edar!$A$3:$O$428,MATCH($A202,edar!$P$3:$P$428,0),MATCH(B$1,edar!$A$2:$O$2,0))</f>
        <v>KAZ</v>
      </c>
      <c r="C202" t="str">
        <f>INDEX(edar!$A$3:$O$428,MATCH($A202,edar!$P$3:$P$428,0),MATCH(C$1,edar!$A$2:$O$2,0))</f>
        <v>Kazakhstan</v>
      </c>
      <c r="D202">
        <f>INDEX(edar!$A$3:$O$428,MATCH($A202,edar!$P$3:$P$428,0),MATCH(D$1,edar!$A$2:$O$2,0))</f>
        <v>2006</v>
      </c>
      <c r="E202" t="str">
        <f>INDEX(edar!$A$3:$O$428,MATCH($A202,edar!$P$3:$P$428,0),MATCH(E$1,edar!$A$2:$O$2,0))</f>
        <v>2006</v>
      </c>
      <c r="F202">
        <f>INDEX(edar!$A$3:$O$428,MATCH($A202,edar!$P$3:$P$428,0),MATCH(F$1,edar!$A$2:$O$2,0))</f>
        <v>71</v>
      </c>
      <c r="G202" t="str">
        <f>INDEX(edar!$A$3:$O$428,MATCH($A202,edar!$P$3:$P$428,0),MATCH(G$1,edar!$A$2:$O$2,0))</f>
        <v>-</v>
      </c>
      <c r="H202" t="str">
        <f>INDEX(edar!$A$3:$O$428,MATCH($A202,edar!$P$3:$P$428,0),MATCH(H$1,edar!$A$2:$O$2,0))</f>
        <v>-</v>
      </c>
      <c r="I202" t="str">
        <f>INDEX(edar!$A$3:$O$428,MATCH($A202,edar!$P$3:$P$428,0),MATCH(I$1,edar!$A$2:$O$2,0))</f>
        <v>-</v>
      </c>
      <c r="J202" t="str">
        <f>INDEX(edar!$A$3:$O$428,MATCH($A202,edar!$P$3:$P$428,0),MATCH(J$1,edar!$A$2:$O$2,0))</f>
        <v>-</v>
      </c>
      <c r="K202" t="str">
        <f>INDEX(edar!$A$3:$O$428,MATCH($A202,edar!$P$3:$P$428,0),MATCH(K$1,edar!$A$2:$O$2,0))</f>
        <v>-</v>
      </c>
      <c r="L202" t="str">
        <f>INDEX(edar!$A$3:$O$428,MATCH($A202,edar!$P$3:$P$428,0),MATCH(L$1,edar!$A$2:$O$2,0))</f>
        <v>-</v>
      </c>
      <c r="M202" t="str">
        <f>INDEX(edar!$A$3:$O$428,MATCH($A202,edar!$P$3:$P$428,0),MATCH(M$1,edar!$A$2:$O$2,0))</f>
        <v>-</v>
      </c>
      <c r="N202" t="str">
        <f>INDEX(edar!$A$3:$O$428,MATCH($A202,edar!$P$3:$P$428,0),MATCH(N$1,edar!$A$2:$O$2,0))</f>
        <v>-</v>
      </c>
      <c r="O202" t="str">
        <f>INDEX(edar!$A$3:$O$428,MATCH($A202,edar!$P$3:$P$428,0),MATCH(O$1,edar!$A$2:$O$2,0))</f>
        <v>-</v>
      </c>
      <c r="P202" t="str">
        <f>INDEX(edar!$A$3:$O$428,MATCH($A202,edar!$P$3:$P$428,0),MATCH(P$1,edar!$A$2:$O$2,0))</f>
        <v>MICS_2006</v>
      </c>
    </row>
    <row r="203" spans="1:16" x14ac:dyDescent="0.25">
      <c r="A203" s="5" t="s">
        <v>652</v>
      </c>
      <c r="B203" t="str">
        <f>INDEX(edar!$A$3:$O$428,MATCH($A203,edar!$P$3:$P$428,0),MATCH(B$1,edar!$A$2:$O$2,0))</f>
        <v>KAZ</v>
      </c>
      <c r="C203" t="str">
        <f>INDEX(edar!$A$3:$O$428,MATCH($A203,edar!$P$3:$P$428,0),MATCH(C$1,edar!$A$2:$O$2,0))</f>
        <v>Kazakhstan</v>
      </c>
      <c r="D203">
        <f>INDEX(edar!$A$3:$O$428,MATCH($A203,edar!$P$3:$P$428,0),MATCH(D$1,edar!$A$2:$O$2,0))</f>
        <v>1999</v>
      </c>
      <c r="E203" t="str">
        <f>INDEX(edar!$A$3:$O$428,MATCH($A203,edar!$P$3:$P$428,0),MATCH(E$1,edar!$A$2:$O$2,0))</f>
        <v>1999</v>
      </c>
      <c r="F203">
        <f>INDEX(edar!$A$3:$O$428,MATCH($A203,edar!$P$3:$P$428,0),MATCH(F$1,edar!$A$2:$O$2,0))</f>
        <v>48</v>
      </c>
      <c r="G203" t="str">
        <f>INDEX(edar!$A$3:$O$428,MATCH($A203,edar!$P$3:$P$428,0),MATCH(G$1,edar!$A$2:$O$2,0))</f>
        <v>-</v>
      </c>
      <c r="H203" t="str">
        <f>INDEX(edar!$A$3:$O$428,MATCH($A203,edar!$P$3:$P$428,0),MATCH(H$1,edar!$A$2:$O$2,0))</f>
        <v>-</v>
      </c>
      <c r="I203" t="str">
        <f>INDEX(edar!$A$3:$O$428,MATCH($A203,edar!$P$3:$P$428,0),MATCH(I$1,edar!$A$2:$O$2,0))</f>
        <v>-</v>
      </c>
      <c r="J203" t="str">
        <f>INDEX(edar!$A$3:$O$428,MATCH($A203,edar!$P$3:$P$428,0),MATCH(J$1,edar!$A$2:$O$2,0))</f>
        <v>-</v>
      </c>
      <c r="K203" t="str">
        <f>INDEX(edar!$A$3:$O$428,MATCH($A203,edar!$P$3:$P$428,0),MATCH(K$1,edar!$A$2:$O$2,0))</f>
        <v>-</v>
      </c>
      <c r="L203" t="str">
        <f>INDEX(edar!$A$3:$O$428,MATCH($A203,edar!$P$3:$P$428,0),MATCH(L$1,edar!$A$2:$O$2,0))</f>
        <v>-</v>
      </c>
      <c r="M203" t="str">
        <f>INDEX(edar!$A$3:$O$428,MATCH($A203,edar!$P$3:$P$428,0),MATCH(M$1,edar!$A$2:$O$2,0))</f>
        <v>-</v>
      </c>
      <c r="N203" t="str">
        <f>INDEX(edar!$A$3:$O$428,MATCH($A203,edar!$P$3:$P$428,0),MATCH(N$1,edar!$A$2:$O$2,0))</f>
        <v>-</v>
      </c>
      <c r="O203" t="str">
        <f>INDEX(edar!$A$3:$O$428,MATCH($A203,edar!$P$3:$P$428,0),MATCH(O$1,edar!$A$2:$O$2,0))</f>
        <v>-</v>
      </c>
      <c r="P203" t="str">
        <f>INDEX(edar!$A$3:$O$428,MATCH($A203,edar!$P$3:$P$428,0),MATCH(P$1,edar!$A$2:$O$2,0))</f>
        <v>DHS_1999</v>
      </c>
    </row>
    <row r="204" spans="1:16" x14ac:dyDescent="0.25">
      <c r="A204" s="4" t="s">
        <v>653</v>
      </c>
      <c r="B204" t="str">
        <f>INDEX(edar!$A$3:$O$428,MATCH($A204,edar!$P$3:$P$428,0),MATCH(B$1,edar!$A$2:$O$2,0))</f>
        <v>KAZ</v>
      </c>
      <c r="C204" t="str">
        <f>INDEX(edar!$A$3:$O$428,MATCH($A204,edar!$P$3:$P$428,0),MATCH(C$1,edar!$A$2:$O$2,0))</f>
        <v>Kazakhstan</v>
      </c>
      <c r="D204">
        <f>INDEX(edar!$A$3:$O$428,MATCH($A204,edar!$P$3:$P$428,0),MATCH(D$1,edar!$A$2:$O$2,0))</f>
        <v>1995</v>
      </c>
      <c r="E204" t="str">
        <f>INDEX(edar!$A$3:$O$428,MATCH($A204,edar!$P$3:$P$428,0),MATCH(E$1,edar!$A$2:$O$2,0))</f>
        <v>1995</v>
      </c>
      <c r="F204">
        <f>INDEX(edar!$A$3:$O$428,MATCH($A204,edar!$P$3:$P$428,0),MATCH(F$1,edar!$A$2:$O$2,0))</f>
        <v>48</v>
      </c>
      <c r="G204" t="str">
        <f>INDEX(edar!$A$3:$O$428,MATCH($A204,edar!$P$3:$P$428,0),MATCH(G$1,edar!$A$2:$O$2,0))</f>
        <v>-</v>
      </c>
      <c r="H204" t="str">
        <f>INDEX(edar!$A$3:$O$428,MATCH($A204,edar!$P$3:$P$428,0),MATCH(H$1,edar!$A$2:$O$2,0))</f>
        <v>-</v>
      </c>
      <c r="I204" t="str">
        <f>INDEX(edar!$A$3:$O$428,MATCH($A204,edar!$P$3:$P$428,0),MATCH(I$1,edar!$A$2:$O$2,0))</f>
        <v>-</v>
      </c>
      <c r="J204" t="str">
        <f>INDEX(edar!$A$3:$O$428,MATCH($A204,edar!$P$3:$P$428,0),MATCH(J$1,edar!$A$2:$O$2,0))</f>
        <v>-</v>
      </c>
      <c r="K204" t="str">
        <f>INDEX(edar!$A$3:$O$428,MATCH($A204,edar!$P$3:$P$428,0),MATCH(K$1,edar!$A$2:$O$2,0))</f>
        <v>-</v>
      </c>
      <c r="L204" t="str">
        <f>INDEX(edar!$A$3:$O$428,MATCH($A204,edar!$P$3:$P$428,0),MATCH(L$1,edar!$A$2:$O$2,0))</f>
        <v>-</v>
      </c>
      <c r="M204" t="str">
        <f>INDEX(edar!$A$3:$O$428,MATCH($A204,edar!$P$3:$P$428,0),MATCH(M$1,edar!$A$2:$O$2,0))</f>
        <v>-</v>
      </c>
      <c r="N204" t="str">
        <f>INDEX(edar!$A$3:$O$428,MATCH($A204,edar!$P$3:$P$428,0),MATCH(N$1,edar!$A$2:$O$2,0))</f>
        <v>-</v>
      </c>
      <c r="O204" t="str">
        <f>INDEX(edar!$A$3:$O$428,MATCH($A204,edar!$P$3:$P$428,0),MATCH(O$1,edar!$A$2:$O$2,0))</f>
        <v>-</v>
      </c>
      <c r="P204" t="str">
        <f>INDEX(edar!$A$3:$O$428,MATCH($A204,edar!$P$3:$P$428,0),MATCH(P$1,edar!$A$2:$O$2,0))</f>
        <v>DHS_1995</v>
      </c>
    </row>
    <row r="205" spans="1:16" x14ac:dyDescent="0.25">
      <c r="A205" s="5" t="s">
        <v>654</v>
      </c>
      <c r="B205" t="str">
        <f>INDEX(edar!$A$3:$O$428,MATCH($A205,edar!$P$3:$P$428,0),MATCH(B$1,edar!$A$2:$O$2,0))</f>
        <v>KEN</v>
      </c>
      <c r="C205" t="str">
        <f>INDEX(edar!$A$3:$O$428,MATCH($A205,edar!$P$3:$P$428,0),MATCH(C$1,edar!$A$2:$O$2,0))</f>
        <v>Kenya</v>
      </c>
      <c r="D205">
        <f>INDEX(edar!$A$3:$O$428,MATCH($A205,edar!$P$3:$P$428,0),MATCH(D$1,edar!$A$2:$O$2,0))</f>
        <v>2014</v>
      </c>
      <c r="E205" t="str">
        <f>INDEX(edar!$A$3:$O$428,MATCH($A205,edar!$P$3:$P$428,0),MATCH(E$1,edar!$A$2:$O$2,0))</f>
        <v>2014</v>
      </c>
      <c r="F205">
        <f>INDEX(edar!$A$3:$O$428,MATCH($A205,edar!$P$3:$P$428,0),MATCH(F$1,edar!$A$2:$O$2,0))</f>
        <v>65.7</v>
      </c>
      <c r="G205">
        <f>INDEX(edar!$A$3:$O$428,MATCH($A205,edar!$P$3:$P$428,0),MATCH(G$1,edar!$A$2:$O$2,0))</f>
        <v>67.7</v>
      </c>
      <c r="H205">
        <f>INDEX(edar!$A$3:$O$428,MATCH($A205,edar!$P$3:$P$428,0),MATCH(H$1,edar!$A$2:$O$2,0))</f>
        <v>63.7</v>
      </c>
      <c r="I205">
        <f>INDEX(edar!$A$3:$O$428,MATCH($A205,edar!$P$3:$P$428,0),MATCH(I$1,edar!$A$2:$O$2,0))</f>
        <v>63.6</v>
      </c>
      <c r="J205">
        <f>INDEX(edar!$A$3:$O$428,MATCH($A205,edar!$P$3:$P$428,0),MATCH(J$1,edar!$A$2:$O$2,0))</f>
        <v>66.7</v>
      </c>
      <c r="K205">
        <f>INDEX(edar!$A$3:$O$428,MATCH($A205,edar!$P$3:$P$428,0),MATCH(K$1,edar!$A$2:$O$2,0))</f>
        <v>62.6</v>
      </c>
      <c r="L205">
        <f>INDEX(edar!$A$3:$O$428,MATCH($A205,edar!$P$3:$P$428,0),MATCH(L$1,edar!$A$2:$O$2,0))</f>
        <v>66.7</v>
      </c>
      <c r="M205">
        <f>INDEX(edar!$A$3:$O$428,MATCH($A205,edar!$P$3:$P$428,0),MATCH(M$1,edar!$A$2:$O$2,0))</f>
        <v>64.900000000000006</v>
      </c>
      <c r="N205">
        <f>INDEX(edar!$A$3:$O$428,MATCH($A205,edar!$P$3:$P$428,0),MATCH(N$1,edar!$A$2:$O$2,0))</f>
        <v>63.4</v>
      </c>
      <c r="O205">
        <f>INDEX(edar!$A$3:$O$428,MATCH($A205,edar!$P$3:$P$428,0),MATCH(O$1,edar!$A$2:$O$2,0))</f>
        <v>73.5</v>
      </c>
      <c r="P205" t="str">
        <f>INDEX(edar!$A$3:$O$428,MATCH($A205,edar!$P$3:$P$428,0),MATCH(P$1,edar!$A$2:$O$2,0))</f>
        <v>DHS_2014</v>
      </c>
    </row>
    <row r="206" spans="1:16" x14ac:dyDescent="0.25">
      <c r="A206" s="4" t="s">
        <v>655</v>
      </c>
      <c r="B206" t="str">
        <f>INDEX(edar!$A$3:$O$428,MATCH($A206,edar!$P$3:$P$428,0),MATCH(B$1,edar!$A$2:$O$2,0))</f>
        <v>KEN</v>
      </c>
      <c r="C206" t="str">
        <f>INDEX(edar!$A$3:$O$428,MATCH($A206,edar!$P$3:$P$428,0),MATCH(C$1,edar!$A$2:$O$2,0))</f>
        <v>Kenya</v>
      </c>
      <c r="D206" t="str">
        <f>INDEX(edar!$A$3:$O$428,MATCH($A206,edar!$P$3:$P$428,0),MATCH(D$1,edar!$A$2:$O$2,0))</f>
        <v>2008-2009</v>
      </c>
      <c r="E206" t="str">
        <f>INDEX(edar!$A$3:$O$428,MATCH($A206,edar!$P$3:$P$428,0),MATCH(E$1,edar!$A$2:$O$2,0))</f>
        <v>2009</v>
      </c>
      <c r="F206">
        <f>INDEX(edar!$A$3:$O$428,MATCH($A206,edar!$P$3:$P$428,0),MATCH(F$1,edar!$A$2:$O$2,0))</f>
        <v>55.9</v>
      </c>
      <c r="G206">
        <f>INDEX(edar!$A$3:$O$428,MATCH($A206,edar!$P$3:$P$428,0),MATCH(G$1,edar!$A$2:$O$2,0))</f>
        <v>57.4</v>
      </c>
      <c r="H206">
        <f>INDEX(edar!$A$3:$O$428,MATCH($A206,edar!$P$3:$P$428,0),MATCH(H$1,edar!$A$2:$O$2,0))</f>
        <v>54.3</v>
      </c>
      <c r="I206">
        <f>INDEX(edar!$A$3:$O$428,MATCH($A206,edar!$P$3:$P$428,0),MATCH(I$1,edar!$A$2:$O$2,0))</f>
        <v>65.5</v>
      </c>
      <c r="J206">
        <f>INDEX(edar!$A$3:$O$428,MATCH($A206,edar!$P$3:$P$428,0),MATCH(J$1,edar!$A$2:$O$2,0))</f>
        <v>53.9</v>
      </c>
      <c r="K206">
        <f>INDEX(edar!$A$3:$O$428,MATCH($A206,edar!$P$3:$P$428,0),MATCH(K$1,edar!$A$2:$O$2,0))</f>
        <v>56.5</v>
      </c>
      <c r="L206">
        <f>INDEX(edar!$A$3:$O$428,MATCH($A206,edar!$P$3:$P$428,0),MATCH(L$1,edar!$A$2:$O$2,0))</f>
        <v>48</v>
      </c>
      <c r="M206">
        <f>INDEX(edar!$A$3:$O$428,MATCH($A206,edar!$P$3:$P$428,0),MATCH(M$1,edar!$A$2:$O$2,0))</f>
        <v>62.5</v>
      </c>
      <c r="N206">
        <f>INDEX(edar!$A$3:$O$428,MATCH($A206,edar!$P$3:$P$428,0),MATCH(N$1,edar!$A$2:$O$2,0))</f>
        <v>52</v>
      </c>
      <c r="O206">
        <f>INDEX(edar!$A$3:$O$428,MATCH($A206,edar!$P$3:$P$428,0),MATCH(O$1,edar!$A$2:$O$2,0))</f>
        <v>62.6</v>
      </c>
      <c r="P206" t="str">
        <f>INDEX(edar!$A$3:$O$428,MATCH($A206,edar!$P$3:$P$428,0),MATCH(P$1,edar!$A$2:$O$2,0))</f>
        <v>DHS_2008-2009</v>
      </c>
    </row>
    <row r="207" spans="1:16" x14ac:dyDescent="0.25">
      <c r="A207" s="5" t="s">
        <v>656</v>
      </c>
      <c r="B207" t="str">
        <f>INDEX(edar!$A$3:$O$428,MATCH($A207,edar!$P$3:$P$428,0),MATCH(B$1,edar!$A$2:$O$2,0))</f>
        <v>KEN</v>
      </c>
      <c r="C207" t="str">
        <f>INDEX(edar!$A$3:$O$428,MATCH($A207,edar!$P$3:$P$428,0),MATCH(C$1,edar!$A$2:$O$2,0))</f>
        <v>Kenya</v>
      </c>
      <c r="D207">
        <f>INDEX(edar!$A$3:$O$428,MATCH($A207,edar!$P$3:$P$428,0),MATCH(D$1,edar!$A$2:$O$2,0))</f>
        <v>2003</v>
      </c>
      <c r="E207" t="str">
        <f>INDEX(edar!$A$3:$O$428,MATCH($A207,edar!$P$3:$P$428,0),MATCH(E$1,edar!$A$2:$O$2,0))</f>
        <v>2003</v>
      </c>
      <c r="F207">
        <f>INDEX(edar!$A$3:$O$428,MATCH($A207,edar!$P$3:$P$428,0),MATCH(F$1,edar!$A$2:$O$2,0))</f>
        <v>49</v>
      </c>
      <c r="G207">
        <f>INDEX(edar!$A$3:$O$428,MATCH($A207,edar!$P$3:$P$428,0),MATCH(G$1,edar!$A$2:$O$2,0))</f>
        <v>50</v>
      </c>
      <c r="H207">
        <f>INDEX(edar!$A$3:$O$428,MATCH($A207,edar!$P$3:$P$428,0),MATCH(H$1,edar!$A$2:$O$2,0))</f>
        <v>48</v>
      </c>
      <c r="I207">
        <f>INDEX(edar!$A$3:$O$428,MATCH($A207,edar!$P$3:$P$428,0),MATCH(I$1,edar!$A$2:$O$2,0))</f>
        <v>63</v>
      </c>
      <c r="J207">
        <f>INDEX(edar!$A$3:$O$428,MATCH($A207,edar!$P$3:$P$428,0),MATCH(J$1,edar!$A$2:$O$2,0))</f>
        <v>46</v>
      </c>
      <c r="K207" t="str">
        <f>INDEX(edar!$A$3:$O$428,MATCH($A207,edar!$P$3:$P$428,0),MATCH(K$1,edar!$A$2:$O$2,0))</f>
        <v>-</v>
      </c>
      <c r="L207" t="str">
        <f>INDEX(edar!$A$3:$O$428,MATCH($A207,edar!$P$3:$P$428,0),MATCH(L$1,edar!$A$2:$O$2,0))</f>
        <v>-</v>
      </c>
      <c r="M207" t="str">
        <f>INDEX(edar!$A$3:$O$428,MATCH($A207,edar!$P$3:$P$428,0),MATCH(M$1,edar!$A$2:$O$2,0))</f>
        <v>-</v>
      </c>
      <c r="N207" t="str">
        <f>INDEX(edar!$A$3:$O$428,MATCH($A207,edar!$P$3:$P$428,0),MATCH(N$1,edar!$A$2:$O$2,0))</f>
        <v>-</v>
      </c>
      <c r="O207" t="str">
        <f>INDEX(edar!$A$3:$O$428,MATCH($A207,edar!$P$3:$P$428,0),MATCH(O$1,edar!$A$2:$O$2,0))</f>
        <v>-</v>
      </c>
      <c r="P207" t="str">
        <f>INDEX(edar!$A$3:$O$428,MATCH($A207,edar!$P$3:$P$428,0),MATCH(P$1,edar!$A$2:$O$2,0))</f>
        <v>DHS_2003</v>
      </c>
    </row>
    <row r="208" spans="1:16" x14ac:dyDescent="0.25">
      <c r="A208" s="4" t="s">
        <v>657</v>
      </c>
      <c r="B208" t="str">
        <f>INDEX(edar!$A$3:$O$428,MATCH($A208,edar!$P$3:$P$428,0),MATCH(B$1,edar!$A$2:$O$2,0))</f>
        <v>KEN</v>
      </c>
      <c r="C208" t="str">
        <f>INDEX(edar!$A$3:$O$428,MATCH($A208,edar!$P$3:$P$428,0),MATCH(C$1,edar!$A$2:$O$2,0))</f>
        <v>Kenya</v>
      </c>
      <c r="D208">
        <f>INDEX(edar!$A$3:$O$428,MATCH($A208,edar!$P$3:$P$428,0),MATCH(D$1,edar!$A$2:$O$2,0))</f>
        <v>1998</v>
      </c>
      <c r="E208" t="str">
        <f>INDEX(edar!$A$3:$O$428,MATCH($A208,edar!$P$3:$P$428,0),MATCH(E$1,edar!$A$2:$O$2,0))</f>
        <v>1998</v>
      </c>
      <c r="F208">
        <f>INDEX(edar!$A$3:$O$428,MATCH($A208,edar!$P$3:$P$428,0),MATCH(F$1,edar!$A$2:$O$2,0))</f>
        <v>57</v>
      </c>
      <c r="G208">
        <f>INDEX(edar!$A$3:$O$428,MATCH($A208,edar!$P$3:$P$428,0),MATCH(G$1,edar!$A$2:$O$2,0))</f>
        <v>56</v>
      </c>
      <c r="H208">
        <f>INDEX(edar!$A$3:$O$428,MATCH($A208,edar!$P$3:$P$428,0),MATCH(H$1,edar!$A$2:$O$2,0))</f>
        <v>59</v>
      </c>
      <c r="I208">
        <f>INDEX(edar!$A$3:$O$428,MATCH($A208,edar!$P$3:$P$428,0),MATCH(I$1,edar!$A$2:$O$2,0))</f>
        <v>74</v>
      </c>
      <c r="J208">
        <f>INDEX(edar!$A$3:$O$428,MATCH($A208,edar!$P$3:$P$428,0),MATCH(J$1,edar!$A$2:$O$2,0))</f>
        <v>54</v>
      </c>
      <c r="K208" t="str">
        <f>INDEX(edar!$A$3:$O$428,MATCH($A208,edar!$P$3:$P$428,0),MATCH(K$1,edar!$A$2:$O$2,0))</f>
        <v>-</v>
      </c>
      <c r="L208" t="str">
        <f>INDEX(edar!$A$3:$O$428,MATCH($A208,edar!$P$3:$P$428,0),MATCH(L$1,edar!$A$2:$O$2,0))</f>
        <v>-</v>
      </c>
      <c r="M208" t="str">
        <f>INDEX(edar!$A$3:$O$428,MATCH($A208,edar!$P$3:$P$428,0),MATCH(M$1,edar!$A$2:$O$2,0))</f>
        <v>-</v>
      </c>
      <c r="N208" t="str">
        <f>INDEX(edar!$A$3:$O$428,MATCH($A208,edar!$P$3:$P$428,0),MATCH(N$1,edar!$A$2:$O$2,0))</f>
        <v>-</v>
      </c>
      <c r="O208" t="str">
        <f>INDEX(edar!$A$3:$O$428,MATCH($A208,edar!$P$3:$P$428,0),MATCH(O$1,edar!$A$2:$O$2,0))</f>
        <v>-</v>
      </c>
      <c r="P208" t="str">
        <f>INDEX(edar!$A$3:$O$428,MATCH($A208,edar!$P$3:$P$428,0),MATCH(P$1,edar!$A$2:$O$2,0))</f>
        <v>DHS_1998</v>
      </c>
    </row>
    <row r="209" spans="1:16" x14ac:dyDescent="0.25">
      <c r="A209" s="5" t="s">
        <v>658</v>
      </c>
      <c r="B209" t="str">
        <f>INDEX(edar!$A$3:$O$428,MATCH($A209,edar!$P$3:$P$428,0),MATCH(B$1,edar!$A$2:$O$2,0))</f>
        <v>KEN</v>
      </c>
      <c r="C209" t="str">
        <f>INDEX(edar!$A$3:$O$428,MATCH($A209,edar!$P$3:$P$428,0),MATCH(C$1,edar!$A$2:$O$2,0))</f>
        <v>Kenya</v>
      </c>
      <c r="D209">
        <f>INDEX(edar!$A$3:$O$428,MATCH($A209,edar!$P$3:$P$428,0),MATCH(D$1,edar!$A$2:$O$2,0))</f>
        <v>1993</v>
      </c>
      <c r="E209" t="str">
        <f>INDEX(edar!$A$3:$O$428,MATCH($A209,edar!$P$3:$P$428,0),MATCH(E$1,edar!$A$2:$O$2,0))</f>
        <v>1993</v>
      </c>
      <c r="F209">
        <f>INDEX(edar!$A$3:$O$428,MATCH($A209,edar!$P$3:$P$428,0),MATCH(F$1,edar!$A$2:$O$2,0))</f>
        <v>52</v>
      </c>
      <c r="G209" t="str">
        <f>INDEX(edar!$A$3:$O$428,MATCH($A209,edar!$P$3:$P$428,0),MATCH(G$1,edar!$A$2:$O$2,0))</f>
        <v>-</v>
      </c>
      <c r="H209" t="str">
        <f>INDEX(edar!$A$3:$O$428,MATCH($A209,edar!$P$3:$P$428,0),MATCH(H$1,edar!$A$2:$O$2,0))</f>
        <v>-</v>
      </c>
      <c r="I209" t="str">
        <f>INDEX(edar!$A$3:$O$428,MATCH($A209,edar!$P$3:$P$428,0),MATCH(I$1,edar!$A$2:$O$2,0))</f>
        <v>-</v>
      </c>
      <c r="J209" t="str">
        <f>INDEX(edar!$A$3:$O$428,MATCH($A209,edar!$P$3:$P$428,0),MATCH(J$1,edar!$A$2:$O$2,0))</f>
        <v>-</v>
      </c>
      <c r="K209" t="str">
        <f>INDEX(edar!$A$3:$O$428,MATCH($A209,edar!$P$3:$P$428,0),MATCH(K$1,edar!$A$2:$O$2,0))</f>
        <v>-</v>
      </c>
      <c r="L209" t="str">
        <f>INDEX(edar!$A$3:$O$428,MATCH($A209,edar!$P$3:$P$428,0),MATCH(L$1,edar!$A$2:$O$2,0))</f>
        <v>-</v>
      </c>
      <c r="M209" t="str">
        <f>INDEX(edar!$A$3:$O$428,MATCH($A209,edar!$P$3:$P$428,0),MATCH(M$1,edar!$A$2:$O$2,0))</f>
        <v>-</v>
      </c>
      <c r="N209" t="str">
        <f>INDEX(edar!$A$3:$O$428,MATCH($A209,edar!$P$3:$P$428,0),MATCH(N$1,edar!$A$2:$O$2,0))</f>
        <v>-</v>
      </c>
      <c r="O209" t="str">
        <f>INDEX(edar!$A$3:$O$428,MATCH($A209,edar!$P$3:$P$428,0),MATCH(O$1,edar!$A$2:$O$2,0))</f>
        <v>-</v>
      </c>
      <c r="P209" t="str">
        <f>INDEX(edar!$A$3:$O$428,MATCH($A209,edar!$P$3:$P$428,0),MATCH(P$1,edar!$A$2:$O$2,0))</f>
        <v>DHS_1993</v>
      </c>
    </row>
    <row r="210" spans="1:16" x14ac:dyDescent="0.25">
      <c r="A210" s="4" t="s">
        <v>659</v>
      </c>
      <c r="B210" t="str">
        <f>INDEX(edar!$A$3:$O$428,MATCH($A210,edar!$P$3:$P$428,0),MATCH(B$1,edar!$A$2:$O$2,0))</f>
        <v>KIR</v>
      </c>
      <c r="C210" t="str">
        <f>INDEX(edar!$A$3:$O$428,MATCH($A210,edar!$P$3:$P$428,0),MATCH(C$1,edar!$A$2:$O$2,0))</f>
        <v>Kiribati</v>
      </c>
      <c r="D210">
        <f>INDEX(edar!$A$3:$O$428,MATCH($A210,edar!$P$3:$P$428,0),MATCH(D$1,edar!$A$2:$O$2,0))</f>
        <v>2009</v>
      </c>
      <c r="E210" t="str">
        <f>INDEX(edar!$A$3:$O$428,MATCH($A210,edar!$P$3:$P$428,0),MATCH(E$1,edar!$A$2:$O$2,0))</f>
        <v>2009</v>
      </c>
      <c r="F210">
        <f>INDEX(edar!$A$3:$O$428,MATCH($A210,edar!$P$3:$P$428,0),MATCH(F$1,edar!$A$2:$O$2,0))</f>
        <v>81.099999999999994</v>
      </c>
      <c r="G210" t="str">
        <f>INDEX(edar!$A$3:$O$428,MATCH($A210,edar!$P$3:$P$428,0),MATCH(G$1,edar!$A$2:$O$2,0))</f>
        <v>-</v>
      </c>
      <c r="H210" t="str">
        <f>INDEX(edar!$A$3:$O$428,MATCH($A210,edar!$P$3:$P$428,0),MATCH(H$1,edar!$A$2:$O$2,0))</f>
        <v>-</v>
      </c>
      <c r="I210" t="str">
        <f>INDEX(edar!$A$3:$O$428,MATCH($A210,edar!$P$3:$P$428,0),MATCH(I$1,edar!$A$2:$O$2,0))</f>
        <v>-</v>
      </c>
      <c r="J210">
        <f>INDEX(edar!$A$3:$O$428,MATCH($A210,edar!$P$3:$P$428,0),MATCH(J$1,edar!$A$2:$O$2,0))</f>
        <v>82</v>
      </c>
      <c r="K210" t="str">
        <f>INDEX(edar!$A$3:$O$428,MATCH($A210,edar!$P$3:$P$428,0),MATCH(K$1,edar!$A$2:$O$2,0))</f>
        <v>-</v>
      </c>
      <c r="L210" t="str">
        <f>INDEX(edar!$A$3:$O$428,MATCH($A210,edar!$P$3:$P$428,0),MATCH(L$1,edar!$A$2:$O$2,0))</f>
        <v>-</v>
      </c>
      <c r="M210" t="str">
        <f>INDEX(edar!$A$3:$O$428,MATCH($A210,edar!$P$3:$P$428,0),MATCH(M$1,edar!$A$2:$O$2,0))</f>
        <v>-</v>
      </c>
      <c r="N210" t="str">
        <f>INDEX(edar!$A$3:$O$428,MATCH($A210,edar!$P$3:$P$428,0),MATCH(N$1,edar!$A$2:$O$2,0))</f>
        <v>-</v>
      </c>
      <c r="O210" t="str">
        <f>INDEX(edar!$A$3:$O$428,MATCH($A210,edar!$P$3:$P$428,0),MATCH(O$1,edar!$A$2:$O$2,0))</f>
        <v>-</v>
      </c>
      <c r="P210" t="str">
        <f>INDEX(edar!$A$3:$O$428,MATCH($A210,edar!$P$3:$P$428,0),MATCH(P$1,edar!$A$2:$O$2,0))</f>
        <v>DHS 2009 Final Report_2009</v>
      </c>
    </row>
    <row r="211" spans="1:16" x14ac:dyDescent="0.25">
      <c r="A211" s="5" t="s">
        <v>660</v>
      </c>
      <c r="B211" t="str">
        <f>INDEX(edar!$A$3:$O$428,MATCH($A211,edar!$P$3:$P$428,0),MATCH(B$1,edar!$A$2:$O$2,0))</f>
        <v>KGZ</v>
      </c>
      <c r="C211" t="str">
        <f>INDEX(edar!$A$3:$O$428,MATCH($A211,edar!$P$3:$P$428,0),MATCH(C$1,edar!$A$2:$O$2,0))</f>
        <v>Kyrgyzstan</v>
      </c>
      <c r="D211">
        <f>INDEX(edar!$A$3:$O$428,MATCH($A211,edar!$P$3:$P$428,0),MATCH(D$1,edar!$A$2:$O$2,0))</f>
        <v>2014</v>
      </c>
      <c r="E211" t="str">
        <f>INDEX(edar!$A$3:$O$428,MATCH($A211,edar!$P$3:$P$428,0),MATCH(E$1,edar!$A$2:$O$2,0))</f>
        <v>2014</v>
      </c>
      <c r="F211">
        <f>INDEX(edar!$A$3:$O$428,MATCH($A211,edar!$P$3:$P$428,0),MATCH(F$1,edar!$A$2:$O$2,0))</f>
        <v>59.7</v>
      </c>
      <c r="G211" t="str">
        <f>INDEX(edar!$A$3:$O$428,MATCH($A211,edar!$P$3:$P$428,0),MATCH(G$1,edar!$A$2:$O$2,0))</f>
        <v>-</v>
      </c>
      <c r="H211">
        <f>INDEX(edar!$A$3:$O$428,MATCH($A211,edar!$P$3:$P$428,0),MATCH(H$1,edar!$A$2:$O$2,0))</f>
        <v>62.7</v>
      </c>
      <c r="I211" t="str">
        <f>INDEX(edar!$A$3:$O$428,MATCH($A211,edar!$P$3:$P$428,0),MATCH(I$1,edar!$A$2:$O$2,0))</f>
        <v>-</v>
      </c>
      <c r="J211">
        <f>INDEX(edar!$A$3:$O$428,MATCH($A211,edar!$P$3:$P$428,0),MATCH(J$1,edar!$A$2:$O$2,0))</f>
        <v>59.1</v>
      </c>
      <c r="K211" t="str">
        <f>INDEX(edar!$A$3:$O$428,MATCH($A211,edar!$P$3:$P$428,0),MATCH(K$1,edar!$A$2:$O$2,0))</f>
        <v>-</v>
      </c>
      <c r="L211" t="str">
        <f>INDEX(edar!$A$3:$O$428,MATCH($A211,edar!$P$3:$P$428,0),MATCH(L$1,edar!$A$2:$O$2,0))</f>
        <v>-</v>
      </c>
      <c r="M211" t="str">
        <f>INDEX(edar!$A$3:$O$428,MATCH($A211,edar!$P$3:$P$428,0),MATCH(M$1,edar!$A$2:$O$2,0))</f>
        <v>-</v>
      </c>
      <c r="N211" t="str">
        <f>INDEX(edar!$A$3:$O$428,MATCH($A211,edar!$P$3:$P$428,0),MATCH(N$1,edar!$A$2:$O$2,0))</f>
        <v>-</v>
      </c>
      <c r="O211" t="str">
        <f>INDEX(edar!$A$3:$O$428,MATCH($A211,edar!$P$3:$P$428,0),MATCH(O$1,edar!$A$2:$O$2,0))</f>
        <v>-</v>
      </c>
      <c r="P211" t="str">
        <f>INDEX(edar!$A$3:$O$428,MATCH($A211,edar!$P$3:$P$428,0),MATCH(P$1,edar!$A$2:$O$2,0))</f>
        <v>MICS_2014</v>
      </c>
    </row>
    <row r="212" spans="1:16" x14ac:dyDescent="0.25">
      <c r="A212" s="4" t="s">
        <v>661</v>
      </c>
      <c r="B212" t="str">
        <f>INDEX(edar!$A$3:$O$428,MATCH($A212,edar!$P$3:$P$428,0),MATCH(B$1,edar!$A$2:$O$2,0))</f>
        <v>KGZ</v>
      </c>
      <c r="C212" t="str">
        <f>INDEX(edar!$A$3:$O$428,MATCH($A212,edar!$P$3:$P$428,0),MATCH(C$1,edar!$A$2:$O$2,0))</f>
        <v>Kyrgyzstan</v>
      </c>
      <c r="D212">
        <f>INDEX(edar!$A$3:$O$428,MATCH($A212,edar!$P$3:$P$428,0),MATCH(D$1,edar!$A$2:$O$2,0))</f>
        <v>2006</v>
      </c>
      <c r="E212" t="str">
        <f>INDEX(edar!$A$3:$O$428,MATCH($A212,edar!$P$3:$P$428,0),MATCH(E$1,edar!$A$2:$O$2,0))</f>
        <v>2006</v>
      </c>
      <c r="F212">
        <f>INDEX(edar!$A$3:$O$428,MATCH($A212,edar!$P$3:$P$428,0),MATCH(F$1,edar!$A$2:$O$2,0))</f>
        <v>62</v>
      </c>
      <c r="G212">
        <f>INDEX(edar!$A$3:$O$428,MATCH($A212,edar!$P$3:$P$428,0),MATCH(G$1,edar!$A$2:$O$2,0))</f>
        <v>63</v>
      </c>
      <c r="H212">
        <f>INDEX(edar!$A$3:$O$428,MATCH($A212,edar!$P$3:$P$428,0),MATCH(H$1,edar!$A$2:$O$2,0))</f>
        <v>61</v>
      </c>
      <c r="I212">
        <f>INDEX(edar!$A$3:$O$428,MATCH($A212,edar!$P$3:$P$428,0),MATCH(I$1,edar!$A$2:$O$2,0))</f>
        <v>68</v>
      </c>
      <c r="J212">
        <f>INDEX(edar!$A$3:$O$428,MATCH($A212,edar!$P$3:$P$428,0),MATCH(J$1,edar!$A$2:$O$2,0))</f>
        <v>58</v>
      </c>
      <c r="K212" t="str">
        <f>INDEX(edar!$A$3:$O$428,MATCH($A212,edar!$P$3:$P$428,0),MATCH(K$1,edar!$A$2:$O$2,0))</f>
        <v>-</v>
      </c>
      <c r="L212">
        <f>INDEX(edar!$A$3:$O$428,MATCH($A212,edar!$P$3:$P$428,0),MATCH(L$1,edar!$A$2:$O$2,0))</f>
        <v>66</v>
      </c>
      <c r="M212">
        <f>INDEX(edar!$A$3:$O$428,MATCH($A212,edar!$P$3:$P$428,0),MATCH(M$1,edar!$A$2:$O$2,0))</f>
        <v>57</v>
      </c>
      <c r="N212">
        <f>INDEX(edar!$A$3:$O$428,MATCH($A212,edar!$P$3:$P$428,0),MATCH(N$1,edar!$A$2:$O$2,0))</f>
        <v>36</v>
      </c>
      <c r="O212">
        <f>INDEX(edar!$A$3:$O$428,MATCH($A212,edar!$P$3:$P$428,0),MATCH(O$1,edar!$A$2:$O$2,0))</f>
        <v>74</v>
      </c>
      <c r="P212" t="str">
        <f>INDEX(edar!$A$3:$O$428,MATCH($A212,edar!$P$3:$P$428,0),MATCH(P$1,edar!$A$2:$O$2,0))</f>
        <v>MICS_2006</v>
      </c>
    </row>
    <row r="213" spans="1:16" x14ac:dyDescent="0.25">
      <c r="A213" s="5" t="s">
        <v>662</v>
      </c>
      <c r="B213" t="str">
        <f>INDEX(edar!$A$3:$O$428,MATCH($A213,edar!$P$3:$P$428,0),MATCH(B$1,edar!$A$2:$O$2,0))</f>
        <v>KGZ</v>
      </c>
      <c r="C213" t="str">
        <f>INDEX(edar!$A$3:$O$428,MATCH($A213,edar!$P$3:$P$428,0),MATCH(C$1,edar!$A$2:$O$2,0))</f>
        <v>Kyrgyzstan</v>
      </c>
      <c r="D213">
        <f>INDEX(edar!$A$3:$O$428,MATCH($A213,edar!$P$3:$P$428,0),MATCH(D$1,edar!$A$2:$O$2,0))</f>
        <v>1997</v>
      </c>
      <c r="E213" t="str">
        <f>INDEX(edar!$A$3:$O$428,MATCH($A213,edar!$P$3:$P$428,0),MATCH(E$1,edar!$A$2:$O$2,0))</f>
        <v>1997</v>
      </c>
      <c r="F213">
        <f>INDEX(edar!$A$3:$O$428,MATCH($A213,edar!$P$3:$P$428,0),MATCH(F$1,edar!$A$2:$O$2,0))</f>
        <v>48</v>
      </c>
      <c r="G213">
        <f>INDEX(edar!$A$3:$O$428,MATCH($A213,edar!$P$3:$P$428,0),MATCH(G$1,edar!$A$2:$O$2,0))</f>
        <v>49</v>
      </c>
      <c r="H213">
        <f>INDEX(edar!$A$3:$O$428,MATCH($A213,edar!$P$3:$P$428,0),MATCH(H$1,edar!$A$2:$O$2,0))</f>
        <v>46</v>
      </c>
      <c r="I213">
        <f>INDEX(edar!$A$3:$O$428,MATCH($A213,edar!$P$3:$P$428,0),MATCH(I$1,edar!$A$2:$O$2,0))</f>
        <v>91</v>
      </c>
      <c r="J213">
        <f>INDEX(edar!$A$3:$O$428,MATCH($A213,edar!$P$3:$P$428,0),MATCH(J$1,edar!$A$2:$O$2,0))</f>
        <v>42</v>
      </c>
      <c r="K213" t="str">
        <f>INDEX(edar!$A$3:$O$428,MATCH($A213,edar!$P$3:$P$428,0),MATCH(K$1,edar!$A$2:$O$2,0))</f>
        <v>-</v>
      </c>
      <c r="L213" t="str">
        <f>INDEX(edar!$A$3:$O$428,MATCH($A213,edar!$P$3:$P$428,0),MATCH(L$1,edar!$A$2:$O$2,0))</f>
        <v>-</v>
      </c>
      <c r="M213" t="str">
        <f>INDEX(edar!$A$3:$O$428,MATCH($A213,edar!$P$3:$P$428,0),MATCH(M$1,edar!$A$2:$O$2,0))</f>
        <v>-</v>
      </c>
      <c r="N213" t="str">
        <f>INDEX(edar!$A$3:$O$428,MATCH($A213,edar!$P$3:$P$428,0),MATCH(N$1,edar!$A$2:$O$2,0))</f>
        <v>-</v>
      </c>
      <c r="O213" t="str">
        <f>INDEX(edar!$A$3:$O$428,MATCH($A213,edar!$P$3:$P$428,0),MATCH(O$1,edar!$A$2:$O$2,0))</f>
        <v>-</v>
      </c>
      <c r="P213" t="str">
        <f>INDEX(edar!$A$3:$O$428,MATCH($A213,edar!$P$3:$P$428,0),MATCH(P$1,edar!$A$2:$O$2,0))</f>
        <v>DHS_1997</v>
      </c>
    </row>
    <row r="214" spans="1:16" x14ac:dyDescent="0.25">
      <c r="A214" s="4" t="s">
        <v>663</v>
      </c>
      <c r="B214" t="str">
        <f>INDEX(edar!$A$3:$O$428,MATCH($A214,edar!$P$3:$P$428,0),MATCH(B$1,edar!$A$2:$O$2,0))</f>
        <v>LAO</v>
      </c>
      <c r="C214" t="str">
        <f>INDEX(edar!$A$3:$O$428,MATCH($A214,edar!$P$3:$P$428,0),MATCH(C$1,edar!$A$2:$O$2,0))</f>
        <v>Lao People's Democratic Republic</v>
      </c>
      <c r="D214" t="str">
        <f>INDEX(edar!$A$3:$O$428,MATCH($A214,edar!$P$3:$P$428,0),MATCH(D$1,edar!$A$2:$O$2,0))</f>
        <v>2011-2012</v>
      </c>
      <c r="E214" t="str">
        <f>INDEX(edar!$A$3:$O$428,MATCH($A214,edar!$P$3:$P$428,0),MATCH(E$1,edar!$A$2:$O$2,0))</f>
        <v>2012</v>
      </c>
      <c r="F214">
        <f>INDEX(edar!$A$3:$O$428,MATCH($A214,edar!$P$3:$P$428,0),MATCH(F$1,edar!$A$2:$O$2,0))</f>
        <v>54.4</v>
      </c>
      <c r="G214">
        <f>INDEX(edar!$A$3:$O$428,MATCH($A214,edar!$P$3:$P$428,0),MATCH(G$1,edar!$A$2:$O$2,0))</f>
        <v>53.2</v>
      </c>
      <c r="H214">
        <f>INDEX(edar!$A$3:$O$428,MATCH($A214,edar!$P$3:$P$428,0),MATCH(H$1,edar!$A$2:$O$2,0))</f>
        <v>55.9</v>
      </c>
      <c r="I214">
        <f>INDEX(edar!$A$3:$O$428,MATCH($A214,edar!$P$3:$P$428,0),MATCH(I$1,edar!$A$2:$O$2,0))</f>
        <v>79</v>
      </c>
      <c r="J214">
        <f>INDEX(edar!$A$3:$O$428,MATCH($A214,edar!$P$3:$P$428,0),MATCH(J$1,edar!$A$2:$O$2,0))</f>
        <v>50.6</v>
      </c>
      <c r="K214">
        <f>INDEX(edar!$A$3:$O$428,MATCH($A214,edar!$P$3:$P$428,0),MATCH(K$1,edar!$A$2:$O$2,0))</f>
        <v>42.1</v>
      </c>
      <c r="L214">
        <f>INDEX(edar!$A$3:$O$428,MATCH($A214,edar!$P$3:$P$428,0),MATCH(L$1,edar!$A$2:$O$2,0))</f>
        <v>48.7</v>
      </c>
      <c r="M214">
        <f>INDEX(edar!$A$3:$O$428,MATCH($A214,edar!$P$3:$P$428,0),MATCH(M$1,edar!$A$2:$O$2,0))</f>
        <v>63.6</v>
      </c>
      <c r="N214" t="str">
        <f>INDEX(edar!$A$3:$O$428,MATCH($A214,edar!$P$3:$P$428,0),MATCH(N$1,edar!$A$2:$O$2,0))</f>
        <v>-</v>
      </c>
      <c r="O214" t="str">
        <f>INDEX(edar!$A$3:$O$428,MATCH($A214,edar!$P$3:$P$428,0),MATCH(O$1,edar!$A$2:$O$2,0))</f>
        <v>-</v>
      </c>
      <c r="P214" t="str">
        <f>INDEX(edar!$A$3:$O$428,MATCH($A214,edar!$P$3:$P$428,0),MATCH(P$1,edar!$A$2:$O$2,0))</f>
        <v>MICS_DHS_LSIS_2011-2012</v>
      </c>
    </row>
    <row r="215" spans="1:16" x14ac:dyDescent="0.25">
      <c r="A215" s="5" t="s">
        <v>664</v>
      </c>
      <c r="B215" t="str">
        <f>INDEX(edar!$A$3:$O$428,MATCH($A215,edar!$P$3:$P$428,0),MATCH(B$1,edar!$A$2:$O$2,0))</f>
        <v>LAO</v>
      </c>
      <c r="C215" t="str">
        <f>INDEX(edar!$A$3:$O$428,MATCH($A215,edar!$P$3:$P$428,0),MATCH(C$1,edar!$A$2:$O$2,0))</f>
        <v>Lao People's Democratic Republic</v>
      </c>
      <c r="D215">
        <f>INDEX(edar!$A$3:$O$428,MATCH($A215,edar!$P$3:$P$428,0),MATCH(D$1,edar!$A$2:$O$2,0))</f>
        <v>2006</v>
      </c>
      <c r="E215" t="str">
        <f>INDEX(edar!$A$3:$O$428,MATCH($A215,edar!$P$3:$P$428,0),MATCH(E$1,edar!$A$2:$O$2,0))</f>
        <v>2006</v>
      </c>
      <c r="F215">
        <f>INDEX(edar!$A$3:$O$428,MATCH($A215,edar!$P$3:$P$428,0),MATCH(F$1,edar!$A$2:$O$2,0))</f>
        <v>32</v>
      </c>
      <c r="G215">
        <f>INDEX(edar!$A$3:$O$428,MATCH($A215,edar!$P$3:$P$428,0),MATCH(G$1,edar!$A$2:$O$2,0))</f>
        <v>36</v>
      </c>
      <c r="H215">
        <f>INDEX(edar!$A$3:$O$428,MATCH($A215,edar!$P$3:$P$428,0),MATCH(H$1,edar!$A$2:$O$2,0))</f>
        <v>28</v>
      </c>
      <c r="I215" t="str">
        <f>INDEX(edar!$A$3:$O$428,MATCH($A215,edar!$P$3:$P$428,0),MATCH(I$1,edar!$A$2:$O$2,0))</f>
        <v>-</v>
      </c>
      <c r="J215">
        <f>INDEX(edar!$A$3:$O$428,MATCH($A215,edar!$P$3:$P$428,0),MATCH(J$1,edar!$A$2:$O$2,0))</f>
        <v>30</v>
      </c>
      <c r="K215">
        <f>INDEX(edar!$A$3:$O$428,MATCH($A215,edar!$P$3:$P$428,0),MATCH(K$1,edar!$A$2:$O$2,0))</f>
        <v>28</v>
      </c>
      <c r="L215" t="str">
        <f>INDEX(edar!$A$3:$O$428,MATCH($A215,edar!$P$3:$P$428,0),MATCH(L$1,edar!$A$2:$O$2,0))</f>
        <v>-</v>
      </c>
      <c r="M215" t="str">
        <f>INDEX(edar!$A$3:$O$428,MATCH($A215,edar!$P$3:$P$428,0),MATCH(M$1,edar!$A$2:$O$2,0))</f>
        <v>-</v>
      </c>
      <c r="N215" t="str">
        <f>INDEX(edar!$A$3:$O$428,MATCH($A215,edar!$P$3:$P$428,0),MATCH(N$1,edar!$A$2:$O$2,0))</f>
        <v>-</v>
      </c>
      <c r="O215" t="str">
        <f>INDEX(edar!$A$3:$O$428,MATCH($A215,edar!$P$3:$P$428,0),MATCH(O$1,edar!$A$2:$O$2,0))</f>
        <v>-</v>
      </c>
      <c r="P215" t="str">
        <f>INDEX(edar!$A$3:$O$428,MATCH($A215,edar!$P$3:$P$428,0),MATCH(P$1,edar!$A$2:$O$2,0))</f>
        <v>MICS_2006</v>
      </c>
    </row>
    <row r="216" spans="1:16" x14ac:dyDescent="0.25">
      <c r="A216" s="4" t="s">
        <v>665</v>
      </c>
      <c r="B216" t="str">
        <f>INDEX(edar!$A$3:$O$428,MATCH($A216,edar!$P$3:$P$428,0),MATCH(B$1,edar!$A$2:$O$2,0))</f>
        <v>LAO</v>
      </c>
      <c r="C216" t="str">
        <f>INDEX(edar!$A$3:$O$428,MATCH($A216,edar!$P$3:$P$428,0),MATCH(C$1,edar!$A$2:$O$2,0))</f>
        <v>Lao People's Democratic Republic</v>
      </c>
      <c r="D216">
        <f>INDEX(edar!$A$3:$O$428,MATCH($A216,edar!$P$3:$P$428,0),MATCH(D$1,edar!$A$2:$O$2,0))</f>
        <v>2000</v>
      </c>
      <c r="E216" t="str">
        <f>INDEX(edar!$A$3:$O$428,MATCH($A216,edar!$P$3:$P$428,0),MATCH(E$1,edar!$A$2:$O$2,0))</f>
        <v>2000</v>
      </c>
      <c r="F216">
        <f>INDEX(edar!$A$3:$O$428,MATCH($A216,edar!$P$3:$P$428,0),MATCH(F$1,edar!$A$2:$O$2,0))</f>
        <v>36</v>
      </c>
      <c r="G216">
        <f>INDEX(edar!$A$3:$O$428,MATCH($A216,edar!$P$3:$P$428,0),MATCH(G$1,edar!$A$2:$O$2,0))</f>
        <v>36</v>
      </c>
      <c r="H216">
        <f>INDEX(edar!$A$3:$O$428,MATCH($A216,edar!$P$3:$P$428,0),MATCH(H$1,edar!$A$2:$O$2,0))</f>
        <v>37</v>
      </c>
      <c r="I216">
        <f>INDEX(edar!$A$3:$O$428,MATCH($A216,edar!$P$3:$P$428,0),MATCH(I$1,edar!$A$2:$O$2,0))</f>
        <v>55</v>
      </c>
      <c r="J216">
        <f>INDEX(edar!$A$3:$O$428,MATCH($A216,edar!$P$3:$P$428,0),MATCH(J$1,edar!$A$2:$O$2,0))</f>
        <v>32</v>
      </c>
      <c r="K216" t="str">
        <f>INDEX(edar!$A$3:$O$428,MATCH($A216,edar!$P$3:$P$428,0),MATCH(K$1,edar!$A$2:$O$2,0))</f>
        <v>-</v>
      </c>
      <c r="L216" t="str">
        <f>INDEX(edar!$A$3:$O$428,MATCH($A216,edar!$P$3:$P$428,0),MATCH(L$1,edar!$A$2:$O$2,0))</f>
        <v>-</v>
      </c>
      <c r="M216" t="str">
        <f>INDEX(edar!$A$3:$O$428,MATCH($A216,edar!$P$3:$P$428,0),MATCH(M$1,edar!$A$2:$O$2,0))</f>
        <v>-</v>
      </c>
      <c r="N216" t="str">
        <f>INDEX(edar!$A$3:$O$428,MATCH($A216,edar!$P$3:$P$428,0),MATCH(N$1,edar!$A$2:$O$2,0))</f>
        <v>-</v>
      </c>
      <c r="O216" t="str">
        <f>INDEX(edar!$A$3:$O$428,MATCH($A216,edar!$P$3:$P$428,0),MATCH(O$1,edar!$A$2:$O$2,0))</f>
        <v>-</v>
      </c>
      <c r="P216" t="str">
        <f>INDEX(edar!$A$3:$O$428,MATCH($A216,edar!$P$3:$P$428,0),MATCH(P$1,edar!$A$2:$O$2,0))</f>
        <v>MICS_2000</v>
      </c>
    </row>
    <row r="217" spans="1:16" x14ac:dyDescent="0.25">
      <c r="A217" s="5" t="s">
        <v>666</v>
      </c>
      <c r="B217" t="str">
        <f>INDEX(edar!$A$3:$O$428,MATCH($A217,edar!$P$3:$P$428,0),MATCH(B$1,edar!$A$2:$O$2,0))</f>
        <v>LBN</v>
      </c>
      <c r="C217" t="str">
        <f>INDEX(edar!$A$3:$O$428,MATCH($A217,edar!$P$3:$P$428,0),MATCH(C$1,edar!$A$2:$O$2,0))</f>
        <v>Lebanon</v>
      </c>
      <c r="D217">
        <f>INDEX(edar!$A$3:$O$428,MATCH($A217,edar!$P$3:$P$428,0),MATCH(D$1,edar!$A$2:$O$2,0))</f>
        <v>2000</v>
      </c>
      <c r="E217" t="str">
        <f>INDEX(edar!$A$3:$O$428,MATCH($A217,edar!$P$3:$P$428,0),MATCH(E$1,edar!$A$2:$O$2,0))</f>
        <v>2000</v>
      </c>
      <c r="F217">
        <f>INDEX(edar!$A$3:$O$428,MATCH($A217,edar!$P$3:$P$428,0),MATCH(F$1,edar!$A$2:$O$2,0))</f>
        <v>73.599999999999994</v>
      </c>
      <c r="G217">
        <f>INDEX(edar!$A$3:$O$428,MATCH($A217,edar!$P$3:$P$428,0),MATCH(G$1,edar!$A$2:$O$2,0))</f>
        <v>71.8</v>
      </c>
      <c r="H217">
        <f>INDEX(edar!$A$3:$O$428,MATCH($A217,edar!$P$3:$P$428,0),MATCH(H$1,edar!$A$2:$O$2,0))</f>
        <v>76.400000000000006</v>
      </c>
      <c r="I217" t="str">
        <f>INDEX(edar!$A$3:$O$428,MATCH($A217,edar!$P$3:$P$428,0),MATCH(I$1,edar!$A$2:$O$2,0))</f>
        <v>-</v>
      </c>
      <c r="J217" t="str">
        <f>INDEX(edar!$A$3:$O$428,MATCH($A217,edar!$P$3:$P$428,0),MATCH(J$1,edar!$A$2:$O$2,0))</f>
        <v>-</v>
      </c>
      <c r="K217" t="str">
        <f>INDEX(edar!$A$3:$O$428,MATCH($A217,edar!$P$3:$P$428,0),MATCH(K$1,edar!$A$2:$O$2,0))</f>
        <v>-</v>
      </c>
      <c r="L217" t="str">
        <f>INDEX(edar!$A$3:$O$428,MATCH($A217,edar!$P$3:$P$428,0),MATCH(L$1,edar!$A$2:$O$2,0))</f>
        <v>-</v>
      </c>
      <c r="M217" t="str">
        <f>INDEX(edar!$A$3:$O$428,MATCH($A217,edar!$P$3:$P$428,0),MATCH(M$1,edar!$A$2:$O$2,0))</f>
        <v>-</v>
      </c>
      <c r="N217" t="str">
        <f>INDEX(edar!$A$3:$O$428,MATCH($A217,edar!$P$3:$P$428,0),MATCH(N$1,edar!$A$2:$O$2,0))</f>
        <v>-</v>
      </c>
      <c r="O217" t="str">
        <f>INDEX(edar!$A$3:$O$428,MATCH($A217,edar!$P$3:$P$428,0),MATCH(O$1,edar!$A$2:$O$2,0))</f>
        <v>-</v>
      </c>
      <c r="P217" t="str">
        <f>INDEX(edar!$A$3:$O$428,MATCH($A217,edar!$P$3:$P$428,0),MATCH(P$1,edar!$A$2:$O$2,0))</f>
        <v>MICS_2000</v>
      </c>
    </row>
    <row r="218" spans="1:16" x14ac:dyDescent="0.25">
      <c r="A218" s="4" t="s">
        <v>667</v>
      </c>
      <c r="B218" t="str">
        <f>INDEX(edar!$A$3:$O$428,MATCH($A218,edar!$P$3:$P$428,0),MATCH(B$1,edar!$A$2:$O$2,0))</f>
        <v>LSO</v>
      </c>
      <c r="C218" t="str">
        <f>INDEX(edar!$A$3:$O$428,MATCH($A218,edar!$P$3:$P$428,0),MATCH(C$1,edar!$A$2:$O$2,0))</f>
        <v>Lesotho</v>
      </c>
      <c r="D218">
        <f>INDEX(edar!$A$3:$O$428,MATCH($A218,edar!$P$3:$P$428,0),MATCH(D$1,edar!$A$2:$O$2,0))</f>
        <v>2014</v>
      </c>
      <c r="E218" t="str">
        <f>INDEX(edar!$A$3:$O$428,MATCH($A218,edar!$P$3:$P$428,0),MATCH(E$1,edar!$A$2:$O$2,0))</f>
        <v>2014</v>
      </c>
      <c r="F218">
        <f>INDEX(edar!$A$3:$O$428,MATCH($A218,edar!$P$3:$P$428,0),MATCH(F$1,edar!$A$2:$O$2,0))</f>
        <v>63.1</v>
      </c>
      <c r="G218">
        <f>INDEX(edar!$A$3:$O$428,MATCH($A218,edar!$P$3:$P$428,0),MATCH(G$1,edar!$A$2:$O$2,0))</f>
        <v>60.5</v>
      </c>
      <c r="H218">
        <f>INDEX(edar!$A$3:$O$428,MATCH($A218,edar!$P$3:$P$428,0),MATCH(H$1,edar!$A$2:$O$2,0))</f>
        <v>65.7</v>
      </c>
      <c r="I218" t="str">
        <f>INDEX(edar!$A$3:$O$428,MATCH($A218,edar!$P$3:$P$428,0),MATCH(I$1,edar!$A$2:$O$2,0))</f>
        <v>-</v>
      </c>
      <c r="J218">
        <f>INDEX(edar!$A$3:$O$428,MATCH($A218,edar!$P$3:$P$428,0),MATCH(J$1,edar!$A$2:$O$2,0))</f>
        <v>63</v>
      </c>
      <c r="K218" t="str">
        <f>INDEX(edar!$A$3:$O$428,MATCH($A218,edar!$P$3:$P$428,0),MATCH(K$1,edar!$A$2:$O$2,0))</f>
        <v>-</v>
      </c>
      <c r="L218" t="str">
        <f>INDEX(edar!$A$3:$O$428,MATCH($A218,edar!$P$3:$P$428,0),MATCH(L$1,edar!$A$2:$O$2,0))</f>
        <v>-</v>
      </c>
      <c r="M218" t="str">
        <f>INDEX(edar!$A$3:$O$428,MATCH($A218,edar!$P$3:$P$428,0),MATCH(M$1,edar!$A$2:$O$2,0))</f>
        <v>-</v>
      </c>
      <c r="N218" t="str">
        <f>INDEX(edar!$A$3:$O$428,MATCH($A218,edar!$P$3:$P$428,0),MATCH(N$1,edar!$A$2:$O$2,0))</f>
        <v>-</v>
      </c>
      <c r="O218" t="str">
        <f>INDEX(edar!$A$3:$O$428,MATCH($A218,edar!$P$3:$P$428,0),MATCH(O$1,edar!$A$2:$O$2,0))</f>
        <v>-</v>
      </c>
      <c r="P218" t="str">
        <f>INDEX(edar!$A$3:$O$428,MATCH($A218,edar!$P$3:$P$428,0),MATCH(P$1,edar!$A$2:$O$2,0))</f>
        <v>DHS_2014</v>
      </c>
    </row>
    <row r="219" spans="1:16" x14ac:dyDescent="0.25">
      <c r="A219" s="5" t="s">
        <v>668</v>
      </c>
      <c r="B219" t="str">
        <f>INDEX(edar!$A$3:$O$428,MATCH($A219,edar!$P$3:$P$428,0),MATCH(B$1,edar!$A$2:$O$2,0))</f>
        <v>LSO</v>
      </c>
      <c r="C219" t="str">
        <f>INDEX(edar!$A$3:$O$428,MATCH($A219,edar!$P$3:$P$428,0),MATCH(C$1,edar!$A$2:$O$2,0))</f>
        <v>Lesotho</v>
      </c>
      <c r="D219">
        <f>INDEX(edar!$A$3:$O$428,MATCH($A219,edar!$P$3:$P$428,0),MATCH(D$1,edar!$A$2:$O$2,0))</f>
        <v>2009</v>
      </c>
      <c r="E219" t="str">
        <f>INDEX(edar!$A$3:$O$428,MATCH($A219,edar!$P$3:$P$428,0),MATCH(E$1,edar!$A$2:$O$2,0))</f>
        <v>2009</v>
      </c>
      <c r="F219">
        <f>INDEX(edar!$A$3:$O$428,MATCH($A219,edar!$P$3:$P$428,0),MATCH(F$1,edar!$A$2:$O$2,0))</f>
        <v>65.5</v>
      </c>
      <c r="G219">
        <f>INDEX(edar!$A$3:$O$428,MATCH($A219,edar!$P$3:$P$428,0),MATCH(G$1,edar!$A$2:$O$2,0))</f>
        <v>70.3</v>
      </c>
      <c r="H219">
        <f>INDEX(edar!$A$3:$O$428,MATCH($A219,edar!$P$3:$P$428,0),MATCH(H$1,edar!$A$2:$O$2,0))</f>
        <v>61.7</v>
      </c>
      <c r="I219" t="str">
        <f>INDEX(edar!$A$3:$O$428,MATCH($A219,edar!$P$3:$P$428,0),MATCH(I$1,edar!$A$2:$O$2,0))</f>
        <v>-</v>
      </c>
      <c r="J219">
        <f>INDEX(edar!$A$3:$O$428,MATCH($A219,edar!$P$3:$P$428,0),MATCH(J$1,edar!$A$2:$O$2,0))</f>
        <v>64.900000000000006</v>
      </c>
      <c r="K219">
        <f>INDEX(edar!$A$3:$O$428,MATCH($A219,edar!$P$3:$P$428,0),MATCH(K$1,edar!$A$2:$O$2,0))</f>
        <v>57.9</v>
      </c>
      <c r="L219">
        <f>INDEX(edar!$A$3:$O$428,MATCH($A219,edar!$P$3:$P$428,0),MATCH(L$1,edar!$A$2:$O$2,0))</f>
        <v>73.8</v>
      </c>
      <c r="M219" t="str">
        <f>INDEX(edar!$A$3:$O$428,MATCH($A219,edar!$P$3:$P$428,0),MATCH(M$1,edar!$A$2:$O$2,0))</f>
        <v>-</v>
      </c>
      <c r="N219" t="str">
        <f>INDEX(edar!$A$3:$O$428,MATCH($A219,edar!$P$3:$P$428,0),MATCH(N$1,edar!$A$2:$O$2,0))</f>
        <v>-</v>
      </c>
      <c r="O219" t="str">
        <f>INDEX(edar!$A$3:$O$428,MATCH($A219,edar!$P$3:$P$428,0),MATCH(O$1,edar!$A$2:$O$2,0))</f>
        <v>-</v>
      </c>
      <c r="P219" t="str">
        <f>INDEX(edar!$A$3:$O$428,MATCH($A219,edar!$P$3:$P$428,0),MATCH(P$1,edar!$A$2:$O$2,0))</f>
        <v>DHS _2009</v>
      </c>
    </row>
    <row r="220" spans="1:16" x14ac:dyDescent="0.25">
      <c r="A220" s="4" t="s">
        <v>669</v>
      </c>
      <c r="B220" t="str">
        <f>INDEX(edar!$A$3:$O$428,MATCH($A220,edar!$P$3:$P$428,0),MATCH(B$1,edar!$A$2:$O$2,0))</f>
        <v>LSO</v>
      </c>
      <c r="C220" t="str">
        <f>INDEX(edar!$A$3:$O$428,MATCH($A220,edar!$P$3:$P$428,0),MATCH(C$1,edar!$A$2:$O$2,0))</f>
        <v>Lesotho</v>
      </c>
      <c r="D220">
        <f>INDEX(edar!$A$3:$O$428,MATCH($A220,edar!$P$3:$P$428,0),MATCH(D$1,edar!$A$2:$O$2,0))</f>
        <v>2004</v>
      </c>
      <c r="E220" t="str">
        <f>INDEX(edar!$A$3:$O$428,MATCH($A220,edar!$P$3:$P$428,0),MATCH(E$1,edar!$A$2:$O$2,0))</f>
        <v>2004</v>
      </c>
      <c r="F220">
        <f>INDEX(edar!$A$3:$O$428,MATCH($A220,edar!$P$3:$P$428,0),MATCH(F$1,edar!$A$2:$O$2,0))</f>
        <v>59</v>
      </c>
      <c r="G220">
        <f>INDEX(edar!$A$3:$O$428,MATCH($A220,edar!$P$3:$P$428,0),MATCH(G$1,edar!$A$2:$O$2,0))</f>
        <v>58</v>
      </c>
      <c r="H220">
        <f>INDEX(edar!$A$3:$O$428,MATCH($A220,edar!$P$3:$P$428,0),MATCH(H$1,edar!$A$2:$O$2,0))</f>
        <v>60</v>
      </c>
      <c r="I220">
        <f>INDEX(edar!$A$3:$O$428,MATCH($A220,edar!$P$3:$P$428,0),MATCH(I$1,edar!$A$2:$O$2,0))</f>
        <v>61</v>
      </c>
      <c r="J220">
        <f>INDEX(edar!$A$3:$O$428,MATCH($A220,edar!$P$3:$P$428,0),MATCH(J$1,edar!$A$2:$O$2,0))</f>
        <v>59</v>
      </c>
      <c r="K220">
        <f>INDEX(edar!$A$3:$O$428,MATCH($A220,edar!$P$3:$P$428,0),MATCH(K$1,edar!$A$2:$O$2,0))</f>
        <v>46</v>
      </c>
      <c r="L220">
        <f>INDEX(edar!$A$3:$O$428,MATCH($A220,edar!$P$3:$P$428,0),MATCH(L$1,edar!$A$2:$O$2,0))</f>
        <v>55</v>
      </c>
      <c r="M220">
        <f>INDEX(edar!$A$3:$O$428,MATCH($A220,edar!$P$3:$P$428,0),MATCH(M$1,edar!$A$2:$O$2,0))</f>
        <v>65</v>
      </c>
      <c r="N220">
        <f>INDEX(edar!$A$3:$O$428,MATCH($A220,edar!$P$3:$P$428,0),MATCH(N$1,edar!$A$2:$O$2,0))</f>
        <v>70</v>
      </c>
      <c r="O220">
        <f>INDEX(edar!$A$3:$O$428,MATCH($A220,edar!$P$3:$P$428,0),MATCH(O$1,edar!$A$2:$O$2,0))</f>
        <v>73</v>
      </c>
      <c r="P220" t="str">
        <f>INDEX(edar!$A$3:$O$428,MATCH($A220,edar!$P$3:$P$428,0),MATCH(P$1,edar!$A$2:$O$2,0))</f>
        <v>DHS_2004</v>
      </c>
    </row>
    <row r="221" spans="1:16" x14ac:dyDescent="0.25">
      <c r="A221" s="5" t="s">
        <v>670</v>
      </c>
      <c r="B221" t="str">
        <f>INDEX(edar!$A$3:$O$428,MATCH($A221,edar!$P$3:$P$428,0),MATCH(B$1,edar!$A$2:$O$2,0))</f>
        <v>LSO</v>
      </c>
      <c r="C221" t="str">
        <f>INDEX(edar!$A$3:$O$428,MATCH($A221,edar!$P$3:$P$428,0),MATCH(C$1,edar!$A$2:$O$2,0))</f>
        <v>Lesotho</v>
      </c>
      <c r="D221">
        <f>INDEX(edar!$A$3:$O$428,MATCH($A221,edar!$P$3:$P$428,0),MATCH(D$1,edar!$A$2:$O$2,0))</f>
        <v>2000</v>
      </c>
      <c r="E221" t="str">
        <f>INDEX(edar!$A$3:$O$428,MATCH($A221,edar!$P$3:$P$428,0),MATCH(E$1,edar!$A$2:$O$2,0))</f>
        <v>2000</v>
      </c>
      <c r="F221">
        <f>INDEX(edar!$A$3:$O$428,MATCH($A221,edar!$P$3:$P$428,0),MATCH(F$1,edar!$A$2:$O$2,0))</f>
        <v>49</v>
      </c>
      <c r="G221">
        <f>INDEX(edar!$A$3:$O$428,MATCH($A221,edar!$P$3:$P$428,0),MATCH(G$1,edar!$A$2:$O$2,0))</f>
        <v>49</v>
      </c>
      <c r="H221">
        <f>INDEX(edar!$A$3:$O$428,MATCH($A221,edar!$P$3:$P$428,0),MATCH(H$1,edar!$A$2:$O$2,0))</f>
        <v>50</v>
      </c>
      <c r="I221">
        <f>INDEX(edar!$A$3:$O$428,MATCH($A221,edar!$P$3:$P$428,0),MATCH(I$1,edar!$A$2:$O$2,0))</f>
        <v>52</v>
      </c>
      <c r="J221">
        <f>INDEX(edar!$A$3:$O$428,MATCH($A221,edar!$P$3:$P$428,0),MATCH(J$1,edar!$A$2:$O$2,0))</f>
        <v>48</v>
      </c>
      <c r="K221">
        <f>INDEX(edar!$A$3:$O$428,MATCH($A221,edar!$P$3:$P$428,0),MATCH(K$1,edar!$A$2:$O$2,0))</f>
        <v>43</v>
      </c>
      <c r="L221">
        <f>INDEX(edar!$A$3:$O$428,MATCH($A221,edar!$P$3:$P$428,0),MATCH(L$1,edar!$A$2:$O$2,0))</f>
        <v>40</v>
      </c>
      <c r="M221">
        <f>INDEX(edar!$A$3:$O$428,MATCH($A221,edar!$P$3:$P$428,0),MATCH(M$1,edar!$A$2:$O$2,0))</f>
        <v>48</v>
      </c>
      <c r="N221">
        <f>INDEX(edar!$A$3:$O$428,MATCH($A221,edar!$P$3:$P$428,0),MATCH(N$1,edar!$A$2:$O$2,0))</f>
        <v>60</v>
      </c>
      <c r="O221">
        <f>INDEX(edar!$A$3:$O$428,MATCH($A221,edar!$P$3:$P$428,0),MATCH(O$1,edar!$A$2:$O$2,0))</f>
        <v>60</v>
      </c>
      <c r="P221" t="str">
        <f>INDEX(edar!$A$3:$O$428,MATCH($A221,edar!$P$3:$P$428,0),MATCH(P$1,edar!$A$2:$O$2,0))</f>
        <v>MICS_2000</v>
      </c>
    </row>
    <row r="222" spans="1:16" x14ac:dyDescent="0.25">
      <c r="A222" s="4" t="s">
        <v>671</v>
      </c>
      <c r="B222" t="str">
        <f>INDEX(edar!$A$3:$O$428,MATCH($A222,edar!$P$3:$P$428,0),MATCH(B$1,edar!$A$2:$O$2,0))</f>
        <v>LBR</v>
      </c>
      <c r="C222" t="str">
        <f>INDEX(edar!$A$3:$O$428,MATCH($A222,edar!$P$3:$P$428,0),MATCH(C$1,edar!$A$2:$O$2,0))</f>
        <v>Liberia</v>
      </c>
      <c r="D222">
        <f>INDEX(edar!$A$3:$O$428,MATCH($A222,edar!$P$3:$P$428,0),MATCH(D$1,edar!$A$2:$O$2,0))</f>
        <v>2013</v>
      </c>
      <c r="E222" t="str">
        <f>INDEX(edar!$A$3:$O$428,MATCH($A222,edar!$P$3:$P$428,0),MATCH(E$1,edar!$A$2:$O$2,0))</f>
        <v>2013</v>
      </c>
      <c r="F222">
        <f>INDEX(edar!$A$3:$O$428,MATCH($A222,edar!$P$3:$P$428,0),MATCH(F$1,edar!$A$2:$O$2,0))</f>
        <v>50.7</v>
      </c>
      <c r="G222">
        <f>INDEX(edar!$A$3:$O$428,MATCH($A222,edar!$P$3:$P$428,0),MATCH(G$1,edar!$A$2:$O$2,0))</f>
        <v>56.5</v>
      </c>
      <c r="H222">
        <f>INDEX(edar!$A$3:$O$428,MATCH($A222,edar!$P$3:$P$428,0),MATCH(H$1,edar!$A$2:$O$2,0))</f>
        <v>44</v>
      </c>
      <c r="I222">
        <f>INDEX(edar!$A$3:$O$428,MATCH($A222,edar!$P$3:$P$428,0),MATCH(I$1,edar!$A$2:$O$2,0))</f>
        <v>49.4</v>
      </c>
      <c r="J222">
        <f>INDEX(edar!$A$3:$O$428,MATCH($A222,edar!$P$3:$P$428,0),MATCH(J$1,edar!$A$2:$O$2,0))</f>
        <v>51.7</v>
      </c>
      <c r="K222">
        <f>INDEX(edar!$A$3:$O$428,MATCH($A222,edar!$P$3:$P$428,0),MATCH(K$1,edar!$A$2:$O$2,0))</f>
        <v>48.3</v>
      </c>
      <c r="L222">
        <f>INDEX(edar!$A$3:$O$428,MATCH($A222,edar!$P$3:$P$428,0),MATCH(L$1,edar!$A$2:$O$2,0))</f>
        <v>56.4</v>
      </c>
      <c r="M222">
        <f>INDEX(edar!$A$3:$O$428,MATCH($A222,edar!$P$3:$P$428,0),MATCH(M$1,edar!$A$2:$O$2,0))</f>
        <v>59.7</v>
      </c>
      <c r="N222" t="str">
        <f>INDEX(edar!$A$3:$O$428,MATCH($A222,edar!$P$3:$P$428,0),MATCH(N$1,edar!$A$2:$O$2,0))</f>
        <v>-</v>
      </c>
      <c r="O222" t="str">
        <f>INDEX(edar!$A$3:$O$428,MATCH($A222,edar!$P$3:$P$428,0),MATCH(O$1,edar!$A$2:$O$2,0))</f>
        <v>-</v>
      </c>
      <c r="P222" t="str">
        <f>INDEX(edar!$A$3:$O$428,MATCH($A222,edar!$P$3:$P$428,0),MATCH(P$1,edar!$A$2:$O$2,0))</f>
        <v>DHS_2013</v>
      </c>
    </row>
    <row r="223" spans="1:16" x14ac:dyDescent="0.25">
      <c r="A223" s="5" t="s">
        <v>672</v>
      </c>
      <c r="B223" t="str">
        <f>INDEX(edar!$A$3:$O$428,MATCH($A223,edar!$P$3:$P$428,0),MATCH(B$1,edar!$A$2:$O$2,0))</f>
        <v>LBR</v>
      </c>
      <c r="C223" t="str">
        <f>INDEX(edar!$A$3:$O$428,MATCH($A223,edar!$P$3:$P$428,0),MATCH(C$1,edar!$A$2:$O$2,0))</f>
        <v>Liberia</v>
      </c>
      <c r="D223">
        <f>INDEX(edar!$A$3:$O$428,MATCH($A223,edar!$P$3:$P$428,0),MATCH(D$1,edar!$A$2:$O$2,0))</f>
        <v>2007</v>
      </c>
      <c r="E223" t="str">
        <f>INDEX(edar!$A$3:$O$428,MATCH($A223,edar!$P$3:$P$428,0),MATCH(E$1,edar!$A$2:$O$2,0))</f>
        <v>2007</v>
      </c>
      <c r="F223">
        <f>INDEX(edar!$A$3:$O$428,MATCH($A223,edar!$P$3:$P$428,0),MATCH(F$1,edar!$A$2:$O$2,0))</f>
        <v>62</v>
      </c>
      <c r="G223">
        <f>INDEX(edar!$A$3:$O$428,MATCH($A223,edar!$P$3:$P$428,0),MATCH(G$1,edar!$A$2:$O$2,0))</f>
        <v>64</v>
      </c>
      <c r="H223">
        <f>INDEX(edar!$A$3:$O$428,MATCH($A223,edar!$P$3:$P$428,0),MATCH(H$1,edar!$A$2:$O$2,0))</f>
        <v>61</v>
      </c>
      <c r="I223">
        <f>INDEX(edar!$A$3:$O$428,MATCH($A223,edar!$P$3:$P$428,0),MATCH(I$1,edar!$A$2:$O$2,0))</f>
        <v>73</v>
      </c>
      <c r="J223">
        <f>INDEX(edar!$A$3:$O$428,MATCH($A223,edar!$P$3:$P$428,0),MATCH(J$1,edar!$A$2:$O$2,0))</f>
        <v>59</v>
      </c>
      <c r="K223">
        <f>INDEX(edar!$A$3:$O$428,MATCH($A223,edar!$P$3:$P$428,0),MATCH(K$1,edar!$A$2:$O$2,0))</f>
        <v>59</v>
      </c>
      <c r="L223">
        <f>INDEX(edar!$A$3:$O$428,MATCH($A223,edar!$P$3:$P$428,0),MATCH(L$1,edar!$A$2:$O$2,0))</f>
        <v>46</v>
      </c>
      <c r="M223">
        <f>INDEX(edar!$A$3:$O$428,MATCH($A223,edar!$P$3:$P$428,0),MATCH(M$1,edar!$A$2:$O$2,0))</f>
        <v>72</v>
      </c>
      <c r="N223">
        <f>INDEX(edar!$A$3:$O$428,MATCH($A223,edar!$P$3:$P$428,0),MATCH(N$1,edar!$A$2:$O$2,0))</f>
        <v>62</v>
      </c>
      <c r="O223" t="str">
        <f>INDEX(edar!$A$3:$O$428,MATCH($A223,edar!$P$3:$P$428,0),MATCH(O$1,edar!$A$2:$O$2,0))</f>
        <v>-</v>
      </c>
      <c r="P223" t="str">
        <f>INDEX(edar!$A$3:$O$428,MATCH($A223,edar!$P$3:$P$428,0),MATCH(P$1,edar!$A$2:$O$2,0))</f>
        <v>DHS_2007</v>
      </c>
    </row>
    <row r="224" spans="1:16" x14ac:dyDescent="0.25">
      <c r="A224" s="4" t="s">
        <v>673</v>
      </c>
      <c r="B224" t="str">
        <f>INDEX(edar!$A$3:$O$428,MATCH($A224,edar!$P$3:$P$428,0),MATCH(B$1,edar!$A$2:$O$2,0))</f>
        <v>MDG</v>
      </c>
      <c r="C224" t="str">
        <f>INDEX(edar!$A$3:$O$428,MATCH($A224,edar!$P$3:$P$428,0),MATCH(C$1,edar!$A$2:$O$2,0))</f>
        <v>Madagascar</v>
      </c>
      <c r="D224" t="str">
        <f>INDEX(edar!$A$3:$O$428,MATCH($A224,edar!$P$3:$P$428,0),MATCH(D$1,edar!$A$2:$O$2,0))</f>
        <v>2012-2013</v>
      </c>
      <c r="E224" t="str">
        <f>INDEX(edar!$A$3:$O$428,MATCH($A224,edar!$P$3:$P$428,0),MATCH(E$1,edar!$A$2:$O$2,0))</f>
        <v>2013</v>
      </c>
      <c r="F224">
        <f>INDEX(edar!$A$3:$O$428,MATCH($A224,edar!$P$3:$P$428,0),MATCH(F$1,edar!$A$2:$O$2,0))</f>
        <v>40.5</v>
      </c>
      <c r="G224">
        <f>INDEX(edar!$A$3:$O$428,MATCH($A224,edar!$P$3:$P$428,0),MATCH(G$1,edar!$A$2:$O$2,0))</f>
        <v>41.3</v>
      </c>
      <c r="H224">
        <f>INDEX(edar!$A$3:$O$428,MATCH($A224,edar!$P$3:$P$428,0),MATCH(H$1,edar!$A$2:$O$2,0))</f>
        <v>39.700000000000003</v>
      </c>
      <c r="I224">
        <f>INDEX(edar!$A$3:$O$428,MATCH($A224,edar!$P$3:$P$428,0),MATCH(I$1,edar!$A$2:$O$2,0))</f>
        <v>60</v>
      </c>
      <c r="J224">
        <f>INDEX(edar!$A$3:$O$428,MATCH($A224,edar!$P$3:$P$428,0),MATCH(J$1,edar!$A$2:$O$2,0))</f>
        <v>38.200000000000003</v>
      </c>
      <c r="K224">
        <f>INDEX(edar!$A$3:$O$428,MATCH($A224,edar!$P$3:$P$428,0),MATCH(K$1,edar!$A$2:$O$2,0))</f>
        <v>37</v>
      </c>
      <c r="L224">
        <f>INDEX(edar!$A$3:$O$428,MATCH($A224,edar!$P$3:$P$428,0),MATCH(L$1,edar!$A$2:$O$2,0))</f>
        <v>35.200000000000003</v>
      </c>
      <c r="M224">
        <f>INDEX(edar!$A$3:$O$428,MATCH($A224,edar!$P$3:$P$428,0),MATCH(M$1,edar!$A$2:$O$2,0))</f>
        <v>36.700000000000003</v>
      </c>
      <c r="N224">
        <f>INDEX(edar!$A$3:$O$428,MATCH($A224,edar!$P$3:$P$428,0),MATCH(N$1,edar!$A$2:$O$2,0))</f>
        <v>43.9</v>
      </c>
      <c r="O224">
        <f>INDEX(edar!$A$3:$O$428,MATCH($A224,edar!$P$3:$P$428,0),MATCH(O$1,edar!$A$2:$O$2,0))</f>
        <v>58.1</v>
      </c>
      <c r="P224" t="str">
        <f>INDEX(edar!$A$3:$O$428,MATCH($A224,edar!$P$3:$P$428,0),MATCH(P$1,edar!$A$2:$O$2,0))</f>
        <v>ENSOMD_2012-2013</v>
      </c>
    </row>
    <row r="225" spans="1:16" x14ac:dyDescent="0.25">
      <c r="A225" s="5" t="s">
        <v>674</v>
      </c>
      <c r="B225" t="str">
        <f>INDEX(edar!$A$3:$O$428,MATCH($A225,edar!$P$3:$P$428,0),MATCH(B$1,edar!$A$2:$O$2,0))</f>
        <v>MDG</v>
      </c>
      <c r="C225" t="str">
        <f>INDEX(edar!$A$3:$O$428,MATCH($A225,edar!$P$3:$P$428,0),MATCH(C$1,edar!$A$2:$O$2,0))</f>
        <v>Madagascar</v>
      </c>
      <c r="D225" t="str">
        <f>INDEX(edar!$A$3:$O$428,MATCH($A225,edar!$P$3:$P$428,0),MATCH(D$1,edar!$A$2:$O$2,0))</f>
        <v>2008-2009</v>
      </c>
      <c r="E225" t="str">
        <f>INDEX(edar!$A$3:$O$428,MATCH($A225,edar!$P$3:$P$428,0),MATCH(E$1,edar!$A$2:$O$2,0))</f>
        <v>2009</v>
      </c>
      <c r="F225">
        <f>INDEX(edar!$A$3:$O$428,MATCH($A225,edar!$P$3:$P$428,0),MATCH(F$1,edar!$A$2:$O$2,0))</f>
        <v>42</v>
      </c>
      <c r="G225">
        <f>INDEX(edar!$A$3:$O$428,MATCH($A225,edar!$P$3:$P$428,0),MATCH(G$1,edar!$A$2:$O$2,0))</f>
        <v>43.9</v>
      </c>
      <c r="H225">
        <f>INDEX(edar!$A$3:$O$428,MATCH($A225,edar!$P$3:$P$428,0),MATCH(H$1,edar!$A$2:$O$2,0))</f>
        <v>39.799999999999997</v>
      </c>
      <c r="I225">
        <f>INDEX(edar!$A$3:$O$428,MATCH($A225,edar!$P$3:$P$428,0),MATCH(I$1,edar!$A$2:$O$2,0))</f>
        <v>58.6</v>
      </c>
      <c r="J225">
        <f>INDEX(edar!$A$3:$O$428,MATCH($A225,edar!$P$3:$P$428,0),MATCH(J$1,edar!$A$2:$O$2,0))</f>
        <v>39</v>
      </c>
      <c r="K225">
        <f>INDEX(edar!$A$3:$O$428,MATCH($A225,edar!$P$3:$P$428,0),MATCH(K$1,edar!$A$2:$O$2,0))</f>
        <v>32.5</v>
      </c>
      <c r="L225">
        <f>INDEX(edar!$A$3:$O$428,MATCH($A225,edar!$P$3:$P$428,0),MATCH(L$1,edar!$A$2:$O$2,0))</f>
        <v>29.2</v>
      </c>
      <c r="M225">
        <f>INDEX(edar!$A$3:$O$428,MATCH($A225,edar!$P$3:$P$428,0),MATCH(M$1,edar!$A$2:$O$2,0))</f>
        <v>39.4</v>
      </c>
      <c r="N225">
        <f>INDEX(edar!$A$3:$O$428,MATCH($A225,edar!$P$3:$P$428,0),MATCH(N$1,edar!$A$2:$O$2,0))</f>
        <v>51.5</v>
      </c>
      <c r="O225">
        <f>INDEX(edar!$A$3:$O$428,MATCH($A225,edar!$P$3:$P$428,0),MATCH(O$1,edar!$A$2:$O$2,0))</f>
        <v>68</v>
      </c>
      <c r="P225" t="str">
        <f>INDEX(edar!$A$3:$O$428,MATCH($A225,edar!$P$3:$P$428,0),MATCH(P$1,edar!$A$2:$O$2,0))</f>
        <v>DHS_2008-2009</v>
      </c>
    </row>
    <row r="226" spans="1:16" x14ac:dyDescent="0.25">
      <c r="A226" s="4" t="s">
        <v>675</v>
      </c>
      <c r="B226" t="str">
        <f>INDEX(edar!$A$3:$O$428,MATCH($A226,edar!$P$3:$P$428,0),MATCH(B$1,edar!$A$2:$O$2,0))</f>
        <v>MDG</v>
      </c>
      <c r="C226" t="str">
        <f>INDEX(edar!$A$3:$O$428,MATCH($A226,edar!$P$3:$P$428,0),MATCH(C$1,edar!$A$2:$O$2,0))</f>
        <v>Madagascar</v>
      </c>
      <c r="D226" t="str">
        <f>INDEX(edar!$A$3:$O$428,MATCH($A226,edar!$P$3:$P$428,0),MATCH(D$1,edar!$A$2:$O$2,0))</f>
        <v>2003-2004</v>
      </c>
      <c r="E226" t="str">
        <f>INDEX(edar!$A$3:$O$428,MATCH($A226,edar!$P$3:$P$428,0),MATCH(E$1,edar!$A$2:$O$2,0))</f>
        <v>2004</v>
      </c>
      <c r="F226">
        <f>INDEX(edar!$A$3:$O$428,MATCH($A226,edar!$P$3:$P$428,0),MATCH(F$1,edar!$A$2:$O$2,0))</f>
        <v>48</v>
      </c>
      <c r="G226">
        <f>INDEX(edar!$A$3:$O$428,MATCH($A226,edar!$P$3:$P$428,0),MATCH(G$1,edar!$A$2:$O$2,0))</f>
        <v>50</v>
      </c>
      <c r="H226">
        <f>INDEX(edar!$A$3:$O$428,MATCH($A226,edar!$P$3:$P$428,0),MATCH(H$1,edar!$A$2:$O$2,0))</f>
        <v>47</v>
      </c>
      <c r="I226">
        <f>INDEX(edar!$A$3:$O$428,MATCH($A226,edar!$P$3:$P$428,0),MATCH(I$1,edar!$A$2:$O$2,0))</f>
        <v>62</v>
      </c>
      <c r="J226">
        <f>INDEX(edar!$A$3:$O$428,MATCH($A226,edar!$P$3:$P$428,0),MATCH(J$1,edar!$A$2:$O$2,0))</f>
        <v>45</v>
      </c>
      <c r="K226">
        <f>INDEX(edar!$A$3:$O$428,MATCH($A226,edar!$P$3:$P$428,0),MATCH(K$1,edar!$A$2:$O$2,0))</f>
        <v>50</v>
      </c>
      <c r="L226">
        <f>INDEX(edar!$A$3:$O$428,MATCH($A226,edar!$P$3:$P$428,0),MATCH(L$1,edar!$A$2:$O$2,0))</f>
        <v>44</v>
      </c>
      <c r="M226">
        <f>INDEX(edar!$A$3:$O$428,MATCH($A226,edar!$P$3:$P$428,0),MATCH(M$1,edar!$A$2:$O$2,0))</f>
        <v>38</v>
      </c>
      <c r="N226">
        <f>INDEX(edar!$A$3:$O$428,MATCH($A226,edar!$P$3:$P$428,0),MATCH(N$1,edar!$A$2:$O$2,0))</f>
        <v>48</v>
      </c>
      <c r="O226">
        <f>INDEX(edar!$A$3:$O$428,MATCH($A226,edar!$P$3:$P$428,0),MATCH(O$1,edar!$A$2:$O$2,0))</f>
        <v>66</v>
      </c>
      <c r="P226" t="str">
        <f>INDEX(edar!$A$3:$O$428,MATCH($A226,edar!$P$3:$P$428,0),MATCH(P$1,edar!$A$2:$O$2,0))</f>
        <v>DHS_2003-2004</v>
      </c>
    </row>
    <row r="227" spans="1:16" x14ac:dyDescent="0.25">
      <c r="A227" s="5" t="s">
        <v>676</v>
      </c>
      <c r="B227" t="str">
        <f>INDEX(edar!$A$3:$O$428,MATCH($A227,edar!$P$3:$P$428,0),MATCH(B$1,edar!$A$2:$O$2,0))</f>
        <v>MDG</v>
      </c>
      <c r="C227" t="str">
        <f>INDEX(edar!$A$3:$O$428,MATCH($A227,edar!$P$3:$P$428,0),MATCH(C$1,edar!$A$2:$O$2,0))</f>
        <v>Madagascar</v>
      </c>
      <c r="D227">
        <f>INDEX(edar!$A$3:$O$428,MATCH($A227,edar!$P$3:$P$428,0),MATCH(D$1,edar!$A$2:$O$2,0))</f>
        <v>2000</v>
      </c>
      <c r="E227" t="str">
        <f>INDEX(edar!$A$3:$O$428,MATCH($A227,edar!$P$3:$P$428,0),MATCH(E$1,edar!$A$2:$O$2,0))</f>
        <v>2000</v>
      </c>
      <c r="F227">
        <f>INDEX(edar!$A$3:$O$428,MATCH($A227,edar!$P$3:$P$428,0),MATCH(F$1,edar!$A$2:$O$2,0))</f>
        <v>47</v>
      </c>
      <c r="G227">
        <f>INDEX(edar!$A$3:$O$428,MATCH($A227,edar!$P$3:$P$428,0),MATCH(G$1,edar!$A$2:$O$2,0))</f>
        <v>50</v>
      </c>
      <c r="H227">
        <f>INDEX(edar!$A$3:$O$428,MATCH($A227,edar!$P$3:$P$428,0),MATCH(H$1,edar!$A$2:$O$2,0))</f>
        <v>44</v>
      </c>
      <c r="I227" t="str">
        <f>INDEX(edar!$A$3:$O$428,MATCH($A227,edar!$P$3:$P$428,0),MATCH(I$1,edar!$A$2:$O$2,0))</f>
        <v>-</v>
      </c>
      <c r="J227" t="str">
        <f>INDEX(edar!$A$3:$O$428,MATCH($A227,edar!$P$3:$P$428,0),MATCH(J$1,edar!$A$2:$O$2,0))</f>
        <v>-</v>
      </c>
      <c r="K227">
        <f>INDEX(edar!$A$3:$O$428,MATCH($A227,edar!$P$3:$P$428,0),MATCH(K$1,edar!$A$2:$O$2,0))</f>
        <v>45</v>
      </c>
      <c r="L227">
        <f>INDEX(edar!$A$3:$O$428,MATCH($A227,edar!$P$3:$P$428,0),MATCH(L$1,edar!$A$2:$O$2,0))</f>
        <v>44</v>
      </c>
      <c r="M227">
        <f>INDEX(edar!$A$3:$O$428,MATCH($A227,edar!$P$3:$P$428,0),MATCH(M$1,edar!$A$2:$O$2,0))</f>
        <v>50</v>
      </c>
      <c r="N227">
        <f>INDEX(edar!$A$3:$O$428,MATCH($A227,edar!$P$3:$P$428,0),MATCH(N$1,edar!$A$2:$O$2,0))</f>
        <v>51</v>
      </c>
      <c r="O227">
        <f>INDEX(edar!$A$3:$O$428,MATCH($A227,edar!$P$3:$P$428,0),MATCH(O$1,edar!$A$2:$O$2,0))</f>
        <v>63</v>
      </c>
      <c r="P227" t="str">
        <f>INDEX(edar!$A$3:$O$428,MATCH($A227,edar!$P$3:$P$428,0),MATCH(P$1,edar!$A$2:$O$2,0))</f>
        <v>MICS_2000</v>
      </c>
    </row>
    <row r="228" spans="1:16" x14ac:dyDescent="0.25">
      <c r="A228" s="4" t="s">
        <v>677</v>
      </c>
      <c r="B228" t="str">
        <f>INDEX(edar!$A$3:$O$428,MATCH($A228,edar!$P$3:$P$428,0),MATCH(B$1,edar!$A$2:$O$2,0))</f>
        <v>MDG</v>
      </c>
      <c r="C228" t="str">
        <f>INDEX(edar!$A$3:$O$428,MATCH($A228,edar!$P$3:$P$428,0),MATCH(C$1,edar!$A$2:$O$2,0))</f>
        <v>Madagascar</v>
      </c>
      <c r="D228">
        <f>INDEX(edar!$A$3:$O$428,MATCH($A228,edar!$P$3:$P$428,0),MATCH(D$1,edar!$A$2:$O$2,0))</f>
        <v>1997</v>
      </c>
      <c r="E228" t="str">
        <f>INDEX(edar!$A$3:$O$428,MATCH($A228,edar!$P$3:$P$428,0),MATCH(E$1,edar!$A$2:$O$2,0))</f>
        <v>1997</v>
      </c>
      <c r="F228">
        <f>INDEX(edar!$A$3:$O$428,MATCH($A228,edar!$P$3:$P$428,0),MATCH(F$1,edar!$A$2:$O$2,0))</f>
        <v>37</v>
      </c>
      <c r="G228" t="str">
        <f>INDEX(edar!$A$3:$O$428,MATCH($A228,edar!$P$3:$P$428,0),MATCH(G$1,edar!$A$2:$O$2,0))</f>
        <v>-</v>
      </c>
      <c r="H228" t="str">
        <f>INDEX(edar!$A$3:$O$428,MATCH($A228,edar!$P$3:$P$428,0),MATCH(H$1,edar!$A$2:$O$2,0))</f>
        <v>-</v>
      </c>
      <c r="I228" t="str">
        <f>INDEX(edar!$A$3:$O$428,MATCH($A228,edar!$P$3:$P$428,0),MATCH(I$1,edar!$A$2:$O$2,0))</f>
        <v>-</v>
      </c>
      <c r="J228" t="str">
        <f>INDEX(edar!$A$3:$O$428,MATCH($A228,edar!$P$3:$P$428,0),MATCH(J$1,edar!$A$2:$O$2,0))</f>
        <v>-</v>
      </c>
      <c r="K228" t="str">
        <f>INDEX(edar!$A$3:$O$428,MATCH($A228,edar!$P$3:$P$428,0),MATCH(K$1,edar!$A$2:$O$2,0))</f>
        <v>-</v>
      </c>
      <c r="L228" t="str">
        <f>INDEX(edar!$A$3:$O$428,MATCH($A228,edar!$P$3:$P$428,0),MATCH(L$1,edar!$A$2:$O$2,0))</f>
        <v>-</v>
      </c>
      <c r="M228" t="str">
        <f>INDEX(edar!$A$3:$O$428,MATCH($A228,edar!$P$3:$P$428,0),MATCH(M$1,edar!$A$2:$O$2,0))</f>
        <v>-</v>
      </c>
      <c r="N228" t="str">
        <f>INDEX(edar!$A$3:$O$428,MATCH($A228,edar!$P$3:$P$428,0),MATCH(N$1,edar!$A$2:$O$2,0))</f>
        <v>-</v>
      </c>
      <c r="O228" t="str">
        <f>INDEX(edar!$A$3:$O$428,MATCH($A228,edar!$P$3:$P$428,0),MATCH(O$1,edar!$A$2:$O$2,0))</f>
        <v>-</v>
      </c>
      <c r="P228" t="str">
        <f>INDEX(edar!$A$3:$O$428,MATCH($A228,edar!$P$3:$P$428,0),MATCH(P$1,edar!$A$2:$O$2,0))</f>
        <v>DHS_1997</v>
      </c>
    </row>
    <row r="229" spans="1:16" x14ac:dyDescent="0.25">
      <c r="A229" s="5" t="s">
        <v>678</v>
      </c>
      <c r="B229" t="str">
        <f>INDEX(edar!$A$3:$O$428,MATCH($A229,edar!$P$3:$P$428,0),MATCH(B$1,edar!$A$2:$O$2,0))</f>
        <v>MDG</v>
      </c>
      <c r="C229" t="str">
        <f>INDEX(edar!$A$3:$O$428,MATCH($A229,edar!$P$3:$P$428,0),MATCH(C$1,edar!$A$2:$O$2,0))</f>
        <v>Madagascar</v>
      </c>
      <c r="D229">
        <f>INDEX(edar!$A$3:$O$428,MATCH($A229,edar!$P$3:$P$428,0),MATCH(D$1,edar!$A$2:$O$2,0))</f>
        <v>1992</v>
      </c>
      <c r="E229" t="str">
        <f>INDEX(edar!$A$3:$O$428,MATCH($A229,edar!$P$3:$P$428,0),MATCH(E$1,edar!$A$2:$O$2,0))</f>
        <v>1992</v>
      </c>
      <c r="F229">
        <f>INDEX(edar!$A$3:$O$428,MATCH($A229,edar!$P$3:$P$428,0),MATCH(F$1,edar!$A$2:$O$2,0))</f>
        <v>42</v>
      </c>
      <c r="G229" t="str">
        <f>INDEX(edar!$A$3:$O$428,MATCH($A229,edar!$P$3:$P$428,0),MATCH(G$1,edar!$A$2:$O$2,0))</f>
        <v>-</v>
      </c>
      <c r="H229" t="str">
        <f>INDEX(edar!$A$3:$O$428,MATCH($A229,edar!$P$3:$P$428,0),MATCH(H$1,edar!$A$2:$O$2,0))</f>
        <v>-</v>
      </c>
      <c r="I229" t="str">
        <f>INDEX(edar!$A$3:$O$428,MATCH($A229,edar!$P$3:$P$428,0),MATCH(I$1,edar!$A$2:$O$2,0))</f>
        <v>-</v>
      </c>
      <c r="J229" t="str">
        <f>INDEX(edar!$A$3:$O$428,MATCH($A229,edar!$P$3:$P$428,0),MATCH(J$1,edar!$A$2:$O$2,0))</f>
        <v>-</v>
      </c>
      <c r="K229" t="str">
        <f>INDEX(edar!$A$3:$O$428,MATCH($A229,edar!$P$3:$P$428,0),MATCH(K$1,edar!$A$2:$O$2,0))</f>
        <v>-</v>
      </c>
      <c r="L229" t="str">
        <f>INDEX(edar!$A$3:$O$428,MATCH($A229,edar!$P$3:$P$428,0),MATCH(L$1,edar!$A$2:$O$2,0))</f>
        <v>-</v>
      </c>
      <c r="M229" t="str">
        <f>INDEX(edar!$A$3:$O$428,MATCH($A229,edar!$P$3:$P$428,0),MATCH(M$1,edar!$A$2:$O$2,0))</f>
        <v>-</v>
      </c>
      <c r="N229" t="str">
        <f>INDEX(edar!$A$3:$O$428,MATCH($A229,edar!$P$3:$P$428,0),MATCH(N$1,edar!$A$2:$O$2,0))</f>
        <v>-</v>
      </c>
      <c r="O229" t="str">
        <f>INDEX(edar!$A$3:$O$428,MATCH($A229,edar!$P$3:$P$428,0),MATCH(O$1,edar!$A$2:$O$2,0))</f>
        <v>-</v>
      </c>
      <c r="P229" t="str">
        <f>INDEX(edar!$A$3:$O$428,MATCH($A229,edar!$P$3:$P$428,0),MATCH(P$1,edar!$A$2:$O$2,0))</f>
        <v>DHS_1992</v>
      </c>
    </row>
    <row r="230" spans="1:16" x14ac:dyDescent="0.25">
      <c r="A230" s="4" t="s">
        <v>679</v>
      </c>
      <c r="B230" t="str">
        <f>INDEX(edar!$A$3:$O$428,MATCH($A230,edar!$P$3:$P$428,0),MATCH(B$1,edar!$A$2:$O$2,0))</f>
        <v>MWI</v>
      </c>
      <c r="C230" t="str">
        <f>INDEX(edar!$A$3:$O$428,MATCH($A230,edar!$P$3:$P$428,0),MATCH(C$1,edar!$A$2:$O$2,0))</f>
        <v>Malawi</v>
      </c>
      <c r="D230" t="str">
        <f>INDEX(edar!$A$3:$O$428,MATCH($A230,edar!$P$3:$P$428,0),MATCH(D$1,edar!$A$2:$O$2,0))</f>
        <v>2015-2016</v>
      </c>
      <c r="E230" t="str">
        <f>INDEX(edar!$A$3:$O$428,MATCH($A230,edar!$P$3:$P$428,0),MATCH(E$1,edar!$A$2:$O$2,0))</f>
        <v>2016</v>
      </c>
      <c r="F230">
        <f>INDEX(edar!$A$3:$O$428,MATCH($A230,edar!$P$3:$P$428,0),MATCH(F$1,edar!$A$2:$O$2,0))</f>
        <v>77.599999999999994</v>
      </c>
      <c r="G230">
        <f>INDEX(edar!$A$3:$O$428,MATCH($A230,edar!$P$3:$P$428,0),MATCH(G$1,edar!$A$2:$O$2,0))</f>
        <v>76.5</v>
      </c>
      <c r="H230">
        <f>INDEX(edar!$A$3:$O$428,MATCH($A230,edar!$P$3:$P$428,0),MATCH(H$1,edar!$A$2:$O$2,0))</f>
        <v>78.7</v>
      </c>
      <c r="I230">
        <f>INDEX(edar!$A$3:$O$428,MATCH($A230,edar!$P$3:$P$428,0),MATCH(I$1,edar!$A$2:$O$2,0))</f>
        <v>83.5</v>
      </c>
      <c r="J230">
        <f>INDEX(edar!$A$3:$O$428,MATCH($A230,edar!$P$3:$P$428,0),MATCH(J$1,edar!$A$2:$O$2,0))</f>
        <v>77</v>
      </c>
      <c r="K230">
        <f>INDEX(edar!$A$3:$O$428,MATCH($A230,edar!$P$3:$P$428,0),MATCH(K$1,edar!$A$2:$O$2,0))</f>
        <v>77.8</v>
      </c>
      <c r="L230">
        <f>INDEX(edar!$A$3:$O$428,MATCH($A230,edar!$P$3:$P$428,0),MATCH(L$1,edar!$A$2:$O$2,0))</f>
        <v>76.7</v>
      </c>
      <c r="M230">
        <f>INDEX(edar!$A$3:$O$428,MATCH($A230,edar!$P$3:$P$428,0),MATCH(M$1,edar!$A$2:$O$2,0))</f>
        <v>77.099999999999994</v>
      </c>
      <c r="N230">
        <f>INDEX(edar!$A$3:$O$428,MATCH($A230,edar!$P$3:$P$428,0),MATCH(N$1,edar!$A$2:$O$2,0))</f>
        <v>79.099999999999994</v>
      </c>
      <c r="O230">
        <f>INDEX(edar!$A$3:$O$428,MATCH($A230,edar!$P$3:$P$428,0),MATCH(O$1,edar!$A$2:$O$2,0))</f>
        <v>76.8</v>
      </c>
      <c r="P230" t="str">
        <f>INDEX(edar!$A$3:$O$428,MATCH($A230,edar!$P$3:$P$428,0),MATCH(P$1,edar!$A$2:$O$2,0))</f>
        <v>DHS_2015-2016</v>
      </c>
    </row>
    <row r="231" spans="1:16" x14ac:dyDescent="0.25">
      <c r="A231" s="5" t="s">
        <v>680</v>
      </c>
      <c r="B231" t="str">
        <f>INDEX(edar!$A$3:$O$428,MATCH($A231,edar!$P$3:$P$428,0),MATCH(B$1,edar!$A$2:$O$2,0))</f>
        <v>MWI</v>
      </c>
      <c r="C231" t="str">
        <f>INDEX(edar!$A$3:$O$428,MATCH($A231,edar!$P$3:$P$428,0),MATCH(C$1,edar!$A$2:$O$2,0))</f>
        <v>Malawi</v>
      </c>
      <c r="D231" t="str">
        <f>INDEX(edar!$A$3:$O$428,MATCH($A231,edar!$P$3:$P$428,0),MATCH(D$1,edar!$A$2:$O$2,0))</f>
        <v>2013-2014</v>
      </c>
      <c r="E231" t="str">
        <f>INDEX(edar!$A$3:$O$428,MATCH($A231,edar!$P$3:$P$428,0),MATCH(E$1,edar!$A$2:$O$2,0))</f>
        <v>2014</v>
      </c>
      <c r="F231">
        <f>INDEX(edar!$A$3:$O$428,MATCH($A231,edar!$P$3:$P$428,0),MATCH(F$1,edar!$A$2:$O$2,0))</f>
        <v>68.2</v>
      </c>
      <c r="G231">
        <f>INDEX(edar!$A$3:$O$428,MATCH($A231,edar!$P$3:$P$428,0),MATCH(G$1,edar!$A$2:$O$2,0))</f>
        <v>69.2</v>
      </c>
      <c r="H231">
        <f>INDEX(edar!$A$3:$O$428,MATCH($A231,edar!$P$3:$P$428,0),MATCH(H$1,edar!$A$2:$O$2,0))</f>
        <v>67.099999999999994</v>
      </c>
      <c r="I231">
        <f>INDEX(edar!$A$3:$O$428,MATCH($A231,edar!$P$3:$P$428,0),MATCH(I$1,edar!$A$2:$O$2,0))</f>
        <v>60.2</v>
      </c>
      <c r="J231">
        <f>INDEX(edar!$A$3:$O$428,MATCH($A231,edar!$P$3:$P$428,0),MATCH(J$1,edar!$A$2:$O$2,0))</f>
        <v>68.900000000000006</v>
      </c>
      <c r="K231">
        <f>INDEX(edar!$A$3:$O$428,MATCH($A231,edar!$P$3:$P$428,0),MATCH(K$1,edar!$A$2:$O$2,0))</f>
        <v>60.9</v>
      </c>
      <c r="L231">
        <f>INDEX(edar!$A$3:$O$428,MATCH($A231,edar!$P$3:$P$428,0),MATCH(L$1,edar!$A$2:$O$2,0))</f>
        <v>69.2</v>
      </c>
      <c r="M231">
        <f>INDEX(edar!$A$3:$O$428,MATCH($A231,edar!$P$3:$P$428,0),MATCH(M$1,edar!$A$2:$O$2,0))</f>
        <v>73.099999999999994</v>
      </c>
      <c r="N231">
        <f>INDEX(edar!$A$3:$O$428,MATCH($A231,edar!$P$3:$P$428,0),MATCH(N$1,edar!$A$2:$O$2,0))</f>
        <v>69.900000000000006</v>
      </c>
      <c r="O231">
        <f>INDEX(edar!$A$3:$O$428,MATCH($A231,edar!$P$3:$P$428,0),MATCH(O$1,edar!$A$2:$O$2,0))</f>
        <v>71.400000000000006</v>
      </c>
      <c r="P231" t="str">
        <f>INDEX(edar!$A$3:$O$428,MATCH($A231,edar!$P$3:$P$428,0),MATCH(P$1,edar!$A$2:$O$2,0))</f>
        <v>MICS_2013-2014</v>
      </c>
    </row>
    <row r="232" spans="1:16" x14ac:dyDescent="0.25">
      <c r="A232" s="4" t="s">
        <v>681</v>
      </c>
      <c r="B232" t="str">
        <f>INDEX(edar!$A$3:$O$428,MATCH($A232,edar!$P$3:$P$428,0),MATCH(B$1,edar!$A$2:$O$2,0))</f>
        <v>MWI</v>
      </c>
      <c r="C232" t="str">
        <f>INDEX(edar!$A$3:$O$428,MATCH($A232,edar!$P$3:$P$428,0),MATCH(C$1,edar!$A$2:$O$2,0))</f>
        <v>Malawi</v>
      </c>
      <c r="D232">
        <f>INDEX(edar!$A$3:$O$428,MATCH($A232,edar!$P$3:$P$428,0),MATCH(D$1,edar!$A$2:$O$2,0))</f>
        <v>2010</v>
      </c>
      <c r="E232" t="str">
        <f>INDEX(edar!$A$3:$O$428,MATCH($A232,edar!$P$3:$P$428,0),MATCH(E$1,edar!$A$2:$O$2,0))</f>
        <v>2010</v>
      </c>
      <c r="F232">
        <f>INDEX(edar!$A$3:$O$428,MATCH($A232,edar!$P$3:$P$428,0),MATCH(F$1,edar!$A$2:$O$2,0))</f>
        <v>70.3</v>
      </c>
      <c r="G232">
        <f>INDEX(edar!$A$3:$O$428,MATCH($A232,edar!$P$3:$P$428,0),MATCH(G$1,edar!$A$2:$O$2,0))</f>
        <v>71.2</v>
      </c>
      <c r="H232">
        <f>INDEX(edar!$A$3:$O$428,MATCH($A232,edar!$P$3:$P$428,0),MATCH(H$1,edar!$A$2:$O$2,0))</f>
        <v>69.400000000000006</v>
      </c>
      <c r="I232">
        <f>INDEX(edar!$A$3:$O$428,MATCH($A232,edar!$P$3:$P$428,0),MATCH(I$1,edar!$A$2:$O$2,0))</f>
        <v>67</v>
      </c>
      <c r="J232">
        <f>INDEX(edar!$A$3:$O$428,MATCH($A232,edar!$P$3:$P$428,0),MATCH(J$1,edar!$A$2:$O$2,0))</f>
        <v>70.8</v>
      </c>
      <c r="K232">
        <f>INDEX(edar!$A$3:$O$428,MATCH($A232,edar!$P$3:$P$428,0),MATCH(K$1,edar!$A$2:$O$2,0))</f>
        <v>61.8</v>
      </c>
      <c r="L232">
        <f>INDEX(edar!$A$3:$O$428,MATCH($A232,edar!$P$3:$P$428,0),MATCH(L$1,edar!$A$2:$O$2,0))</f>
        <v>66.8</v>
      </c>
      <c r="M232">
        <f>INDEX(edar!$A$3:$O$428,MATCH($A232,edar!$P$3:$P$428,0),MATCH(M$1,edar!$A$2:$O$2,0))</f>
        <v>76.8</v>
      </c>
      <c r="N232">
        <f>INDEX(edar!$A$3:$O$428,MATCH($A232,edar!$P$3:$P$428,0),MATCH(N$1,edar!$A$2:$O$2,0))</f>
        <v>71.5</v>
      </c>
      <c r="O232">
        <f>INDEX(edar!$A$3:$O$428,MATCH($A232,edar!$P$3:$P$428,0),MATCH(O$1,edar!$A$2:$O$2,0))</f>
        <v>75.2</v>
      </c>
      <c r="P232" t="str">
        <f>INDEX(edar!$A$3:$O$428,MATCH($A232,edar!$P$3:$P$428,0),MATCH(P$1,edar!$A$2:$O$2,0))</f>
        <v>DHS_2010</v>
      </c>
    </row>
    <row r="233" spans="1:16" x14ac:dyDescent="0.25">
      <c r="A233" s="5" t="s">
        <v>682</v>
      </c>
      <c r="B233" t="str">
        <f>INDEX(edar!$A$3:$O$428,MATCH($A233,edar!$P$3:$P$428,0),MATCH(B$1,edar!$A$2:$O$2,0))</f>
        <v>MWI</v>
      </c>
      <c r="C233" t="str">
        <f>INDEX(edar!$A$3:$O$428,MATCH($A233,edar!$P$3:$P$428,0),MATCH(C$1,edar!$A$2:$O$2,0))</f>
        <v>Malawi</v>
      </c>
      <c r="D233">
        <f>INDEX(edar!$A$3:$O$428,MATCH($A233,edar!$P$3:$P$428,0),MATCH(D$1,edar!$A$2:$O$2,0))</f>
        <v>2006</v>
      </c>
      <c r="E233" t="str">
        <f>INDEX(edar!$A$3:$O$428,MATCH($A233,edar!$P$3:$P$428,0),MATCH(E$1,edar!$A$2:$O$2,0))</f>
        <v>2006</v>
      </c>
      <c r="F233">
        <f>INDEX(edar!$A$3:$O$428,MATCH($A233,edar!$P$3:$P$428,0),MATCH(F$1,edar!$A$2:$O$2,0))</f>
        <v>52</v>
      </c>
      <c r="G233">
        <f>INDEX(edar!$A$3:$O$428,MATCH($A233,edar!$P$3:$P$428,0),MATCH(G$1,edar!$A$2:$O$2,0))</f>
        <v>51</v>
      </c>
      <c r="H233">
        <f>INDEX(edar!$A$3:$O$428,MATCH($A233,edar!$P$3:$P$428,0),MATCH(H$1,edar!$A$2:$O$2,0))</f>
        <v>53</v>
      </c>
      <c r="I233">
        <f>INDEX(edar!$A$3:$O$428,MATCH($A233,edar!$P$3:$P$428,0),MATCH(I$1,edar!$A$2:$O$2,0))</f>
        <v>75</v>
      </c>
      <c r="J233">
        <f>INDEX(edar!$A$3:$O$428,MATCH($A233,edar!$P$3:$P$428,0),MATCH(J$1,edar!$A$2:$O$2,0))</f>
        <v>48</v>
      </c>
      <c r="K233">
        <f>INDEX(edar!$A$3:$O$428,MATCH($A233,edar!$P$3:$P$428,0),MATCH(K$1,edar!$A$2:$O$2,0))</f>
        <v>51</v>
      </c>
      <c r="L233">
        <f>INDEX(edar!$A$3:$O$428,MATCH($A233,edar!$P$3:$P$428,0),MATCH(L$1,edar!$A$2:$O$2,0))</f>
        <v>44</v>
      </c>
      <c r="M233">
        <f>INDEX(edar!$A$3:$O$428,MATCH($A233,edar!$P$3:$P$428,0),MATCH(M$1,edar!$A$2:$O$2,0))</f>
        <v>57</v>
      </c>
      <c r="N233">
        <f>INDEX(edar!$A$3:$O$428,MATCH($A233,edar!$P$3:$P$428,0),MATCH(N$1,edar!$A$2:$O$2,0))</f>
        <v>45</v>
      </c>
      <c r="O233">
        <f>INDEX(edar!$A$3:$O$428,MATCH($A233,edar!$P$3:$P$428,0),MATCH(O$1,edar!$A$2:$O$2,0))</f>
        <v>65</v>
      </c>
      <c r="P233" t="str">
        <f>INDEX(edar!$A$3:$O$428,MATCH($A233,edar!$P$3:$P$428,0),MATCH(P$1,edar!$A$2:$O$2,0))</f>
        <v>MICS_2006</v>
      </c>
    </row>
    <row r="234" spans="1:16" x14ac:dyDescent="0.25">
      <c r="A234" s="4" t="s">
        <v>683</v>
      </c>
      <c r="B234" t="str">
        <f>INDEX(edar!$A$3:$O$428,MATCH($A234,edar!$P$3:$P$428,0),MATCH(B$1,edar!$A$2:$O$2,0))</f>
        <v>MWI</v>
      </c>
      <c r="C234" t="str">
        <f>INDEX(edar!$A$3:$O$428,MATCH($A234,edar!$P$3:$P$428,0),MATCH(C$1,edar!$A$2:$O$2,0))</f>
        <v>Malawi</v>
      </c>
      <c r="D234">
        <f>INDEX(edar!$A$3:$O$428,MATCH($A234,edar!$P$3:$P$428,0),MATCH(D$1,edar!$A$2:$O$2,0))</f>
        <v>2004</v>
      </c>
      <c r="E234" t="str">
        <f>INDEX(edar!$A$3:$O$428,MATCH($A234,edar!$P$3:$P$428,0),MATCH(E$1,edar!$A$2:$O$2,0))</f>
        <v>2004</v>
      </c>
      <c r="F234">
        <f>INDEX(edar!$A$3:$O$428,MATCH($A234,edar!$P$3:$P$428,0),MATCH(F$1,edar!$A$2:$O$2,0))</f>
        <v>37</v>
      </c>
      <c r="G234">
        <f>INDEX(edar!$A$3:$O$428,MATCH($A234,edar!$P$3:$P$428,0),MATCH(G$1,edar!$A$2:$O$2,0))</f>
        <v>37</v>
      </c>
      <c r="H234">
        <f>INDEX(edar!$A$3:$O$428,MATCH($A234,edar!$P$3:$P$428,0),MATCH(H$1,edar!$A$2:$O$2,0))</f>
        <v>36</v>
      </c>
      <c r="I234">
        <f>INDEX(edar!$A$3:$O$428,MATCH($A234,edar!$P$3:$P$428,0),MATCH(I$1,edar!$A$2:$O$2,0))</f>
        <v>47</v>
      </c>
      <c r="J234">
        <f>INDEX(edar!$A$3:$O$428,MATCH($A234,edar!$P$3:$P$428,0),MATCH(J$1,edar!$A$2:$O$2,0))</f>
        <v>36</v>
      </c>
      <c r="K234">
        <f>INDEX(edar!$A$3:$O$428,MATCH($A234,edar!$P$3:$P$428,0),MATCH(K$1,edar!$A$2:$O$2,0))</f>
        <v>30</v>
      </c>
      <c r="L234">
        <f>INDEX(edar!$A$3:$O$428,MATCH($A234,edar!$P$3:$P$428,0),MATCH(L$1,edar!$A$2:$O$2,0))</f>
        <v>34</v>
      </c>
      <c r="M234">
        <f>INDEX(edar!$A$3:$O$428,MATCH($A234,edar!$P$3:$P$428,0),MATCH(M$1,edar!$A$2:$O$2,0))</f>
        <v>37</v>
      </c>
      <c r="N234">
        <f>INDEX(edar!$A$3:$O$428,MATCH($A234,edar!$P$3:$P$428,0),MATCH(N$1,edar!$A$2:$O$2,0))</f>
        <v>42</v>
      </c>
      <c r="O234">
        <f>INDEX(edar!$A$3:$O$428,MATCH($A234,edar!$P$3:$P$428,0),MATCH(O$1,edar!$A$2:$O$2,0))</f>
        <v>46</v>
      </c>
      <c r="P234" t="str">
        <f>INDEX(edar!$A$3:$O$428,MATCH($A234,edar!$P$3:$P$428,0),MATCH(P$1,edar!$A$2:$O$2,0))</f>
        <v>DHS_2004</v>
      </c>
    </row>
    <row r="235" spans="1:16" x14ac:dyDescent="0.25">
      <c r="A235" s="5" t="s">
        <v>684</v>
      </c>
      <c r="B235" t="str">
        <f>INDEX(edar!$A$3:$O$428,MATCH($A235,edar!$P$3:$P$428,0),MATCH(B$1,edar!$A$2:$O$2,0))</f>
        <v>MWI</v>
      </c>
      <c r="C235" t="str">
        <f>INDEX(edar!$A$3:$O$428,MATCH($A235,edar!$P$3:$P$428,0),MATCH(C$1,edar!$A$2:$O$2,0))</f>
        <v>Malawi</v>
      </c>
      <c r="D235">
        <f>INDEX(edar!$A$3:$O$428,MATCH($A235,edar!$P$3:$P$428,0),MATCH(D$1,edar!$A$2:$O$2,0))</f>
        <v>2000</v>
      </c>
      <c r="E235" t="str">
        <f>INDEX(edar!$A$3:$O$428,MATCH($A235,edar!$P$3:$P$428,0),MATCH(E$1,edar!$A$2:$O$2,0))</f>
        <v>2000</v>
      </c>
      <c r="F235">
        <f>INDEX(edar!$A$3:$O$428,MATCH($A235,edar!$P$3:$P$428,0),MATCH(F$1,edar!$A$2:$O$2,0))</f>
        <v>27</v>
      </c>
      <c r="G235">
        <f>INDEX(edar!$A$3:$O$428,MATCH($A235,edar!$P$3:$P$428,0),MATCH(G$1,edar!$A$2:$O$2,0))</f>
        <v>26</v>
      </c>
      <c r="H235">
        <f>INDEX(edar!$A$3:$O$428,MATCH($A235,edar!$P$3:$P$428,0),MATCH(H$1,edar!$A$2:$O$2,0))</f>
        <v>27</v>
      </c>
      <c r="I235">
        <f>INDEX(edar!$A$3:$O$428,MATCH($A235,edar!$P$3:$P$428,0),MATCH(I$1,edar!$A$2:$O$2,0))</f>
        <v>48</v>
      </c>
      <c r="J235">
        <f>INDEX(edar!$A$3:$O$428,MATCH($A235,edar!$P$3:$P$428,0),MATCH(J$1,edar!$A$2:$O$2,0))</f>
        <v>25</v>
      </c>
      <c r="K235" t="str">
        <f>INDEX(edar!$A$3:$O$428,MATCH($A235,edar!$P$3:$P$428,0),MATCH(K$1,edar!$A$2:$O$2,0))</f>
        <v>-</v>
      </c>
      <c r="L235" t="str">
        <f>INDEX(edar!$A$3:$O$428,MATCH($A235,edar!$P$3:$P$428,0),MATCH(L$1,edar!$A$2:$O$2,0))</f>
        <v>-</v>
      </c>
      <c r="M235" t="str">
        <f>INDEX(edar!$A$3:$O$428,MATCH($A235,edar!$P$3:$P$428,0),MATCH(M$1,edar!$A$2:$O$2,0))</f>
        <v>-</v>
      </c>
      <c r="N235" t="str">
        <f>INDEX(edar!$A$3:$O$428,MATCH($A235,edar!$P$3:$P$428,0),MATCH(N$1,edar!$A$2:$O$2,0))</f>
        <v>-</v>
      </c>
      <c r="O235" t="str">
        <f>INDEX(edar!$A$3:$O$428,MATCH($A235,edar!$P$3:$P$428,0),MATCH(O$1,edar!$A$2:$O$2,0))</f>
        <v>-</v>
      </c>
      <c r="P235" t="str">
        <f>INDEX(edar!$A$3:$O$428,MATCH($A235,edar!$P$3:$P$428,0),MATCH(P$1,edar!$A$2:$O$2,0))</f>
        <v>DHS_2000</v>
      </c>
    </row>
    <row r="236" spans="1:16" x14ac:dyDescent="0.25">
      <c r="A236" s="4" t="s">
        <v>685</v>
      </c>
      <c r="B236" t="str">
        <f>INDEX(edar!$A$3:$O$428,MATCH($A236,edar!$P$3:$P$428,0),MATCH(B$1,edar!$A$2:$O$2,0))</f>
        <v>MWI</v>
      </c>
      <c r="C236" t="str">
        <f>INDEX(edar!$A$3:$O$428,MATCH($A236,edar!$P$3:$P$428,0),MATCH(C$1,edar!$A$2:$O$2,0))</f>
        <v>Malawi</v>
      </c>
      <c r="D236">
        <f>INDEX(edar!$A$3:$O$428,MATCH($A236,edar!$P$3:$P$428,0),MATCH(D$1,edar!$A$2:$O$2,0))</f>
        <v>1992</v>
      </c>
      <c r="E236" t="str">
        <f>INDEX(edar!$A$3:$O$428,MATCH($A236,edar!$P$3:$P$428,0),MATCH(E$1,edar!$A$2:$O$2,0))</f>
        <v>1992</v>
      </c>
      <c r="F236">
        <f>INDEX(edar!$A$3:$O$428,MATCH($A236,edar!$P$3:$P$428,0),MATCH(F$1,edar!$A$2:$O$2,0))</f>
        <v>54</v>
      </c>
      <c r="G236">
        <f>INDEX(edar!$A$3:$O$428,MATCH($A236,edar!$P$3:$P$428,0),MATCH(G$1,edar!$A$2:$O$2,0))</f>
        <v>53</v>
      </c>
      <c r="H236">
        <f>INDEX(edar!$A$3:$O$428,MATCH($A236,edar!$P$3:$P$428,0),MATCH(H$1,edar!$A$2:$O$2,0))</f>
        <v>55</v>
      </c>
      <c r="I236">
        <f>INDEX(edar!$A$3:$O$428,MATCH($A236,edar!$P$3:$P$428,0),MATCH(I$1,edar!$A$2:$O$2,0))</f>
        <v>57</v>
      </c>
      <c r="J236">
        <f>INDEX(edar!$A$3:$O$428,MATCH($A236,edar!$P$3:$P$428,0),MATCH(J$1,edar!$A$2:$O$2,0))</f>
        <v>53</v>
      </c>
      <c r="K236" t="str">
        <f>INDEX(edar!$A$3:$O$428,MATCH($A236,edar!$P$3:$P$428,0),MATCH(K$1,edar!$A$2:$O$2,0))</f>
        <v>-</v>
      </c>
      <c r="L236" t="str">
        <f>INDEX(edar!$A$3:$O$428,MATCH($A236,edar!$P$3:$P$428,0),MATCH(L$1,edar!$A$2:$O$2,0))</f>
        <v>-</v>
      </c>
      <c r="M236" t="str">
        <f>INDEX(edar!$A$3:$O$428,MATCH($A236,edar!$P$3:$P$428,0),MATCH(M$1,edar!$A$2:$O$2,0))</f>
        <v>-</v>
      </c>
      <c r="N236" t="str">
        <f>INDEX(edar!$A$3:$O$428,MATCH($A236,edar!$P$3:$P$428,0),MATCH(N$1,edar!$A$2:$O$2,0))</f>
        <v>-</v>
      </c>
      <c r="O236" t="str">
        <f>INDEX(edar!$A$3:$O$428,MATCH($A236,edar!$P$3:$P$428,0),MATCH(O$1,edar!$A$2:$O$2,0))</f>
        <v>-</v>
      </c>
      <c r="P236" t="str">
        <f>INDEX(edar!$A$3:$O$428,MATCH($A236,edar!$P$3:$P$428,0),MATCH(P$1,edar!$A$2:$O$2,0))</f>
        <v>DHS_1992</v>
      </c>
    </row>
    <row r="237" spans="1:16" x14ac:dyDescent="0.25">
      <c r="A237" s="5" t="s">
        <v>686</v>
      </c>
      <c r="B237" t="str">
        <f>INDEX(edar!$A$3:$O$428,MATCH($A237,edar!$P$3:$P$428,0),MATCH(B$1,edar!$A$2:$O$2,0))</f>
        <v>MDV</v>
      </c>
      <c r="C237" t="str">
        <f>INDEX(edar!$A$3:$O$428,MATCH($A237,edar!$P$3:$P$428,0),MATCH(C$1,edar!$A$2:$O$2,0))</f>
        <v>Maldives</v>
      </c>
      <c r="D237">
        <f>INDEX(edar!$A$3:$O$428,MATCH($A237,edar!$P$3:$P$428,0),MATCH(D$1,edar!$A$2:$O$2,0))</f>
        <v>2001</v>
      </c>
      <c r="E237" t="str">
        <f>INDEX(edar!$A$3:$O$428,MATCH($A237,edar!$P$3:$P$428,0),MATCH(E$1,edar!$A$2:$O$2,0))</f>
        <v>2001</v>
      </c>
      <c r="F237">
        <f>INDEX(edar!$A$3:$O$428,MATCH($A237,edar!$P$3:$P$428,0),MATCH(F$1,edar!$A$2:$O$2,0))</f>
        <v>22</v>
      </c>
      <c r="G237">
        <f>INDEX(edar!$A$3:$O$428,MATCH($A237,edar!$P$3:$P$428,0),MATCH(G$1,edar!$A$2:$O$2,0))</f>
        <v>23</v>
      </c>
      <c r="H237">
        <f>INDEX(edar!$A$3:$O$428,MATCH($A237,edar!$P$3:$P$428,0),MATCH(H$1,edar!$A$2:$O$2,0))</f>
        <v>22</v>
      </c>
      <c r="I237" t="str">
        <f>INDEX(edar!$A$3:$O$428,MATCH($A237,edar!$P$3:$P$428,0),MATCH(I$1,edar!$A$2:$O$2,0))</f>
        <v>-</v>
      </c>
      <c r="J237" t="str">
        <f>INDEX(edar!$A$3:$O$428,MATCH($A237,edar!$P$3:$P$428,0),MATCH(J$1,edar!$A$2:$O$2,0))</f>
        <v>-</v>
      </c>
      <c r="K237" t="str">
        <f>INDEX(edar!$A$3:$O$428,MATCH($A237,edar!$P$3:$P$428,0),MATCH(K$1,edar!$A$2:$O$2,0))</f>
        <v>-</v>
      </c>
      <c r="L237" t="str">
        <f>INDEX(edar!$A$3:$O$428,MATCH($A237,edar!$P$3:$P$428,0),MATCH(L$1,edar!$A$2:$O$2,0))</f>
        <v>-</v>
      </c>
      <c r="M237" t="str">
        <f>INDEX(edar!$A$3:$O$428,MATCH($A237,edar!$P$3:$P$428,0),MATCH(M$1,edar!$A$2:$O$2,0))</f>
        <v>-</v>
      </c>
      <c r="N237" t="str">
        <f>INDEX(edar!$A$3:$O$428,MATCH($A237,edar!$P$3:$P$428,0),MATCH(N$1,edar!$A$2:$O$2,0))</f>
        <v>-</v>
      </c>
      <c r="O237" t="str">
        <f>INDEX(edar!$A$3:$O$428,MATCH($A237,edar!$P$3:$P$428,0),MATCH(O$1,edar!$A$2:$O$2,0))</f>
        <v>-</v>
      </c>
      <c r="P237" t="str">
        <f>INDEX(edar!$A$3:$O$428,MATCH($A237,edar!$P$3:$P$428,0),MATCH(P$1,edar!$A$2:$O$2,0))</f>
        <v>MICS_2001</v>
      </c>
    </row>
    <row r="238" spans="1:16" x14ac:dyDescent="0.25">
      <c r="A238" s="4" t="s">
        <v>687</v>
      </c>
      <c r="B238" t="str">
        <f>INDEX(edar!$A$3:$O$428,MATCH($A238,edar!$P$3:$P$428,0),MATCH(B$1,edar!$A$2:$O$2,0))</f>
        <v>MLI</v>
      </c>
      <c r="C238" t="str">
        <f>INDEX(edar!$A$3:$O$428,MATCH($A238,edar!$P$3:$P$428,0),MATCH(C$1,edar!$A$2:$O$2,0))</f>
        <v>Mali</v>
      </c>
      <c r="D238">
        <f>INDEX(edar!$A$3:$O$428,MATCH($A238,edar!$P$3:$P$428,0),MATCH(D$1,edar!$A$2:$O$2,0))</f>
        <v>2015</v>
      </c>
      <c r="E238" t="str">
        <f>INDEX(edar!$A$3:$O$428,MATCH($A238,edar!$P$3:$P$428,0),MATCH(E$1,edar!$A$2:$O$2,0))</f>
        <v>2015</v>
      </c>
      <c r="F238">
        <f>INDEX(edar!$A$3:$O$428,MATCH($A238,edar!$P$3:$P$428,0),MATCH(F$1,edar!$A$2:$O$2,0))</f>
        <v>23</v>
      </c>
      <c r="G238" t="str">
        <f>INDEX(edar!$A$3:$O$428,MATCH($A238,edar!$P$3:$P$428,0),MATCH(G$1,edar!$A$2:$O$2,0))</f>
        <v>-</v>
      </c>
      <c r="H238" t="str">
        <f>INDEX(edar!$A$3:$O$428,MATCH($A238,edar!$P$3:$P$428,0),MATCH(H$1,edar!$A$2:$O$2,0))</f>
        <v>-</v>
      </c>
      <c r="I238" t="str">
        <f>INDEX(edar!$A$3:$O$428,MATCH($A238,edar!$P$3:$P$428,0),MATCH(I$1,edar!$A$2:$O$2,0))</f>
        <v>-</v>
      </c>
      <c r="J238" t="str">
        <f>INDEX(edar!$A$3:$O$428,MATCH($A238,edar!$P$3:$P$428,0),MATCH(J$1,edar!$A$2:$O$2,0))</f>
        <v>-</v>
      </c>
      <c r="K238" t="str">
        <f>INDEX(edar!$A$3:$O$428,MATCH($A238,edar!$P$3:$P$428,0),MATCH(K$1,edar!$A$2:$O$2,0))</f>
        <v>-</v>
      </c>
      <c r="L238" t="str">
        <f>INDEX(edar!$A$3:$O$428,MATCH($A238,edar!$P$3:$P$428,0),MATCH(L$1,edar!$A$2:$O$2,0))</f>
        <v>-</v>
      </c>
      <c r="M238" t="str">
        <f>INDEX(edar!$A$3:$O$428,MATCH($A238,edar!$P$3:$P$428,0),MATCH(M$1,edar!$A$2:$O$2,0))</f>
        <v>-</v>
      </c>
      <c r="N238" t="str">
        <f>INDEX(edar!$A$3:$O$428,MATCH($A238,edar!$P$3:$P$428,0),MATCH(N$1,edar!$A$2:$O$2,0))</f>
        <v>-</v>
      </c>
      <c r="O238" t="str">
        <f>INDEX(edar!$A$3:$O$428,MATCH($A238,edar!$P$3:$P$428,0),MATCH(O$1,edar!$A$2:$O$2,0))</f>
        <v>-</v>
      </c>
      <c r="P238" t="str">
        <f>INDEX(edar!$A$3:$O$428,MATCH($A238,edar!$P$3:$P$428,0),MATCH(P$1,edar!$A$2:$O$2,0))</f>
        <v>MICS KFR_2015</v>
      </c>
    </row>
    <row r="239" spans="1:16" x14ac:dyDescent="0.25">
      <c r="A239" s="5" t="s">
        <v>688</v>
      </c>
      <c r="B239" t="str">
        <f>INDEX(edar!$A$3:$O$428,MATCH($A239,edar!$P$3:$P$428,0),MATCH(B$1,edar!$A$2:$O$2,0))</f>
        <v>MLI</v>
      </c>
      <c r="C239" t="str">
        <f>INDEX(edar!$A$3:$O$428,MATCH($A239,edar!$P$3:$P$428,0),MATCH(C$1,edar!$A$2:$O$2,0))</f>
        <v>Mali</v>
      </c>
      <c r="D239" t="str">
        <f>INDEX(edar!$A$3:$O$428,MATCH($A239,edar!$P$3:$P$428,0),MATCH(D$1,edar!$A$2:$O$2,0))</f>
        <v>2009-2010</v>
      </c>
      <c r="E239" t="str">
        <f>INDEX(edar!$A$3:$O$428,MATCH($A239,edar!$P$3:$P$428,0),MATCH(E$1,edar!$A$2:$O$2,0))</f>
        <v>2010</v>
      </c>
      <c r="F239">
        <f>INDEX(edar!$A$3:$O$428,MATCH($A239,edar!$P$3:$P$428,0),MATCH(F$1,edar!$A$2:$O$2,0))</f>
        <v>55.9</v>
      </c>
      <c r="G239">
        <f>INDEX(edar!$A$3:$O$428,MATCH($A239,edar!$P$3:$P$428,0),MATCH(G$1,edar!$A$2:$O$2,0))</f>
        <v>54</v>
      </c>
      <c r="H239">
        <f>INDEX(edar!$A$3:$O$428,MATCH($A239,edar!$P$3:$P$428,0),MATCH(H$1,edar!$A$2:$O$2,0))</f>
        <v>58</v>
      </c>
      <c r="I239">
        <f>INDEX(edar!$A$3:$O$428,MATCH($A239,edar!$P$3:$P$428,0),MATCH(I$1,edar!$A$2:$O$2,0))</f>
        <v>71</v>
      </c>
      <c r="J239">
        <f>INDEX(edar!$A$3:$O$428,MATCH($A239,edar!$P$3:$P$428,0),MATCH(J$1,edar!$A$2:$O$2,0))</f>
        <v>50.6</v>
      </c>
      <c r="K239">
        <f>INDEX(edar!$A$3:$O$428,MATCH($A239,edar!$P$3:$P$428,0),MATCH(K$1,edar!$A$2:$O$2,0))</f>
        <v>42.6</v>
      </c>
      <c r="L239">
        <f>INDEX(edar!$A$3:$O$428,MATCH($A239,edar!$P$3:$P$428,0),MATCH(L$1,edar!$A$2:$O$2,0))</f>
        <v>49.8</v>
      </c>
      <c r="M239">
        <f>INDEX(edar!$A$3:$O$428,MATCH($A239,edar!$P$3:$P$428,0),MATCH(M$1,edar!$A$2:$O$2,0))</f>
        <v>47.8</v>
      </c>
      <c r="N239">
        <f>INDEX(edar!$A$3:$O$428,MATCH($A239,edar!$P$3:$P$428,0),MATCH(N$1,edar!$A$2:$O$2,0))</f>
        <v>59.2</v>
      </c>
      <c r="O239">
        <f>INDEX(edar!$A$3:$O$428,MATCH($A239,edar!$P$3:$P$428,0),MATCH(O$1,edar!$A$2:$O$2,0))</f>
        <v>86.7</v>
      </c>
      <c r="P239" t="str">
        <f>INDEX(edar!$A$3:$O$428,MATCH($A239,edar!$P$3:$P$428,0),MATCH(P$1,edar!$A$2:$O$2,0))</f>
        <v>MICS_2009-2010</v>
      </c>
    </row>
    <row r="240" spans="1:16" x14ac:dyDescent="0.25">
      <c r="A240" s="4" t="s">
        <v>689</v>
      </c>
      <c r="B240" t="str">
        <f>INDEX(edar!$A$3:$O$428,MATCH($A240,edar!$P$3:$P$428,0),MATCH(B$1,edar!$A$2:$O$2,0))</f>
        <v>MLI</v>
      </c>
      <c r="C240" t="str">
        <f>INDEX(edar!$A$3:$O$428,MATCH($A240,edar!$P$3:$P$428,0),MATCH(C$1,edar!$A$2:$O$2,0))</f>
        <v>Mali</v>
      </c>
      <c r="D240">
        <f>INDEX(edar!$A$3:$O$428,MATCH($A240,edar!$P$3:$P$428,0),MATCH(D$1,edar!$A$2:$O$2,0))</f>
        <v>2006</v>
      </c>
      <c r="E240" t="str">
        <f>INDEX(edar!$A$3:$O$428,MATCH($A240,edar!$P$3:$P$428,0),MATCH(E$1,edar!$A$2:$O$2,0))</f>
        <v>2006</v>
      </c>
      <c r="F240">
        <f>INDEX(edar!$A$3:$O$428,MATCH($A240,edar!$P$3:$P$428,0),MATCH(F$1,edar!$A$2:$O$2,0))</f>
        <v>38</v>
      </c>
      <c r="G240">
        <f>INDEX(edar!$A$3:$O$428,MATCH($A240,edar!$P$3:$P$428,0),MATCH(G$1,edar!$A$2:$O$2,0))</f>
        <v>39</v>
      </c>
      <c r="H240">
        <f>INDEX(edar!$A$3:$O$428,MATCH($A240,edar!$P$3:$P$428,0),MATCH(H$1,edar!$A$2:$O$2,0))</f>
        <v>37</v>
      </c>
      <c r="I240">
        <f>INDEX(edar!$A$3:$O$428,MATCH($A240,edar!$P$3:$P$428,0),MATCH(I$1,edar!$A$2:$O$2,0))</f>
        <v>51</v>
      </c>
      <c r="J240">
        <f>INDEX(edar!$A$3:$O$428,MATCH($A240,edar!$P$3:$P$428,0),MATCH(J$1,edar!$A$2:$O$2,0))</f>
        <v>34</v>
      </c>
      <c r="K240">
        <f>INDEX(edar!$A$3:$O$428,MATCH($A240,edar!$P$3:$P$428,0),MATCH(K$1,edar!$A$2:$O$2,0))</f>
        <v>28</v>
      </c>
      <c r="L240">
        <f>INDEX(edar!$A$3:$O$428,MATCH($A240,edar!$P$3:$P$428,0),MATCH(L$1,edar!$A$2:$O$2,0))</f>
        <v>32</v>
      </c>
      <c r="M240">
        <f>INDEX(edar!$A$3:$O$428,MATCH($A240,edar!$P$3:$P$428,0),MATCH(M$1,edar!$A$2:$O$2,0))</f>
        <v>30</v>
      </c>
      <c r="N240">
        <f>INDEX(edar!$A$3:$O$428,MATCH($A240,edar!$P$3:$P$428,0),MATCH(N$1,edar!$A$2:$O$2,0))</f>
        <v>43</v>
      </c>
      <c r="O240">
        <f>INDEX(edar!$A$3:$O$428,MATCH($A240,edar!$P$3:$P$428,0),MATCH(O$1,edar!$A$2:$O$2,0))</f>
        <v>60</v>
      </c>
      <c r="P240" t="str">
        <f>INDEX(edar!$A$3:$O$428,MATCH($A240,edar!$P$3:$P$428,0),MATCH(P$1,edar!$A$2:$O$2,0))</f>
        <v>DHS_2006</v>
      </c>
    </row>
    <row r="241" spans="1:16" x14ac:dyDescent="0.25">
      <c r="A241" s="5" t="s">
        <v>690</v>
      </c>
      <c r="B241" t="str">
        <f>INDEX(edar!$A$3:$O$428,MATCH($A241,edar!$P$3:$P$428,0),MATCH(B$1,edar!$A$2:$O$2,0))</f>
        <v>MLI</v>
      </c>
      <c r="C241" t="str">
        <f>INDEX(edar!$A$3:$O$428,MATCH($A241,edar!$P$3:$P$428,0),MATCH(C$1,edar!$A$2:$O$2,0))</f>
        <v>Mali</v>
      </c>
      <c r="D241">
        <f>INDEX(edar!$A$3:$O$428,MATCH($A241,edar!$P$3:$P$428,0),MATCH(D$1,edar!$A$2:$O$2,0))</f>
        <v>2001</v>
      </c>
      <c r="E241" t="str">
        <f>INDEX(edar!$A$3:$O$428,MATCH($A241,edar!$P$3:$P$428,0),MATCH(E$1,edar!$A$2:$O$2,0))</f>
        <v>2001</v>
      </c>
      <c r="F241">
        <f>INDEX(edar!$A$3:$O$428,MATCH($A241,edar!$P$3:$P$428,0),MATCH(F$1,edar!$A$2:$O$2,0))</f>
        <v>36</v>
      </c>
      <c r="G241">
        <f>INDEX(edar!$A$3:$O$428,MATCH($A241,edar!$P$3:$P$428,0),MATCH(G$1,edar!$A$2:$O$2,0))</f>
        <v>38</v>
      </c>
      <c r="H241">
        <f>INDEX(edar!$A$3:$O$428,MATCH($A241,edar!$P$3:$P$428,0),MATCH(H$1,edar!$A$2:$O$2,0))</f>
        <v>33</v>
      </c>
      <c r="I241">
        <f>INDEX(edar!$A$3:$O$428,MATCH($A241,edar!$P$3:$P$428,0),MATCH(I$1,edar!$A$2:$O$2,0))</f>
        <v>68</v>
      </c>
      <c r="J241">
        <f>INDEX(edar!$A$3:$O$428,MATCH($A241,edar!$P$3:$P$428,0),MATCH(J$1,edar!$A$2:$O$2,0))</f>
        <v>26</v>
      </c>
      <c r="K241" t="str">
        <f>INDEX(edar!$A$3:$O$428,MATCH($A241,edar!$P$3:$P$428,0),MATCH(K$1,edar!$A$2:$O$2,0))</f>
        <v>-</v>
      </c>
      <c r="L241" t="str">
        <f>INDEX(edar!$A$3:$O$428,MATCH($A241,edar!$P$3:$P$428,0),MATCH(L$1,edar!$A$2:$O$2,0))</f>
        <v>-</v>
      </c>
      <c r="M241" t="str">
        <f>INDEX(edar!$A$3:$O$428,MATCH($A241,edar!$P$3:$P$428,0),MATCH(M$1,edar!$A$2:$O$2,0))</f>
        <v>-</v>
      </c>
      <c r="N241" t="str">
        <f>INDEX(edar!$A$3:$O$428,MATCH($A241,edar!$P$3:$P$428,0),MATCH(N$1,edar!$A$2:$O$2,0))</f>
        <v>-</v>
      </c>
      <c r="O241" t="str">
        <f>INDEX(edar!$A$3:$O$428,MATCH($A241,edar!$P$3:$P$428,0),MATCH(O$1,edar!$A$2:$O$2,0))</f>
        <v>-</v>
      </c>
      <c r="P241" t="str">
        <f>INDEX(edar!$A$3:$O$428,MATCH($A241,edar!$P$3:$P$428,0),MATCH(P$1,edar!$A$2:$O$2,0))</f>
        <v>DHS_2001</v>
      </c>
    </row>
    <row r="242" spans="1:16" x14ac:dyDescent="0.25">
      <c r="A242" s="4" t="s">
        <v>691</v>
      </c>
      <c r="B242" t="str">
        <f>INDEX(edar!$A$3:$O$428,MATCH($A242,edar!$P$3:$P$428,0),MATCH(B$1,edar!$A$2:$O$2,0))</f>
        <v>MLI</v>
      </c>
      <c r="C242" t="str">
        <f>INDEX(edar!$A$3:$O$428,MATCH($A242,edar!$P$3:$P$428,0),MATCH(C$1,edar!$A$2:$O$2,0))</f>
        <v>Mali</v>
      </c>
      <c r="D242" t="str">
        <f>INDEX(edar!$A$3:$O$428,MATCH($A242,edar!$P$3:$P$428,0),MATCH(D$1,edar!$A$2:$O$2,0))</f>
        <v>1995-1996</v>
      </c>
      <c r="E242" t="str">
        <f>INDEX(edar!$A$3:$O$428,MATCH($A242,edar!$P$3:$P$428,0),MATCH(E$1,edar!$A$2:$O$2,0))</f>
        <v>1996</v>
      </c>
      <c r="F242">
        <f>INDEX(edar!$A$3:$O$428,MATCH($A242,edar!$P$3:$P$428,0),MATCH(F$1,edar!$A$2:$O$2,0))</f>
        <v>22</v>
      </c>
      <c r="G242">
        <f>INDEX(edar!$A$3:$O$428,MATCH($A242,edar!$P$3:$P$428,0),MATCH(G$1,edar!$A$2:$O$2,0))</f>
        <v>24</v>
      </c>
      <c r="H242">
        <f>INDEX(edar!$A$3:$O$428,MATCH($A242,edar!$P$3:$P$428,0),MATCH(H$1,edar!$A$2:$O$2,0))</f>
        <v>20</v>
      </c>
      <c r="I242">
        <f>INDEX(edar!$A$3:$O$428,MATCH($A242,edar!$P$3:$P$428,0),MATCH(I$1,edar!$A$2:$O$2,0))</f>
        <v>39</v>
      </c>
      <c r="J242">
        <f>INDEX(edar!$A$3:$O$428,MATCH($A242,edar!$P$3:$P$428,0),MATCH(J$1,edar!$A$2:$O$2,0))</f>
        <v>17</v>
      </c>
      <c r="K242" t="str">
        <f>INDEX(edar!$A$3:$O$428,MATCH($A242,edar!$P$3:$P$428,0),MATCH(K$1,edar!$A$2:$O$2,0))</f>
        <v>-</v>
      </c>
      <c r="L242" t="str">
        <f>INDEX(edar!$A$3:$O$428,MATCH($A242,edar!$P$3:$P$428,0),MATCH(L$1,edar!$A$2:$O$2,0))</f>
        <v>-</v>
      </c>
      <c r="M242" t="str">
        <f>INDEX(edar!$A$3:$O$428,MATCH($A242,edar!$P$3:$P$428,0),MATCH(M$1,edar!$A$2:$O$2,0))</f>
        <v>-</v>
      </c>
      <c r="N242" t="str">
        <f>INDEX(edar!$A$3:$O$428,MATCH($A242,edar!$P$3:$P$428,0),MATCH(N$1,edar!$A$2:$O$2,0))</f>
        <v>-</v>
      </c>
      <c r="O242" t="str">
        <f>INDEX(edar!$A$3:$O$428,MATCH($A242,edar!$P$3:$P$428,0),MATCH(O$1,edar!$A$2:$O$2,0))</f>
        <v>-</v>
      </c>
      <c r="P242" t="str">
        <f>INDEX(edar!$A$3:$O$428,MATCH($A242,edar!$P$3:$P$428,0),MATCH(P$1,edar!$A$2:$O$2,0))</f>
        <v>DHS_1995-1996</v>
      </c>
    </row>
    <row r="243" spans="1:16" x14ac:dyDescent="0.25">
      <c r="A243" s="5" t="s">
        <v>692</v>
      </c>
      <c r="B243" t="str">
        <f>INDEX(edar!$A$3:$O$428,MATCH($A243,edar!$P$3:$P$428,0),MATCH(B$1,edar!$A$2:$O$2,0))</f>
        <v>MRT</v>
      </c>
      <c r="C243" t="str">
        <f>INDEX(edar!$A$3:$O$428,MATCH($A243,edar!$P$3:$P$428,0),MATCH(C$1,edar!$A$2:$O$2,0))</f>
        <v>Mauritania</v>
      </c>
      <c r="D243">
        <f>INDEX(edar!$A$3:$O$428,MATCH($A243,edar!$P$3:$P$428,0),MATCH(D$1,edar!$A$2:$O$2,0))</f>
        <v>2015</v>
      </c>
      <c r="E243" t="str">
        <f>INDEX(edar!$A$3:$O$428,MATCH($A243,edar!$P$3:$P$428,0),MATCH(E$1,edar!$A$2:$O$2,0))</f>
        <v>2015</v>
      </c>
      <c r="F243">
        <f>INDEX(edar!$A$3:$O$428,MATCH($A243,edar!$P$3:$P$428,0),MATCH(F$1,edar!$A$2:$O$2,0))</f>
        <v>33.700000000000003</v>
      </c>
      <c r="G243" t="str">
        <f>INDEX(edar!$A$3:$O$428,MATCH($A243,edar!$P$3:$P$428,0),MATCH(G$1,edar!$A$2:$O$2,0))</f>
        <v>-</v>
      </c>
      <c r="H243" t="str">
        <f>INDEX(edar!$A$3:$O$428,MATCH($A243,edar!$P$3:$P$428,0),MATCH(H$1,edar!$A$2:$O$2,0))</f>
        <v>-</v>
      </c>
      <c r="I243" t="str">
        <f>INDEX(edar!$A$3:$O$428,MATCH($A243,edar!$P$3:$P$428,0),MATCH(I$1,edar!$A$2:$O$2,0))</f>
        <v>-</v>
      </c>
      <c r="J243" t="str">
        <f>INDEX(edar!$A$3:$O$428,MATCH($A243,edar!$P$3:$P$428,0),MATCH(J$1,edar!$A$2:$O$2,0))</f>
        <v>-</v>
      </c>
      <c r="K243" t="str">
        <f>INDEX(edar!$A$3:$O$428,MATCH($A243,edar!$P$3:$P$428,0),MATCH(K$1,edar!$A$2:$O$2,0))</f>
        <v>-</v>
      </c>
      <c r="L243" t="str">
        <f>INDEX(edar!$A$3:$O$428,MATCH($A243,edar!$P$3:$P$428,0),MATCH(L$1,edar!$A$2:$O$2,0))</f>
        <v>-</v>
      </c>
      <c r="M243" t="str">
        <f>INDEX(edar!$A$3:$O$428,MATCH($A243,edar!$P$3:$P$428,0),MATCH(M$1,edar!$A$2:$O$2,0))</f>
        <v>-</v>
      </c>
      <c r="N243" t="str">
        <f>INDEX(edar!$A$3:$O$428,MATCH($A243,edar!$P$3:$P$428,0),MATCH(N$1,edar!$A$2:$O$2,0))</f>
        <v>-</v>
      </c>
      <c r="O243" t="str">
        <f>INDEX(edar!$A$3:$O$428,MATCH($A243,edar!$P$3:$P$428,0),MATCH(O$1,edar!$A$2:$O$2,0))</f>
        <v>-</v>
      </c>
      <c r="P243" t="str">
        <f>INDEX(edar!$A$3:$O$428,MATCH($A243,edar!$P$3:$P$428,0),MATCH(P$1,edar!$A$2:$O$2,0))</f>
        <v>MICS, KFR_2015</v>
      </c>
    </row>
    <row r="244" spans="1:16" x14ac:dyDescent="0.25">
      <c r="A244" s="4" t="s">
        <v>693</v>
      </c>
      <c r="B244" t="str">
        <f>INDEX(edar!$A$3:$O$428,MATCH($A244,edar!$P$3:$P$428,0),MATCH(B$1,edar!$A$2:$O$2,0))</f>
        <v>MRT</v>
      </c>
      <c r="C244" t="str">
        <f>INDEX(edar!$A$3:$O$428,MATCH($A244,edar!$P$3:$P$428,0),MATCH(C$1,edar!$A$2:$O$2,0))</f>
        <v>Mauritania</v>
      </c>
      <c r="D244">
        <f>INDEX(edar!$A$3:$O$428,MATCH($A244,edar!$P$3:$P$428,0),MATCH(D$1,edar!$A$2:$O$2,0))</f>
        <v>2011</v>
      </c>
      <c r="E244" t="str">
        <f>INDEX(edar!$A$3:$O$428,MATCH($A244,edar!$P$3:$P$428,0),MATCH(E$1,edar!$A$2:$O$2,0))</f>
        <v>2011</v>
      </c>
      <c r="F244">
        <f>INDEX(edar!$A$3:$O$428,MATCH($A244,edar!$P$3:$P$428,0),MATCH(F$1,edar!$A$2:$O$2,0))</f>
        <v>43.1</v>
      </c>
      <c r="G244">
        <f>INDEX(edar!$A$3:$O$428,MATCH($A244,edar!$P$3:$P$428,0),MATCH(G$1,edar!$A$2:$O$2,0))</f>
        <v>41.2</v>
      </c>
      <c r="H244">
        <f>INDEX(edar!$A$3:$O$428,MATCH($A244,edar!$P$3:$P$428,0),MATCH(H$1,edar!$A$2:$O$2,0))</f>
        <v>45.1</v>
      </c>
      <c r="I244">
        <f>INDEX(edar!$A$3:$O$428,MATCH($A244,edar!$P$3:$P$428,0),MATCH(I$1,edar!$A$2:$O$2,0))</f>
        <v>62.9</v>
      </c>
      <c r="J244">
        <f>INDEX(edar!$A$3:$O$428,MATCH($A244,edar!$P$3:$P$428,0),MATCH(J$1,edar!$A$2:$O$2,0))</f>
        <v>33.299999999999997</v>
      </c>
      <c r="K244">
        <f>INDEX(edar!$A$3:$O$428,MATCH($A244,edar!$P$3:$P$428,0),MATCH(K$1,edar!$A$2:$O$2,0))</f>
        <v>24.7</v>
      </c>
      <c r="L244">
        <f>INDEX(edar!$A$3:$O$428,MATCH($A244,edar!$P$3:$P$428,0),MATCH(L$1,edar!$A$2:$O$2,0))</f>
        <v>38.4</v>
      </c>
      <c r="M244">
        <f>INDEX(edar!$A$3:$O$428,MATCH($A244,edar!$P$3:$P$428,0),MATCH(M$1,edar!$A$2:$O$2,0))</f>
        <v>46.8</v>
      </c>
      <c r="N244">
        <f>INDEX(edar!$A$3:$O$428,MATCH($A244,edar!$P$3:$P$428,0),MATCH(N$1,edar!$A$2:$O$2,0))</f>
        <v>70.7</v>
      </c>
      <c r="O244">
        <f>INDEX(edar!$A$3:$O$428,MATCH($A244,edar!$P$3:$P$428,0),MATCH(O$1,edar!$A$2:$O$2,0))</f>
        <v>50.9</v>
      </c>
      <c r="P244" t="str">
        <f>INDEX(edar!$A$3:$O$428,MATCH($A244,edar!$P$3:$P$428,0),MATCH(P$1,edar!$A$2:$O$2,0))</f>
        <v>MICS - Final tables_2011</v>
      </c>
    </row>
    <row r="245" spans="1:16" x14ac:dyDescent="0.25">
      <c r="A245" s="5" t="s">
        <v>694</v>
      </c>
      <c r="B245" t="str">
        <f>INDEX(edar!$A$3:$O$428,MATCH($A245,edar!$P$3:$P$428,0),MATCH(B$1,edar!$A$2:$O$2,0))</f>
        <v>MRT</v>
      </c>
      <c r="C245" t="str">
        <f>INDEX(edar!$A$3:$O$428,MATCH($A245,edar!$P$3:$P$428,0),MATCH(C$1,edar!$A$2:$O$2,0))</f>
        <v>Mauritania</v>
      </c>
      <c r="D245">
        <f>INDEX(edar!$A$3:$O$428,MATCH($A245,edar!$P$3:$P$428,0),MATCH(D$1,edar!$A$2:$O$2,0))</f>
        <v>2007</v>
      </c>
      <c r="E245" t="str">
        <f>INDEX(edar!$A$3:$O$428,MATCH($A245,edar!$P$3:$P$428,0),MATCH(E$1,edar!$A$2:$O$2,0))</f>
        <v>2007</v>
      </c>
      <c r="F245">
        <f>INDEX(edar!$A$3:$O$428,MATCH($A245,edar!$P$3:$P$428,0),MATCH(F$1,edar!$A$2:$O$2,0))</f>
        <v>45</v>
      </c>
      <c r="G245">
        <f>INDEX(edar!$A$3:$O$428,MATCH($A245,edar!$P$3:$P$428,0),MATCH(G$1,edar!$A$2:$O$2,0))</f>
        <v>43</v>
      </c>
      <c r="H245">
        <f>INDEX(edar!$A$3:$O$428,MATCH($A245,edar!$P$3:$P$428,0),MATCH(H$1,edar!$A$2:$O$2,0))</f>
        <v>47</v>
      </c>
      <c r="I245">
        <f>INDEX(edar!$A$3:$O$428,MATCH($A245,edar!$P$3:$P$428,0),MATCH(I$1,edar!$A$2:$O$2,0))</f>
        <v>53</v>
      </c>
      <c r="J245">
        <f>INDEX(edar!$A$3:$O$428,MATCH($A245,edar!$P$3:$P$428,0),MATCH(J$1,edar!$A$2:$O$2,0))</f>
        <v>36</v>
      </c>
      <c r="K245">
        <f>INDEX(edar!$A$3:$O$428,MATCH($A245,edar!$P$3:$P$428,0),MATCH(K$1,edar!$A$2:$O$2,0))</f>
        <v>33</v>
      </c>
      <c r="L245">
        <f>INDEX(edar!$A$3:$O$428,MATCH($A245,edar!$P$3:$P$428,0),MATCH(L$1,edar!$A$2:$O$2,0))</f>
        <v>33</v>
      </c>
      <c r="M245">
        <f>INDEX(edar!$A$3:$O$428,MATCH($A245,edar!$P$3:$P$428,0),MATCH(M$1,edar!$A$2:$O$2,0))</f>
        <v>36</v>
      </c>
      <c r="N245">
        <f>INDEX(edar!$A$3:$O$428,MATCH($A245,edar!$P$3:$P$428,0),MATCH(N$1,edar!$A$2:$O$2,0))</f>
        <v>55</v>
      </c>
      <c r="O245">
        <f>INDEX(edar!$A$3:$O$428,MATCH($A245,edar!$P$3:$P$428,0),MATCH(O$1,edar!$A$2:$O$2,0))</f>
        <v>64</v>
      </c>
      <c r="P245" t="str">
        <f>INDEX(edar!$A$3:$O$428,MATCH($A245,edar!$P$3:$P$428,0),MATCH(P$1,edar!$A$2:$O$2,0))</f>
        <v>MICS_2007</v>
      </c>
    </row>
    <row r="246" spans="1:16" x14ac:dyDescent="0.25">
      <c r="A246" s="4" t="s">
        <v>695</v>
      </c>
      <c r="B246" t="str">
        <f>INDEX(edar!$A$3:$O$428,MATCH($A246,edar!$P$3:$P$428,0),MATCH(B$1,edar!$A$2:$O$2,0))</f>
        <v>MRT</v>
      </c>
      <c r="C246" t="str">
        <f>INDEX(edar!$A$3:$O$428,MATCH($A246,edar!$P$3:$P$428,0),MATCH(C$1,edar!$A$2:$O$2,0))</f>
        <v>Mauritania</v>
      </c>
      <c r="D246" t="str">
        <f>INDEX(edar!$A$3:$O$428,MATCH($A246,edar!$P$3:$P$428,0),MATCH(D$1,edar!$A$2:$O$2,0))</f>
        <v>2000-2001</v>
      </c>
      <c r="E246" t="str">
        <f>INDEX(edar!$A$3:$O$428,MATCH($A246,edar!$P$3:$P$428,0),MATCH(E$1,edar!$A$2:$O$2,0))</f>
        <v>2001</v>
      </c>
      <c r="F246">
        <f>INDEX(edar!$A$3:$O$428,MATCH($A246,edar!$P$3:$P$428,0),MATCH(F$1,edar!$A$2:$O$2,0))</f>
        <v>41</v>
      </c>
      <c r="G246">
        <f>INDEX(edar!$A$3:$O$428,MATCH($A246,edar!$P$3:$P$428,0),MATCH(G$1,edar!$A$2:$O$2,0))</f>
        <v>43</v>
      </c>
      <c r="H246">
        <f>INDEX(edar!$A$3:$O$428,MATCH($A246,edar!$P$3:$P$428,0),MATCH(H$1,edar!$A$2:$O$2,0))</f>
        <v>38</v>
      </c>
      <c r="I246">
        <f>INDEX(edar!$A$3:$O$428,MATCH($A246,edar!$P$3:$P$428,0),MATCH(I$1,edar!$A$2:$O$2,0))</f>
        <v>56</v>
      </c>
      <c r="J246">
        <f>INDEX(edar!$A$3:$O$428,MATCH($A246,edar!$P$3:$P$428,0),MATCH(J$1,edar!$A$2:$O$2,0))</f>
        <v>26</v>
      </c>
      <c r="K246" t="str">
        <f>INDEX(edar!$A$3:$O$428,MATCH($A246,edar!$P$3:$P$428,0),MATCH(K$1,edar!$A$2:$O$2,0))</f>
        <v>-</v>
      </c>
      <c r="L246" t="str">
        <f>INDEX(edar!$A$3:$O$428,MATCH($A246,edar!$P$3:$P$428,0),MATCH(L$1,edar!$A$2:$O$2,0))</f>
        <v>-</v>
      </c>
      <c r="M246" t="str">
        <f>INDEX(edar!$A$3:$O$428,MATCH($A246,edar!$P$3:$P$428,0),MATCH(M$1,edar!$A$2:$O$2,0))</f>
        <v>-</v>
      </c>
      <c r="N246" t="str">
        <f>INDEX(edar!$A$3:$O$428,MATCH($A246,edar!$P$3:$P$428,0),MATCH(N$1,edar!$A$2:$O$2,0))</f>
        <v>-</v>
      </c>
      <c r="O246" t="str">
        <f>INDEX(edar!$A$3:$O$428,MATCH($A246,edar!$P$3:$P$428,0),MATCH(O$1,edar!$A$2:$O$2,0))</f>
        <v>-</v>
      </c>
      <c r="P246" t="str">
        <f>INDEX(edar!$A$3:$O$428,MATCH($A246,edar!$P$3:$P$428,0),MATCH(P$1,edar!$A$2:$O$2,0))</f>
        <v>DHS_2000-2001</v>
      </c>
    </row>
    <row r="247" spans="1:16" x14ac:dyDescent="0.25">
      <c r="A247" s="5" t="s">
        <v>696</v>
      </c>
      <c r="B247" t="str">
        <f>INDEX(edar!$A$3:$O$428,MATCH($A247,edar!$P$3:$P$428,0),MATCH(B$1,edar!$A$2:$O$2,0))</f>
        <v>MEX</v>
      </c>
      <c r="C247" t="str">
        <f>INDEX(edar!$A$3:$O$428,MATCH($A247,edar!$P$3:$P$428,0),MATCH(C$1,edar!$A$2:$O$2,0))</f>
        <v>Mexico</v>
      </c>
      <c r="D247">
        <f>INDEX(edar!$A$3:$O$428,MATCH($A247,edar!$P$3:$P$428,0),MATCH(D$1,edar!$A$2:$O$2,0))</f>
        <v>2015</v>
      </c>
      <c r="E247" t="str">
        <f>INDEX(edar!$A$3:$O$428,MATCH($A247,edar!$P$3:$P$428,0),MATCH(E$1,edar!$A$2:$O$2,0))</f>
        <v>2015</v>
      </c>
      <c r="F247">
        <f>INDEX(edar!$A$3:$O$428,MATCH($A247,edar!$P$3:$P$428,0),MATCH(F$1,edar!$A$2:$O$2,0))</f>
        <v>73.099999999999994</v>
      </c>
      <c r="G247">
        <f>INDEX(edar!$A$3:$O$428,MATCH($A247,edar!$P$3:$P$428,0),MATCH(G$1,edar!$A$2:$O$2,0))</f>
        <v>67.2</v>
      </c>
      <c r="H247">
        <f>INDEX(edar!$A$3:$O$428,MATCH($A247,edar!$P$3:$P$428,0),MATCH(H$1,edar!$A$2:$O$2,0))</f>
        <v>78</v>
      </c>
      <c r="I247">
        <f>INDEX(edar!$A$3:$O$428,MATCH($A247,edar!$P$3:$P$428,0),MATCH(I$1,edar!$A$2:$O$2,0))</f>
        <v>76.2</v>
      </c>
      <c r="J247">
        <f>INDEX(edar!$A$3:$O$428,MATCH($A247,edar!$P$3:$P$428,0),MATCH(J$1,edar!$A$2:$O$2,0))</f>
        <v>65.599999999999994</v>
      </c>
      <c r="K247">
        <f>INDEX(edar!$A$3:$O$428,MATCH($A247,edar!$P$3:$P$428,0),MATCH(K$1,edar!$A$2:$O$2,0))</f>
        <v>70.400000000000006</v>
      </c>
      <c r="L247">
        <f>INDEX(edar!$A$3:$O$428,MATCH($A247,edar!$P$3:$P$428,0),MATCH(L$1,edar!$A$2:$O$2,0))</f>
        <v>68.2</v>
      </c>
      <c r="M247">
        <f>INDEX(edar!$A$3:$O$428,MATCH($A247,edar!$P$3:$P$428,0),MATCH(M$1,edar!$A$2:$O$2,0))</f>
        <v>59.8</v>
      </c>
      <c r="N247" t="str">
        <f>INDEX(edar!$A$3:$O$428,MATCH($A247,edar!$P$3:$P$428,0),MATCH(N$1,edar!$A$2:$O$2,0))</f>
        <v>-</v>
      </c>
      <c r="O247" t="str">
        <f>INDEX(edar!$A$3:$O$428,MATCH($A247,edar!$P$3:$P$428,0),MATCH(O$1,edar!$A$2:$O$2,0))</f>
        <v>-</v>
      </c>
      <c r="P247" t="str">
        <f>INDEX(edar!$A$3:$O$428,MATCH($A247,edar!$P$3:$P$428,0),MATCH(P$1,edar!$A$2:$O$2,0))</f>
        <v>MICS_2015</v>
      </c>
    </row>
    <row r="248" spans="1:16" x14ac:dyDescent="0.25">
      <c r="A248" s="4" t="s">
        <v>697</v>
      </c>
      <c r="B248" t="str">
        <f>INDEX(edar!$A$3:$O$428,MATCH($A248,edar!$P$3:$P$428,0),MATCH(B$1,edar!$A$2:$O$2,0))</f>
        <v>MNG</v>
      </c>
      <c r="C248" t="str">
        <f>INDEX(edar!$A$3:$O$428,MATCH($A248,edar!$P$3:$P$428,0),MATCH(C$1,edar!$A$2:$O$2,0))</f>
        <v>Mongolia</v>
      </c>
      <c r="D248">
        <f>INDEX(edar!$A$3:$O$428,MATCH($A248,edar!$P$3:$P$428,0),MATCH(D$1,edar!$A$2:$O$2,0))</f>
        <v>2013</v>
      </c>
      <c r="E248" t="str">
        <f>INDEX(edar!$A$3:$O$428,MATCH($A248,edar!$P$3:$P$428,0),MATCH(E$1,edar!$A$2:$O$2,0))</f>
        <v>2013</v>
      </c>
      <c r="F248">
        <f>INDEX(edar!$A$3:$O$428,MATCH($A248,edar!$P$3:$P$428,0),MATCH(F$1,edar!$A$2:$O$2,0))</f>
        <v>70.3</v>
      </c>
      <c r="G248">
        <f>INDEX(edar!$A$3:$O$428,MATCH($A248,edar!$P$3:$P$428,0),MATCH(G$1,edar!$A$2:$O$2,0))</f>
        <v>74.3</v>
      </c>
      <c r="H248">
        <f>INDEX(edar!$A$3:$O$428,MATCH($A248,edar!$P$3:$P$428,0),MATCH(H$1,edar!$A$2:$O$2,0))</f>
        <v>66.3</v>
      </c>
      <c r="I248">
        <f>INDEX(edar!$A$3:$O$428,MATCH($A248,edar!$P$3:$P$428,0),MATCH(I$1,edar!$A$2:$O$2,0))</f>
        <v>75.099999999999994</v>
      </c>
      <c r="J248">
        <f>INDEX(edar!$A$3:$O$428,MATCH($A248,edar!$P$3:$P$428,0),MATCH(J$1,edar!$A$2:$O$2,0))</f>
        <v>59.6</v>
      </c>
      <c r="K248">
        <f>INDEX(edar!$A$3:$O$428,MATCH($A248,edar!$P$3:$P$428,0),MATCH(K$1,edar!$A$2:$O$2,0))</f>
        <v>56.8</v>
      </c>
      <c r="L248">
        <f>INDEX(edar!$A$3:$O$428,MATCH($A248,edar!$P$3:$P$428,0),MATCH(L$1,edar!$A$2:$O$2,0))</f>
        <v>56.8</v>
      </c>
      <c r="M248" t="str">
        <f>INDEX(edar!$A$3:$O$428,MATCH($A248,edar!$P$3:$P$428,0),MATCH(M$1,edar!$A$2:$O$2,0))</f>
        <v>-</v>
      </c>
      <c r="N248">
        <f>INDEX(edar!$A$3:$O$428,MATCH($A248,edar!$P$3:$P$428,0),MATCH(N$1,edar!$A$2:$O$2,0))</f>
        <v>79.5</v>
      </c>
      <c r="O248">
        <f>INDEX(edar!$A$3:$O$428,MATCH($A248,edar!$P$3:$P$428,0),MATCH(O$1,edar!$A$2:$O$2,0))</f>
        <v>79.5</v>
      </c>
      <c r="P248" t="str">
        <f>INDEX(edar!$A$3:$O$428,MATCH($A248,edar!$P$3:$P$428,0),MATCH(P$1,edar!$A$2:$O$2,0))</f>
        <v>MICS_2013-2014</v>
      </c>
    </row>
    <row r="249" spans="1:16" x14ac:dyDescent="0.25">
      <c r="A249" s="5" t="s">
        <v>698</v>
      </c>
      <c r="B249" t="str">
        <f>INDEX(edar!$A$3:$O$428,MATCH($A249,edar!$P$3:$P$428,0),MATCH(B$1,edar!$A$2:$O$2,0))</f>
        <v>MNG</v>
      </c>
      <c r="C249" t="str">
        <f>INDEX(edar!$A$3:$O$428,MATCH($A249,edar!$P$3:$P$428,0),MATCH(C$1,edar!$A$2:$O$2,0))</f>
        <v>Mongolia</v>
      </c>
      <c r="D249">
        <f>INDEX(edar!$A$3:$O$428,MATCH($A249,edar!$P$3:$P$428,0),MATCH(D$1,edar!$A$2:$O$2,0))</f>
        <v>2010</v>
      </c>
      <c r="E249" t="str">
        <f>INDEX(edar!$A$3:$O$428,MATCH($A249,edar!$P$3:$P$428,0),MATCH(E$1,edar!$A$2:$O$2,0))</f>
        <v>2010</v>
      </c>
      <c r="F249">
        <f>INDEX(edar!$A$3:$O$428,MATCH($A249,edar!$P$3:$P$428,0),MATCH(F$1,edar!$A$2:$O$2,0))</f>
        <v>86.8</v>
      </c>
      <c r="G249" t="str">
        <f>INDEX(edar!$A$3:$O$428,MATCH($A249,edar!$P$3:$P$428,0),MATCH(G$1,edar!$A$2:$O$2,0))</f>
        <v>-</v>
      </c>
      <c r="H249" t="str">
        <f>INDEX(edar!$A$3:$O$428,MATCH($A249,edar!$P$3:$P$428,0),MATCH(H$1,edar!$A$2:$O$2,0))</f>
        <v>-</v>
      </c>
      <c r="I249" t="str">
        <f>INDEX(edar!$A$3:$O$428,MATCH($A249,edar!$P$3:$P$428,0),MATCH(I$1,edar!$A$2:$O$2,0))</f>
        <v>-</v>
      </c>
      <c r="J249" t="str">
        <f>INDEX(edar!$A$3:$O$428,MATCH($A249,edar!$P$3:$P$428,0),MATCH(J$1,edar!$A$2:$O$2,0))</f>
        <v>-</v>
      </c>
      <c r="K249" t="str">
        <f>INDEX(edar!$A$3:$O$428,MATCH($A249,edar!$P$3:$P$428,0),MATCH(K$1,edar!$A$2:$O$2,0))</f>
        <v>-</v>
      </c>
      <c r="L249" t="str">
        <f>INDEX(edar!$A$3:$O$428,MATCH($A249,edar!$P$3:$P$428,0),MATCH(L$1,edar!$A$2:$O$2,0))</f>
        <v>-</v>
      </c>
      <c r="M249" t="str">
        <f>INDEX(edar!$A$3:$O$428,MATCH($A249,edar!$P$3:$P$428,0),MATCH(M$1,edar!$A$2:$O$2,0))</f>
        <v>-</v>
      </c>
      <c r="N249" t="str">
        <f>INDEX(edar!$A$3:$O$428,MATCH($A249,edar!$P$3:$P$428,0),MATCH(N$1,edar!$A$2:$O$2,0))</f>
        <v>-</v>
      </c>
      <c r="O249" t="str">
        <f>INDEX(edar!$A$3:$O$428,MATCH($A249,edar!$P$3:$P$428,0),MATCH(O$1,edar!$A$2:$O$2,0))</f>
        <v>-</v>
      </c>
      <c r="P249" t="str">
        <f>INDEX(edar!$A$3:$O$428,MATCH($A249,edar!$P$3:$P$428,0),MATCH(P$1,edar!$A$2:$O$2,0))</f>
        <v>MICS_2010</v>
      </c>
    </row>
    <row r="250" spans="1:16" x14ac:dyDescent="0.25">
      <c r="A250" s="4" t="s">
        <v>699</v>
      </c>
      <c r="B250" t="str">
        <f>INDEX(edar!$A$3:$O$428,MATCH($A250,edar!$P$3:$P$428,0),MATCH(B$1,edar!$A$2:$O$2,0))</f>
        <v>MNG</v>
      </c>
      <c r="C250" t="str">
        <f>INDEX(edar!$A$3:$O$428,MATCH($A250,edar!$P$3:$P$428,0),MATCH(C$1,edar!$A$2:$O$2,0))</f>
        <v>Mongolia</v>
      </c>
      <c r="D250">
        <f>INDEX(edar!$A$3:$O$428,MATCH($A250,edar!$P$3:$P$428,0),MATCH(D$1,edar!$A$2:$O$2,0))</f>
        <v>2005</v>
      </c>
      <c r="E250" t="str">
        <f>INDEX(edar!$A$3:$O$428,MATCH($A250,edar!$P$3:$P$428,0),MATCH(E$1,edar!$A$2:$O$2,0))</f>
        <v>2005</v>
      </c>
      <c r="F250">
        <f>INDEX(edar!$A$3:$O$428,MATCH($A250,edar!$P$3:$P$428,0),MATCH(F$1,edar!$A$2:$O$2,0))</f>
        <v>63</v>
      </c>
      <c r="G250">
        <f>INDEX(edar!$A$3:$O$428,MATCH($A250,edar!$P$3:$P$428,0),MATCH(G$1,edar!$A$2:$O$2,0))</f>
        <v>63</v>
      </c>
      <c r="H250">
        <f>INDEX(edar!$A$3:$O$428,MATCH($A250,edar!$P$3:$P$428,0),MATCH(H$1,edar!$A$2:$O$2,0))</f>
        <v>63</v>
      </c>
      <c r="I250">
        <f>INDEX(edar!$A$3:$O$428,MATCH($A250,edar!$P$3:$P$428,0),MATCH(I$1,edar!$A$2:$O$2,0))</f>
        <v>70</v>
      </c>
      <c r="J250">
        <f>INDEX(edar!$A$3:$O$428,MATCH($A250,edar!$P$3:$P$428,0),MATCH(J$1,edar!$A$2:$O$2,0))</f>
        <v>55</v>
      </c>
      <c r="K250">
        <f>INDEX(edar!$A$3:$O$428,MATCH($A250,edar!$P$3:$P$428,0),MATCH(K$1,edar!$A$2:$O$2,0))</f>
        <v>47</v>
      </c>
      <c r="L250">
        <f>INDEX(edar!$A$3:$O$428,MATCH($A250,edar!$P$3:$P$428,0),MATCH(L$1,edar!$A$2:$O$2,0))</f>
        <v>63</v>
      </c>
      <c r="M250">
        <f>INDEX(edar!$A$3:$O$428,MATCH($A250,edar!$P$3:$P$428,0),MATCH(M$1,edar!$A$2:$O$2,0))</f>
        <v>71</v>
      </c>
      <c r="N250">
        <f>INDEX(edar!$A$3:$O$428,MATCH($A250,edar!$P$3:$P$428,0),MATCH(N$1,edar!$A$2:$O$2,0))</f>
        <v>77</v>
      </c>
      <c r="O250">
        <f>INDEX(edar!$A$3:$O$428,MATCH($A250,edar!$P$3:$P$428,0),MATCH(O$1,edar!$A$2:$O$2,0))</f>
        <v>64</v>
      </c>
      <c r="P250" t="str">
        <f>INDEX(edar!$A$3:$O$428,MATCH($A250,edar!$P$3:$P$428,0),MATCH(P$1,edar!$A$2:$O$2,0))</f>
        <v>MICS_2005</v>
      </c>
    </row>
    <row r="251" spans="1:16" x14ac:dyDescent="0.25">
      <c r="A251" s="5" t="s">
        <v>700</v>
      </c>
      <c r="B251" t="str">
        <f>INDEX(edar!$A$3:$O$428,MATCH($A251,edar!$P$3:$P$428,0),MATCH(B$1,edar!$A$2:$O$2,0))</f>
        <v>MNG</v>
      </c>
      <c r="C251" t="str">
        <f>INDEX(edar!$A$3:$O$428,MATCH($A251,edar!$P$3:$P$428,0),MATCH(C$1,edar!$A$2:$O$2,0))</f>
        <v>Mongolia</v>
      </c>
      <c r="D251">
        <f>INDEX(edar!$A$3:$O$428,MATCH($A251,edar!$P$3:$P$428,0),MATCH(D$1,edar!$A$2:$O$2,0))</f>
        <v>2000</v>
      </c>
      <c r="E251" t="str">
        <f>INDEX(edar!$A$3:$O$428,MATCH($A251,edar!$P$3:$P$428,0),MATCH(E$1,edar!$A$2:$O$2,0))</f>
        <v>2000</v>
      </c>
      <c r="F251">
        <f>INDEX(edar!$A$3:$O$428,MATCH($A251,edar!$P$3:$P$428,0),MATCH(F$1,edar!$A$2:$O$2,0))</f>
        <v>78</v>
      </c>
      <c r="G251">
        <f>INDEX(edar!$A$3:$O$428,MATCH($A251,edar!$P$3:$P$428,0),MATCH(G$1,edar!$A$2:$O$2,0))</f>
        <v>78</v>
      </c>
      <c r="H251">
        <f>INDEX(edar!$A$3:$O$428,MATCH($A251,edar!$P$3:$P$428,0),MATCH(H$1,edar!$A$2:$O$2,0))</f>
        <v>78</v>
      </c>
      <c r="I251">
        <f>INDEX(edar!$A$3:$O$428,MATCH($A251,edar!$P$3:$P$428,0),MATCH(I$1,edar!$A$2:$O$2,0))</f>
        <v>78</v>
      </c>
      <c r="J251">
        <f>INDEX(edar!$A$3:$O$428,MATCH($A251,edar!$P$3:$P$428,0),MATCH(J$1,edar!$A$2:$O$2,0))</f>
        <v>77</v>
      </c>
      <c r="K251">
        <f>INDEX(edar!$A$3:$O$428,MATCH($A251,edar!$P$3:$P$428,0),MATCH(K$1,edar!$A$2:$O$2,0))</f>
        <v>75</v>
      </c>
      <c r="L251">
        <f>INDEX(edar!$A$3:$O$428,MATCH($A251,edar!$P$3:$P$428,0),MATCH(L$1,edar!$A$2:$O$2,0))</f>
        <v>82</v>
      </c>
      <c r="M251">
        <f>INDEX(edar!$A$3:$O$428,MATCH($A251,edar!$P$3:$P$428,0),MATCH(M$1,edar!$A$2:$O$2,0))</f>
        <v>80</v>
      </c>
      <c r="N251">
        <f>INDEX(edar!$A$3:$O$428,MATCH($A251,edar!$P$3:$P$428,0),MATCH(N$1,edar!$A$2:$O$2,0))</f>
        <v>70</v>
      </c>
      <c r="O251">
        <f>INDEX(edar!$A$3:$O$428,MATCH($A251,edar!$P$3:$P$428,0),MATCH(O$1,edar!$A$2:$O$2,0))</f>
        <v>81</v>
      </c>
      <c r="P251" t="str">
        <f>INDEX(edar!$A$3:$O$428,MATCH($A251,edar!$P$3:$P$428,0),MATCH(P$1,edar!$A$2:$O$2,0))</f>
        <v>MICS_2000</v>
      </c>
    </row>
    <row r="252" spans="1:16" x14ac:dyDescent="0.25">
      <c r="A252" s="4" t="s">
        <v>701</v>
      </c>
      <c r="B252" t="str">
        <f>INDEX(edar!$A$3:$O$428,MATCH($A252,edar!$P$3:$P$428,0),MATCH(B$1,edar!$A$2:$O$2,0))</f>
        <v>MNE</v>
      </c>
      <c r="C252" t="str">
        <f>INDEX(edar!$A$3:$O$428,MATCH($A252,edar!$P$3:$P$428,0),MATCH(C$1,edar!$A$2:$O$2,0))</f>
        <v>Montenegro</v>
      </c>
      <c r="D252">
        <f>INDEX(edar!$A$3:$O$428,MATCH($A252,edar!$P$3:$P$428,0),MATCH(D$1,edar!$A$2:$O$2,0))</f>
        <v>2005</v>
      </c>
      <c r="E252" t="str">
        <f>INDEX(edar!$A$3:$O$428,MATCH($A252,edar!$P$3:$P$428,0),MATCH(E$1,edar!$A$2:$O$2,0))</f>
        <v>2005</v>
      </c>
      <c r="F252">
        <f>INDEX(edar!$A$3:$O$428,MATCH($A252,edar!$P$3:$P$428,0),MATCH(F$1,edar!$A$2:$O$2,0))</f>
        <v>89.4</v>
      </c>
      <c r="G252" t="str">
        <f>INDEX(edar!$A$3:$O$428,MATCH($A252,edar!$P$3:$P$428,0),MATCH(G$1,edar!$A$2:$O$2,0))</f>
        <v>-</v>
      </c>
      <c r="H252" t="str">
        <f>INDEX(edar!$A$3:$O$428,MATCH($A252,edar!$P$3:$P$428,0),MATCH(H$1,edar!$A$2:$O$2,0))</f>
        <v>-</v>
      </c>
      <c r="I252" t="str">
        <f>INDEX(edar!$A$3:$O$428,MATCH($A252,edar!$P$3:$P$428,0),MATCH(I$1,edar!$A$2:$O$2,0))</f>
        <v>-</v>
      </c>
      <c r="J252" t="str">
        <f>INDEX(edar!$A$3:$O$428,MATCH($A252,edar!$P$3:$P$428,0),MATCH(J$1,edar!$A$2:$O$2,0))</f>
        <v>-</v>
      </c>
      <c r="K252" t="str">
        <f>INDEX(edar!$A$3:$O$428,MATCH($A252,edar!$P$3:$P$428,0),MATCH(K$1,edar!$A$2:$O$2,0))</f>
        <v>-</v>
      </c>
      <c r="L252" t="str">
        <f>INDEX(edar!$A$3:$O$428,MATCH($A252,edar!$P$3:$P$428,0),MATCH(L$1,edar!$A$2:$O$2,0))</f>
        <v>-</v>
      </c>
      <c r="M252" t="str">
        <f>INDEX(edar!$A$3:$O$428,MATCH($A252,edar!$P$3:$P$428,0),MATCH(M$1,edar!$A$2:$O$2,0))</f>
        <v>-</v>
      </c>
      <c r="N252" t="str">
        <f>INDEX(edar!$A$3:$O$428,MATCH($A252,edar!$P$3:$P$428,0),MATCH(N$1,edar!$A$2:$O$2,0))</f>
        <v>-</v>
      </c>
      <c r="O252" t="str">
        <f>INDEX(edar!$A$3:$O$428,MATCH($A252,edar!$P$3:$P$428,0),MATCH(O$1,edar!$A$2:$O$2,0))</f>
        <v>-</v>
      </c>
      <c r="P252" t="str">
        <f>INDEX(edar!$A$3:$O$428,MATCH($A252,edar!$P$3:$P$428,0),MATCH(P$1,edar!$A$2:$O$2,0))</f>
        <v>MICS_2005</v>
      </c>
    </row>
    <row r="253" spans="1:16" x14ac:dyDescent="0.25">
      <c r="A253" s="5" t="s">
        <v>702</v>
      </c>
      <c r="B253" t="str">
        <f>INDEX(edar!$A$3:$O$428,MATCH($A253,edar!$P$3:$P$428,0),MATCH(B$1,edar!$A$2:$O$2,0))</f>
        <v>MAR</v>
      </c>
      <c r="C253" t="str">
        <f>INDEX(edar!$A$3:$O$428,MATCH($A253,edar!$P$3:$P$428,0),MATCH(C$1,edar!$A$2:$O$2,0))</f>
        <v>Morocco</v>
      </c>
      <c r="D253">
        <f>INDEX(edar!$A$3:$O$428,MATCH($A253,edar!$P$3:$P$428,0),MATCH(D$1,edar!$A$2:$O$2,0))</f>
        <v>2011</v>
      </c>
      <c r="E253" t="str">
        <f>INDEX(edar!$A$3:$O$428,MATCH($A253,edar!$P$3:$P$428,0),MATCH(E$1,edar!$A$2:$O$2,0))</f>
        <v>2011</v>
      </c>
      <c r="F253">
        <f>INDEX(edar!$A$3:$O$428,MATCH($A253,edar!$P$3:$P$428,0),MATCH(F$1,edar!$A$2:$O$2,0))</f>
        <v>70.099999999999994</v>
      </c>
      <c r="G253" t="str">
        <f>INDEX(edar!$A$3:$O$428,MATCH($A253,edar!$P$3:$P$428,0),MATCH(G$1,edar!$A$2:$O$2,0))</f>
        <v>-</v>
      </c>
      <c r="H253" t="str">
        <f>INDEX(edar!$A$3:$O$428,MATCH($A253,edar!$P$3:$P$428,0),MATCH(H$1,edar!$A$2:$O$2,0))</f>
        <v>-</v>
      </c>
      <c r="I253">
        <f>INDEX(edar!$A$3:$O$428,MATCH($A253,edar!$P$3:$P$428,0),MATCH(I$1,edar!$A$2:$O$2,0))</f>
        <v>84.8</v>
      </c>
      <c r="J253">
        <f>INDEX(edar!$A$3:$O$428,MATCH($A253,edar!$P$3:$P$428,0),MATCH(J$1,edar!$A$2:$O$2,0))</f>
        <v>55.8</v>
      </c>
      <c r="K253">
        <f>INDEX(edar!$A$3:$O$428,MATCH($A253,edar!$P$3:$P$428,0),MATCH(K$1,edar!$A$2:$O$2,0))</f>
        <v>50.3</v>
      </c>
      <c r="L253">
        <f>INDEX(edar!$A$3:$O$428,MATCH($A253,edar!$P$3:$P$428,0),MATCH(L$1,edar!$A$2:$O$2,0))</f>
        <v>67.8</v>
      </c>
      <c r="M253">
        <f>INDEX(edar!$A$3:$O$428,MATCH($A253,edar!$P$3:$P$428,0),MATCH(M$1,edar!$A$2:$O$2,0))</f>
        <v>77</v>
      </c>
      <c r="N253">
        <f>INDEX(edar!$A$3:$O$428,MATCH($A253,edar!$P$3:$P$428,0),MATCH(N$1,edar!$A$2:$O$2,0))</f>
        <v>82</v>
      </c>
      <c r="O253">
        <f>INDEX(edar!$A$3:$O$428,MATCH($A253,edar!$P$3:$P$428,0),MATCH(O$1,edar!$A$2:$O$2,0))</f>
        <v>90.5</v>
      </c>
      <c r="P253" t="str">
        <f>INDEX(edar!$A$3:$O$428,MATCH($A253,edar!$P$3:$P$428,0),MATCH(P$1,edar!$A$2:$O$2,0))</f>
        <v>ENPSF 2011(Prelim)_2010-2011</v>
      </c>
    </row>
    <row r="254" spans="1:16" x14ac:dyDescent="0.25">
      <c r="A254" s="4" t="s">
        <v>703</v>
      </c>
      <c r="B254" t="str">
        <f>INDEX(edar!$A$3:$O$428,MATCH($A254,edar!$P$3:$P$428,0),MATCH(B$1,edar!$A$2:$O$2,0))</f>
        <v>MAR</v>
      </c>
      <c r="C254" t="str">
        <f>INDEX(edar!$A$3:$O$428,MATCH($A254,edar!$P$3:$P$428,0),MATCH(C$1,edar!$A$2:$O$2,0))</f>
        <v>Morocco</v>
      </c>
      <c r="D254" t="str">
        <f>INDEX(edar!$A$3:$O$428,MATCH($A254,edar!$P$3:$P$428,0),MATCH(D$1,edar!$A$2:$O$2,0))</f>
        <v>2003-2004</v>
      </c>
      <c r="E254" t="str">
        <f>INDEX(edar!$A$3:$O$428,MATCH($A254,edar!$P$3:$P$428,0),MATCH(E$1,edar!$A$2:$O$2,0))</f>
        <v>2004</v>
      </c>
      <c r="F254">
        <f>INDEX(edar!$A$3:$O$428,MATCH($A254,edar!$P$3:$P$428,0),MATCH(F$1,edar!$A$2:$O$2,0))</f>
        <v>38</v>
      </c>
      <c r="G254">
        <f>INDEX(edar!$A$3:$O$428,MATCH($A254,edar!$P$3:$P$428,0),MATCH(G$1,edar!$A$2:$O$2,0))</f>
        <v>42</v>
      </c>
      <c r="H254">
        <f>INDEX(edar!$A$3:$O$428,MATCH($A254,edar!$P$3:$P$428,0),MATCH(H$1,edar!$A$2:$O$2,0))</f>
        <v>34</v>
      </c>
      <c r="I254">
        <f>INDEX(edar!$A$3:$O$428,MATCH($A254,edar!$P$3:$P$428,0),MATCH(I$1,edar!$A$2:$O$2,0))</f>
        <v>50</v>
      </c>
      <c r="J254">
        <f>INDEX(edar!$A$3:$O$428,MATCH($A254,edar!$P$3:$P$428,0),MATCH(J$1,edar!$A$2:$O$2,0))</f>
        <v>25</v>
      </c>
      <c r="K254" t="str">
        <f>INDEX(edar!$A$3:$O$428,MATCH($A254,edar!$P$3:$P$428,0),MATCH(K$1,edar!$A$2:$O$2,0))</f>
        <v>-</v>
      </c>
      <c r="L254" t="str">
        <f>INDEX(edar!$A$3:$O$428,MATCH($A254,edar!$P$3:$P$428,0),MATCH(L$1,edar!$A$2:$O$2,0))</f>
        <v>-</v>
      </c>
      <c r="M254" t="str">
        <f>INDEX(edar!$A$3:$O$428,MATCH($A254,edar!$P$3:$P$428,0),MATCH(M$1,edar!$A$2:$O$2,0))</f>
        <v>-</v>
      </c>
      <c r="N254" t="str">
        <f>INDEX(edar!$A$3:$O$428,MATCH($A254,edar!$P$3:$P$428,0),MATCH(N$1,edar!$A$2:$O$2,0))</f>
        <v>-</v>
      </c>
      <c r="O254" t="str">
        <f>INDEX(edar!$A$3:$O$428,MATCH($A254,edar!$P$3:$P$428,0),MATCH(O$1,edar!$A$2:$O$2,0))</f>
        <v>-</v>
      </c>
      <c r="P254" t="str">
        <f>INDEX(edar!$A$3:$O$428,MATCH($A254,edar!$P$3:$P$428,0),MATCH(P$1,edar!$A$2:$O$2,0))</f>
        <v>DHS_2003-2004</v>
      </c>
    </row>
    <row r="255" spans="1:16" x14ac:dyDescent="0.25">
      <c r="A255" s="5" t="s">
        <v>704</v>
      </c>
      <c r="B255" t="str">
        <f>INDEX(edar!$A$3:$O$428,MATCH($A255,edar!$P$3:$P$428,0),MATCH(B$1,edar!$A$2:$O$2,0))</f>
        <v>MAR</v>
      </c>
      <c r="C255" t="str">
        <f>INDEX(edar!$A$3:$O$428,MATCH($A255,edar!$P$3:$P$428,0),MATCH(C$1,edar!$A$2:$O$2,0))</f>
        <v>Morocco</v>
      </c>
      <c r="D255">
        <f>INDEX(edar!$A$3:$O$428,MATCH($A255,edar!$P$3:$P$428,0),MATCH(D$1,edar!$A$2:$O$2,0))</f>
        <v>1997</v>
      </c>
      <c r="E255" t="str">
        <f>INDEX(edar!$A$3:$O$428,MATCH($A255,edar!$P$3:$P$428,0),MATCH(E$1,edar!$A$2:$O$2,0))</f>
        <v>1997</v>
      </c>
      <c r="F255">
        <f>INDEX(edar!$A$3:$O$428,MATCH($A255,edar!$P$3:$P$428,0),MATCH(F$1,edar!$A$2:$O$2,0))</f>
        <v>28</v>
      </c>
      <c r="G255" t="str">
        <f>INDEX(edar!$A$3:$O$428,MATCH($A255,edar!$P$3:$P$428,0),MATCH(G$1,edar!$A$2:$O$2,0))</f>
        <v>-</v>
      </c>
      <c r="H255" t="str">
        <f>INDEX(edar!$A$3:$O$428,MATCH($A255,edar!$P$3:$P$428,0),MATCH(H$1,edar!$A$2:$O$2,0))</f>
        <v>-</v>
      </c>
      <c r="I255" t="str">
        <f>INDEX(edar!$A$3:$O$428,MATCH($A255,edar!$P$3:$P$428,0),MATCH(I$1,edar!$A$2:$O$2,0))</f>
        <v>-</v>
      </c>
      <c r="J255" t="str">
        <f>INDEX(edar!$A$3:$O$428,MATCH($A255,edar!$P$3:$P$428,0),MATCH(J$1,edar!$A$2:$O$2,0))</f>
        <v>-</v>
      </c>
      <c r="K255" t="str">
        <f>INDEX(edar!$A$3:$O$428,MATCH($A255,edar!$P$3:$P$428,0),MATCH(K$1,edar!$A$2:$O$2,0))</f>
        <v>-</v>
      </c>
      <c r="L255" t="str">
        <f>INDEX(edar!$A$3:$O$428,MATCH($A255,edar!$P$3:$P$428,0),MATCH(L$1,edar!$A$2:$O$2,0))</f>
        <v>-</v>
      </c>
      <c r="M255" t="str">
        <f>INDEX(edar!$A$3:$O$428,MATCH($A255,edar!$P$3:$P$428,0),MATCH(M$1,edar!$A$2:$O$2,0))</f>
        <v>-</v>
      </c>
      <c r="N255" t="str">
        <f>INDEX(edar!$A$3:$O$428,MATCH($A255,edar!$P$3:$P$428,0),MATCH(N$1,edar!$A$2:$O$2,0))</f>
        <v>-</v>
      </c>
      <c r="O255" t="str">
        <f>INDEX(edar!$A$3:$O$428,MATCH($A255,edar!$P$3:$P$428,0),MATCH(O$1,edar!$A$2:$O$2,0))</f>
        <v>-</v>
      </c>
      <c r="P255" t="str">
        <f>INDEX(edar!$A$3:$O$428,MATCH($A255,edar!$P$3:$P$428,0),MATCH(P$1,edar!$A$2:$O$2,0))</f>
        <v>Other NS_1997</v>
      </c>
    </row>
    <row r="256" spans="1:16" x14ac:dyDescent="0.25">
      <c r="A256" s="4" t="s">
        <v>705</v>
      </c>
      <c r="B256" t="str">
        <f>INDEX(edar!$A$3:$O$428,MATCH($A256,edar!$P$3:$P$428,0),MATCH(B$1,edar!$A$2:$O$2,0))</f>
        <v>MAR</v>
      </c>
      <c r="C256" t="str">
        <f>INDEX(edar!$A$3:$O$428,MATCH($A256,edar!$P$3:$P$428,0),MATCH(C$1,edar!$A$2:$O$2,0))</f>
        <v>Morocco</v>
      </c>
      <c r="D256">
        <f>INDEX(edar!$A$3:$O$428,MATCH($A256,edar!$P$3:$P$428,0),MATCH(D$1,edar!$A$2:$O$2,0))</f>
        <v>1992</v>
      </c>
      <c r="E256" t="str">
        <f>INDEX(edar!$A$3:$O$428,MATCH($A256,edar!$P$3:$P$428,0),MATCH(E$1,edar!$A$2:$O$2,0))</f>
        <v>1992</v>
      </c>
      <c r="F256">
        <f>INDEX(edar!$A$3:$O$428,MATCH($A256,edar!$P$3:$P$428,0),MATCH(F$1,edar!$A$2:$O$2,0))</f>
        <v>17</v>
      </c>
      <c r="G256" t="str">
        <f>INDEX(edar!$A$3:$O$428,MATCH($A256,edar!$P$3:$P$428,0),MATCH(G$1,edar!$A$2:$O$2,0))</f>
        <v>-</v>
      </c>
      <c r="H256" t="str">
        <f>INDEX(edar!$A$3:$O$428,MATCH($A256,edar!$P$3:$P$428,0),MATCH(H$1,edar!$A$2:$O$2,0))</f>
        <v>-</v>
      </c>
      <c r="I256" t="str">
        <f>INDEX(edar!$A$3:$O$428,MATCH($A256,edar!$P$3:$P$428,0),MATCH(I$1,edar!$A$2:$O$2,0))</f>
        <v>-</v>
      </c>
      <c r="J256" t="str">
        <f>INDEX(edar!$A$3:$O$428,MATCH($A256,edar!$P$3:$P$428,0),MATCH(J$1,edar!$A$2:$O$2,0))</f>
        <v>-</v>
      </c>
      <c r="K256" t="str">
        <f>INDEX(edar!$A$3:$O$428,MATCH($A256,edar!$P$3:$P$428,0),MATCH(K$1,edar!$A$2:$O$2,0))</f>
        <v>-</v>
      </c>
      <c r="L256" t="str">
        <f>INDEX(edar!$A$3:$O$428,MATCH($A256,edar!$P$3:$P$428,0),MATCH(L$1,edar!$A$2:$O$2,0))</f>
        <v>-</v>
      </c>
      <c r="M256" t="str">
        <f>INDEX(edar!$A$3:$O$428,MATCH($A256,edar!$P$3:$P$428,0),MATCH(M$1,edar!$A$2:$O$2,0))</f>
        <v>-</v>
      </c>
      <c r="N256" t="str">
        <f>INDEX(edar!$A$3:$O$428,MATCH($A256,edar!$P$3:$P$428,0),MATCH(N$1,edar!$A$2:$O$2,0))</f>
        <v>-</v>
      </c>
      <c r="O256" t="str">
        <f>INDEX(edar!$A$3:$O$428,MATCH($A256,edar!$P$3:$P$428,0),MATCH(O$1,edar!$A$2:$O$2,0))</f>
        <v>-</v>
      </c>
      <c r="P256" t="str">
        <f>INDEX(edar!$A$3:$O$428,MATCH($A256,edar!$P$3:$P$428,0),MATCH(P$1,edar!$A$2:$O$2,0))</f>
        <v>DHS_1992</v>
      </c>
    </row>
    <row r="257" spans="1:16" x14ac:dyDescent="0.25">
      <c r="A257" s="5" t="s">
        <v>706</v>
      </c>
      <c r="B257" t="str">
        <f>INDEX(edar!$A$3:$O$428,MATCH($A257,edar!$P$3:$P$428,0),MATCH(B$1,edar!$A$2:$O$2,0))</f>
        <v>MOZ</v>
      </c>
      <c r="C257" t="str">
        <f>INDEX(edar!$A$3:$O$428,MATCH($A257,edar!$P$3:$P$428,0),MATCH(C$1,edar!$A$2:$O$2,0))</f>
        <v>Mozambique</v>
      </c>
      <c r="D257">
        <f>INDEX(edar!$A$3:$O$428,MATCH($A257,edar!$P$3:$P$428,0),MATCH(D$1,edar!$A$2:$O$2,0))</f>
        <v>2011</v>
      </c>
      <c r="E257" t="str">
        <f>INDEX(edar!$A$3:$O$428,MATCH($A257,edar!$P$3:$P$428,0),MATCH(E$1,edar!$A$2:$O$2,0))</f>
        <v>2011</v>
      </c>
      <c r="F257">
        <f>INDEX(edar!$A$3:$O$428,MATCH($A257,edar!$P$3:$P$428,0),MATCH(F$1,edar!$A$2:$O$2,0))</f>
        <v>50.2</v>
      </c>
      <c r="G257">
        <f>INDEX(edar!$A$3:$O$428,MATCH($A257,edar!$P$3:$P$428,0),MATCH(G$1,edar!$A$2:$O$2,0))</f>
        <v>50.6</v>
      </c>
      <c r="H257">
        <f>INDEX(edar!$A$3:$O$428,MATCH($A257,edar!$P$3:$P$428,0),MATCH(H$1,edar!$A$2:$O$2,0))</f>
        <v>49.7</v>
      </c>
      <c r="I257">
        <f>INDEX(edar!$A$3:$O$428,MATCH($A257,edar!$P$3:$P$428,0),MATCH(I$1,edar!$A$2:$O$2,0))</f>
        <v>64.400000000000006</v>
      </c>
      <c r="J257">
        <f>INDEX(edar!$A$3:$O$428,MATCH($A257,edar!$P$3:$P$428,0),MATCH(J$1,edar!$A$2:$O$2,0))</f>
        <v>44</v>
      </c>
      <c r="K257">
        <f>INDEX(edar!$A$3:$O$428,MATCH($A257,edar!$P$3:$P$428,0),MATCH(K$1,edar!$A$2:$O$2,0))</f>
        <v>44.1</v>
      </c>
      <c r="L257">
        <f>INDEX(edar!$A$3:$O$428,MATCH($A257,edar!$P$3:$P$428,0),MATCH(L$1,edar!$A$2:$O$2,0))</f>
        <v>39.4</v>
      </c>
      <c r="M257">
        <f>INDEX(edar!$A$3:$O$428,MATCH($A257,edar!$P$3:$P$428,0),MATCH(M$1,edar!$A$2:$O$2,0))</f>
        <v>49.6</v>
      </c>
      <c r="N257">
        <f>INDEX(edar!$A$3:$O$428,MATCH($A257,edar!$P$3:$P$428,0),MATCH(N$1,edar!$A$2:$O$2,0))</f>
        <v>51.4</v>
      </c>
      <c r="O257">
        <f>INDEX(edar!$A$3:$O$428,MATCH($A257,edar!$P$3:$P$428,0),MATCH(O$1,edar!$A$2:$O$2,0))</f>
        <v>66.8</v>
      </c>
      <c r="P257" t="str">
        <f>INDEX(edar!$A$3:$O$428,MATCH($A257,edar!$P$3:$P$428,0),MATCH(P$1,edar!$A$2:$O$2,0))</f>
        <v>DHS_2011</v>
      </c>
    </row>
    <row r="258" spans="1:16" x14ac:dyDescent="0.25">
      <c r="A258" s="4" t="s">
        <v>707</v>
      </c>
      <c r="B258" t="str">
        <f>INDEX(edar!$A$3:$O$428,MATCH($A258,edar!$P$3:$P$428,0),MATCH(B$1,edar!$A$2:$O$2,0))</f>
        <v>MOZ</v>
      </c>
      <c r="C258" t="str">
        <f>INDEX(edar!$A$3:$O$428,MATCH($A258,edar!$P$3:$P$428,0),MATCH(C$1,edar!$A$2:$O$2,0))</f>
        <v>Mozambique</v>
      </c>
      <c r="D258">
        <f>INDEX(edar!$A$3:$O$428,MATCH($A258,edar!$P$3:$P$428,0),MATCH(D$1,edar!$A$2:$O$2,0))</f>
        <v>2008</v>
      </c>
      <c r="E258" t="str">
        <f>INDEX(edar!$A$3:$O$428,MATCH($A258,edar!$P$3:$P$428,0),MATCH(E$1,edar!$A$2:$O$2,0))</f>
        <v>2008</v>
      </c>
      <c r="F258">
        <f>INDEX(edar!$A$3:$O$428,MATCH($A258,edar!$P$3:$P$428,0),MATCH(F$1,edar!$A$2:$O$2,0))</f>
        <v>65</v>
      </c>
      <c r="G258">
        <f>INDEX(edar!$A$3:$O$428,MATCH($A258,edar!$P$3:$P$428,0),MATCH(G$1,edar!$A$2:$O$2,0))</f>
        <v>66</v>
      </c>
      <c r="H258">
        <f>INDEX(edar!$A$3:$O$428,MATCH($A258,edar!$P$3:$P$428,0),MATCH(H$1,edar!$A$2:$O$2,0))</f>
        <v>64</v>
      </c>
      <c r="I258">
        <f>INDEX(edar!$A$3:$O$428,MATCH($A258,edar!$P$3:$P$428,0),MATCH(I$1,edar!$A$2:$O$2,0))</f>
        <v>66</v>
      </c>
      <c r="J258">
        <f>INDEX(edar!$A$3:$O$428,MATCH($A258,edar!$P$3:$P$428,0),MATCH(J$1,edar!$A$2:$O$2,0))</f>
        <v>65</v>
      </c>
      <c r="K258">
        <f>INDEX(edar!$A$3:$O$428,MATCH($A258,edar!$P$3:$P$428,0),MATCH(K$1,edar!$A$2:$O$2,0))</f>
        <v>57</v>
      </c>
      <c r="L258">
        <f>INDEX(edar!$A$3:$O$428,MATCH($A258,edar!$P$3:$P$428,0),MATCH(L$1,edar!$A$2:$O$2,0))</f>
        <v>68</v>
      </c>
      <c r="M258">
        <f>INDEX(edar!$A$3:$O$428,MATCH($A258,edar!$P$3:$P$428,0),MATCH(M$1,edar!$A$2:$O$2,0))</f>
        <v>71</v>
      </c>
      <c r="N258">
        <f>INDEX(edar!$A$3:$O$428,MATCH($A258,edar!$P$3:$P$428,0),MATCH(N$1,edar!$A$2:$O$2,0))</f>
        <v>59</v>
      </c>
      <c r="O258">
        <f>INDEX(edar!$A$3:$O$428,MATCH($A258,edar!$P$3:$P$428,0),MATCH(O$1,edar!$A$2:$O$2,0))</f>
        <v>70</v>
      </c>
      <c r="P258" t="str">
        <f>INDEX(edar!$A$3:$O$428,MATCH($A258,edar!$P$3:$P$428,0),MATCH(P$1,edar!$A$2:$O$2,0))</f>
        <v>MICS_2008</v>
      </c>
    </row>
    <row r="259" spans="1:16" x14ac:dyDescent="0.25">
      <c r="A259" s="5" t="s">
        <v>708</v>
      </c>
      <c r="B259" t="str">
        <f>INDEX(edar!$A$3:$O$428,MATCH($A259,edar!$P$3:$P$428,0),MATCH(B$1,edar!$A$2:$O$2,0))</f>
        <v>MOZ</v>
      </c>
      <c r="C259" t="str">
        <f>INDEX(edar!$A$3:$O$428,MATCH($A259,edar!$P$3:$P$428,0),MATCH(C$1,edar!$A$2:$O$2,0))</f>
        <v>Mozambique</v>
      </c>
      <c r="D259">
        <f>INDEX(edar!$A$3:$O$428,MATCH($A259,edar!$P$3:$P$428,0),MATCH(D$1,edar!$A$2:$O$2,0))</f>
        <v>2003</v>
      </c>
      <c r="E259" t="str">
        <f>INDEX(edar!$A$3:$O$428,MATCH($A259,edar!$P$3:$P$428,0),MATCH(E$1,edar!$A$2:$O$2,0))</f>
        <v>2003</v>
      </c>
      <c r="F259">
        <f>INDEX(edar!$A$3:$O$428,MATCH($A259,edar!$P$3:$P$428,0),MATCH(F$1,edar!$A$2:$O$2,0))</f>
        <v>55</v>
      </c>
      <c r="G259">
        <f>INDEX(edar!$A$3:$O$428,MATCH($A259,edar!$P$3:$P$428,0),MATCH(G$1,edar!$A$2:$O$2,0))</f>
        <v>56</v>
      </c>
      <c r="H259">
        <f>INDEX(edar!$A$3:$O$428,MATCH($A259,edar!$P$3:$P$428,0),MATCH(H$1,edar!$A$2:$O$2,0))</f>
        <v>55</v>
      </c>
      <c r="I259">
        <f>INDEX(edar!$A$3:$O$428,MATCH($A259,edar!$P$3:$P$428,0),MATCH(I$1,edar!$A$2:$O$2,0))</f>
        <v>60</v>
      </c>
      <c r="J259">
        <f>INDEX(edar!$A$3:$O$428,MATCH($A259,edar!$P$3:$P$428,0),MATCH(J$1,edar!$A$2:$O$2,0))</f>
        <v>53</v>
      </c>
      <c r="K259">
        <f>INDEX(edar!$A$3:$O$428,MATCH($A259,edar!$P$3:$P$428,0),MATCH(K$1,edar!$A$2:$O$2,0))</f>
        <v>42</v>
      </c>
      <c r="L259">
        <f>INDEX(edar!$A$3:$O$428,MATCH($A259,edar!$P$3:$P$428,0),MATCH(L$1,edar!$A$2:$O$2,0))</f>
        <v>54</v>
      </c>
      <c r="M259">
        <f>INDEX(edar!$A$3:$O$428,MATCH($A259,edar!$P$3:$P$428,0),MATCH(M$1,edar!$A$2:$O$2,0))</f>
        <v>53</v>
      </c>
      <c r="N259">
        <f>INDEX(edar!$A$3:$O$428,MATCH($A259,edar!$P$3:$P$428,0),MATCH(N$1,edar!$A$2:$O$2,0))</f>
        <v>66</v>
      </c>
      <c r="O259">
        <f>INDEX(edar!$A$3:$O$428,MATCH($A259,edar!$P$3:$P$428,0),MATCH(O$1,edar!$A$2:$O$2,0))</f>
        <v>63</v>
      </c>
      <c r="P259" t="str">
        <f>INDEX(edar!$A$3:$O$428,MATCH($A259,edar!$P$3:$P$428,0),MATCH(P$1,edar!$A$2:$O$2,0))</f>
        <v>DHS_2003</v>
      </c>
    </row>
    <row r="260" spans="1:16" x14ac:dyDescent="0.25">
      <c r="A260" s="4" t="s">
        <v>709</v>
      </c>
      <c r="B260" t="str">
        <f>INDEX(edar!$A$3:$O$428,MATCH($A260,edar!$P$3:$P$428,0),MATCH(B$1,edar!$A$2:$O$2,0))</f>
        <v>MOZ</v>
      </c>
      <c r="C260" t="str">
        <f>INDEX(edar!$A$3:$O$428,MATCH($A260,edar!$P$3:$P$428,0),MATCH(C$1,edar!$A$2:$O$2,0))</f>
        <v>Mozambique</v>
      </c>
      <c r="D260">
        <f>INDEX(edar!$A$3:$O$428,MATCH($A260,edar!$P$3:$P$428,0),MATCH(D$1,edar!$A$2:$O$2,0))</f>
        <v>1997</v>
      </c>
      <c r="E260" t="str">
        <f>INDEX(edar!$A$3:$O$428,MATCH($A260,edar!$P$3:$P$428,0),MATCH(E$1,edar!$A$2:$O$2,0))</f>
        <v>1997</v>
      </c>
      <c r="F260">
        <f>INDEX(edar!$A$3:$O$428,MATCH($A260,edar!$P$3:$P$428,0),MATCH(F$1,edar!$A$2:$O$2,0))</f>
        <v>39</v>
      </c>
      <c r="G260">
        <f>INDEX(edar!$A$3:$O$428,MATCH($A260,edar!$P$3:$P$428,0),MATCH(G$1,edar!$A$2:$O$2,0))</f>
        <v>41</v>
      </c>
      <c r="H260">
        <f>INDEX(edar!$A$3:$O$428,MATCH($A260,edar!$P$3:$P$428,0),MATCH(H$1,edar!$A$2:$O$2,0))</f>
        <v>36</v>
      </c>
      <c r="I260">
        <f>INDEX(edar!$A$3:$O$428,MATCH($A260,edar!$P$3:$P$428,0),MATCH(I$1,edar!$A$2:$O$2,0))</f>
        <v>65</v>
      </c>
      <c r="J260">
        <f>INDEX(edar!$A$3:$O$428,MATCH($A260,edar!$P$3:$P$428,0),MATCH(J$1,edar!$A$2:$O$2,0))</f>
        <v>28</v>
      </c>
      <c r="K260" t="str">
        <f>INDEX(edar!$A$3:$O$428,MATCH($A260,edar!$P$3:$P$428,0),MATCH(K$1,edar!$A$2:$O$2,0))</f>
        <v>-</v>
      </c>
      <c r="L260" t="str">
        <f>INDEX(edar!$A$3:$O$428,MATCH($A260,edar!$P$3:$P$428,0),MATCH(L$1,edar!$A$2:$O$2,0))</f>
        <v>-</v>
      </c>
      <c r="M260" t="str">
        <f>INDEX(edar!$A$3:$O$428,MATCH($A260,edar!$P$3:$P$428,0),MATCH(M$1,edar!$A$2:$O$2,0))</f>
        <v>-</v>
      </c>
      <c r="N260" t="str">
        <f>INDEX(edar!$A$3:$O$428,MATCH($A260,edar!$P$3:$P$428,0),MATCH(N$1,edar!$A$2:$O$2,0))</f>
        <v>-</v>
      </c>
      <c r="O260" t="str">
        <f>INDEX(edar!$A$3:$O$428,MATCH($A260,edar!$P$3:$P$428,0),MATCH(O$1,edar!$A$2:$O$2,0))</f>
        <v>-</v>
      </c>
      <c r="P260" t="str">
        <f>INDEX(edar!$A$3:$O$428,MATCH($A260,edar!$P$3:$P$428,0),MATCH(P$1,edar!$A$2:$O$2,0))</f>
        <v>DHS_1997</v>
      </c>
    </row>
    <row r="261" spans="1:16" x14ac:dyDescent="0.25">
      <c r="A261" s="5" t="s">
        <v>710</v>
      </c>
      <c r="B261" t="str">
        <f>INDEX(edar!$A$3:$O$428,MATCH($A261,edar!$P$3:$P$428,0),MATCH(B$1,edar!$A$2:$O$2,0))</f>
        <v>MMR</v>
      </c>
      <c r="C261" t="str">
        <f>INDEX(edar!$A$3:$O$428,MATCH($A261,edar!$P$3:$P$428,0),MATCH(C$1,edar!$A$2:$O$2,0))</f>
        <v>Myanmar</v>
      </c>
      <c r="D261" t="str">
        <f>INDEX(edar!$A$3:$O$428,MATCH($A261,edar!$P$3:$P$428,0),MATCH(D$1,edar!$A$2:$O$2,0))</f>
        <v>2015-2016</v>
      </c>
      <c r="E261" t="str">
        <f>INDEX(edar!$A$3:$O$428,MATCH($A261,edar!$P$3:$P$428,0),MATCH(E$1,edar!$A$2:$O$2,0))</f>
        <v>2016</v>
      </c>
      <c r="F261">
        <f>INDEX(edar!$A$3:$O$428,MATCH($A261,edar!$P$3:$P$428,0),MATCH(F$1,edar!$A$2:$O$2,0))</f>
        <v>58.2</v>
      </c>
      <c r="G261">
        <f>INDEX(edar!$A$3:$O$428,MATCH($A261,edar!$P$3:$P$428,0),MATCH(G$1,edar!$A$2:$O$2,0))</f>
        <v>64.8</v>
      </c>
      <c r="H261">
        <f>INDEX(edar!$A$3:$O$428,MATCH($A261,edar!$P$3:$P$428,0),MATCH(H$1,edar!$A$2:$O$2,0))</f>
        <v>47.6</v>
      </c>
      <c r="I261" t="str">
        <f>INDEX(edar!$A$3:$O$428,MATCH($A261,edar!$P$3:$P$428,0),MATCH(I$1,edar!$A$2:$O$2,0))</f>
        <v>-</v>
      </c>
      <c r="J261">
        <f>INDEX(edar!$A$3:$O$428,MATCH($A261,edar!$P$3:$P$428,0),MATCH(J$1,edar!$A$2:$O$2,0))</f>
        <v>53.2</v>
      </c>
      <c r="K261">
        <f>INDEX(edar!$A$3:$O$428,MATCH($A261,edar!$P$3:$P$428,0),MATCH(K$1,edar!$A$2:$O$2,0))</f>
        <v>45.3</v>
      </c>
      <c r="L261">
        <f>INDEX(edar!$A$3:$O$428,MATCH($A261,edar!$P$3:$P$428,0),MATCH(L$1,edar!$A$2:$O$2,0))</f>
        <v>62.1</v>
      </c>
      <c r="M261" t="str">
        <f>INDEX(edar!$A$3:$O$428,MATCH($A261,edar!$P$3:$P$428,0),MATCH(M$1,edar!$A$2:$O$2,0))</f>
        <v>-</v>
      </c>
      <c r="N261" t="str">
        <f>INDEX(edar!$A$3:$O$428,MATCH($A261,edar!$P$3:$P$428,0),MATCH(N$1,edar!$A$2:$O$2,0))</f>
        <v>-</v>
      </c>
      <c r="O261" t="str">
        <f>INDEX(edar!$A$3:$O$428,MATCH($A261,edar!$P$3:$P$428,0),MATCH(O$1,edar!$A$2:$O$2,0))</f>
        <v>-</v>
      </c>
      <c r="P261" t="str">
        <f>INDEX(edar!$A$3:$O$428,MATCH($A261,edar!$P$3:$P$428,0),MATCH(P$1,edar!$A$2:$O$2,0))</f>
        <v>DHS_2015-2016</v>
      </c>
    </row>
    <row r="262" spans="1:16" x14ac:dyDescent="0.25">
      <c r="A262" s="4" t="s">
        <v>711</v>
      </c>
      <c r="B262" t="str">
        <f>INDEX(edar!$A$3:$O$428,MATCH($A262,edar!$P$3:$P$428,0),MATCH(B$1,edar!$A$2:$O$2,0))</f>
        <v>MMR</v>
      </c>
      <c r="C262" t="str">
        <f>INDEX(edar!$A$3:$O$428,MATCH($A262,edar!$P$3:$P$428,0),MATCH(C$1,edar!$A$2:$O$2,0))</f>
        <v>Myanmar</v>
      </c>
      <c r="D262" t="str">
        <f>INDEX(edar!$A$3:$O$428,MATCH($A262,edar!$P$3:$P$428,0),MATCH(D$1,edar!$A$2:$O$2,0))</f>
        <v>2009-2010</v>
      </c>
      <c r="E262" t="str">
        <f>INDEX(edar!$A$3:$O$428,MATCH($A262,edar!$P$3:$P$428,0),MATCH(E$1,edar!$A$2:$O$2,0))</f>
        <v>2010</v>
      </c>
      <c r="F262">
        <f>INDEX(edar!$A$3:$O$428,MATCH($A262,edar!$P$3:$P$428,0),MATCH(F$1,edar!$A$2:$O$2,0))</f>
        <v>69.3</v>
      </c>
      <c r="G262">
        <f>INDEX(edar!$A$3:$O$428,MATCH($A262,edar!$P$3:$P$428,0),MATCH(G$1,edar!$A$2:$O$2,0))</f>
        <v>69.900000000000006</v>
      </c>
      <c r="H262">
        <f>INDEX(edar!$A$3:$O$428,MATCH($A262,edar!$P$3:$P$428,0),MATCH(H$1,edar!$A$2:$O$2,0))</f>
        <v>68.599999999999994</v>
      </c>
      <c r="I262">
        <f>INDEX(edar!$A$3:$O$428,MATCH($A262,edar!$P$3:$P$428,0),MATCH(I$1,edar!$A$2:$O$2,0))</f>
        <v>74.400000000000006</v>
      </c>
      <c r="J262">
        <f>INDEX(edar!$A$3:$O$428,MATCH($A262,edar!$P$3:$P$428,0),MATCH(J$1,edar!$A$2:$O$2,0))</f>
        <v>67.3</v>
      </c>
      <c r="K262">
        <f>INDEX(edar!$A$3:$O$428,MATCH($A262,edar!$P$3:$P$428,0),MATCH(K$1,edar!$A$2:$O$2,0))</f>
        <v>62.5</v>
      </c>
      <c r="L262">
        <f>INDEX(edar!$A$3:$O$428,MATCH($A262,edar!$P$3:$P$428,0),MATCH(L$1,edar!$A$2:$O$2,0))</f>
        <v>65.099999999999994</v>
      </c>
      <c r="M262">
        <f>INDEX(edar!$A$3:$O$428,MATCH($A262,edar!$P$3:$P$428,0),MATCH(M$1,edar!$A$2:$O$2,0))</f>
        <v>72.099999999999994</v>
      </c>
      <c r="N262">
        <f>INDEX(edar!$A$3:$O$428,MATCH($A262,edar!$P$3:$P$428,0),MATCH(N$1,edar!$A$2:$O$2,0))</f>
        <v>75.3</v>
      </c>
      <c r="O262">
        <f>INDEX(edar!$A$3:$O$428,MATCH($A262,edar!$P$3:$P$428,0),MATCH(O$1,edar!$A$2:$O$2,0))</f>
        <v>77.3</v>
      </c>
      <c r="P262" t="str">
        <f>INDEX(edar!$A$3:$O$428,MATCH($A262,edar!$P$3:$P$428,0),MATCH(P$1,edar!$A$2:$O$2,0))</f>
        <v>MICS_2009-2010</v>
      </c>
    </row>
    <row r="263" spans="1:16" x14ac:dyDescent="0.25">
      <c r="A263" s="5" t="s">
        <v>712</v>
      </c>
      <c r="B263" t="str">
        <f>INDEX(edar!$A$3:$O$428,MATCH($A263,edar!$P$3:$P$428,0),MATCH(B$1,edar!$A$2:$O$2,0))</f>
        <v>MMR</v>
      </c>
      <c r="C263" t="str">
        <f>INDEX(edar!$A$3:$O$428,MATCH($A263,edar!$P$3:$P$428,0),MATCH(C$1,edar!$A$2:$O$2,0))</f>
        <v>Myanmar</v>
      </c>
      <c r="D263">
        <f>INDEX(edar!$A$3:$O$428,MATCH($A263,edar!$P$3:$P$428,0),MATCH(D$1,edar!$A$2:$O$2,0))</f>
        <v>2003</v>
      </c>
      <c r="E263" t="str">
        <f>INDEX(edar!$A$3:$O$428,MATCH($A263,edar!$P$3:$P$428,0),MATCH(E$1,edar!$A$2:$O$2,0))</f>
        <v>2003</v>
      </c>
      <c r="F263">
        <f>INDEX(edar!$A$3:$O$428,MATCH($A263,edar!$P$3:$P$428,0),MATCH(F$1,edar!$A$2:$O$2,0))</f>
        <v>66</v>
      </c>
      <c r="G263">
        <f>INDEX(edar!$A$3:$O$428,MATCH($A263,edar!$P$3:$P$428,0),MATCH(G$1,edar!$A$2:$O$2,0))</f>
        <v>64</v>
      </c>
      <c r="H263">
        <f>INDEX(edar!$A$3:$O$428,MATCH($A263,edar!$P$3:$P$428,0),MATCH(H$1,edar!$A$2:$O$2,0))</f>
        <v>67</v>
      </c>
      <c r="I263">
        <f>INDEX(edar!$A$3:$O$428,MATCH($A263,edar!$P$3:$P$428,0),MATCH(I$1,edar!$A$2:$O$2,0))</f>
        <v>69</v>
      </c>
      <c r="J263">
        <f>INDEX(edar!$A$3:$O$428,MATCH($A263,edar!$P$3:$P$428,0),MATCH(J$1,edar!$A$2:$O$2,0))</f>
        <v>65</v>
      </c>
      <c r="K263" t="str">
        <f>INDEX(edar!$A$3:$O$428,MATCH($A263,edar!$P$3:$P$428,0),MATCH(K$1,edar!$A$2:$O$2,0))</f>
        <v>-</v>
      </c>
      <c r="L263" t="str">
        <f>INDEX(edar!$A$3:$O$428,MATCH($A263,edar!$P$3:$P$428,0),MATCH(L$1,edar!$A$2:$O$2,0))</f>
        <v>-</v>
      </c>
      <c r="M263" t="str">
        <f>INDEX(edar!$A$3:$O$428,MATCH($A263,edar!$P$3:$P$428,0),MATCH(M$1,edar!$A$2:$O$2,0))</f>
        <v>-</v>
      </c>
      <c r="N263" t="str">
        <f>INDEX(edar!$A$3:$O$428,MATCH($A263,edar!$P$3:$P$428,0),MATCH(N$1,edar!$A$2:$O$2,0))</f>
        <v>-</v>
      </c>
      <c r="O263" t="str">
        <f>INDEX(edar!$A$3:$O$428,MATCH($A263,edar!$P$3:$P$428,0),MATCH(O$1,edar!$A$2:$O$2,0))</f>
        <v>-</v>
      </c>
      <c r="P263" t="str">
        <f>INDEX(edar!$A$3:$O$428,MATCH($A263,edar!$P$3:$P$428,0),MATCH(P$1,edar!$A$2:$O$2,0))</f>
        <v>MICS_2003</v>
      </c>
    </row>
    <row r="264" spans="1:16" x14ac:dyDescent="0.25">
      <c r="A264" s="4" t="s">
        <v>713</v>
      </c>
      <c r="B264" t="str">
        <f>INDEX(edar!$A$3:$O$428,MATCH($A264,edar!$P$3:$P$428,0),MATCH(B$1,edar!$A$2:$O$2,0))</f>
        <v>MMR</v>
      </c>
      <c r="C264" t="str">
        <f>INDEX(edar!$A$3:$O$428,MATCH($A264,edar!$P$3:$P$428,0),MATCH(C$1,edar!$A$2:$O$2,0))</f>
        <v>Myanmar</v>
      </c>
      <c r="D264">
        <f>INDEX(edar!$A$3:$O$428,MATCH($A264,edar!$P$3:$P$428,0),MATCH(D$1,edar!$A$2:$O$2,0))</f>
        <v>2000</v>
      </c>
      <c r="E264" t="str">
        <f>INDEX(edar!$A$3:$O$428,MATCH($A264,edar!$P$3:$P$428,0),MATCH(E$1,edar!$A$2:$O$2,0))</f>
        <v>2000</v>
      </c>
      <c r="F264">
        <f>INDEX(edar!$A$3:$O$428,MATCH($A264,edar!$P$3:$P$428,0),MATCH(F$1,edar!$A$2:$O$2,0))</f>
        <v>48</v>
      </c>
      <c r="G264">
        <f>INDEX(edar!$A$3:$O$428,MATCH($A264,edar!$P$3:$P$428,0),MATCH(G$1,edar!$A$2:$O$2,0))</f>
        <v>50</v>
      </c>
      <c r="H264">
        <f>INDEX(edar!$A$3:$O$428,MATCH($A264,edar!$P$3:$P$428,0),MATCH(H$1,edar!$A$2:$O$2,0))</f>
        <v>46</v>
      </c>
      <c r="I264">
        <f>INDEX(edar!$A$3:$O$428,MATCH($A264,edar!$P$3:$P$428,0),MATCH(I$1,edar!$A$2:$O$2,0))</f>
        <v>66</v>
      </c>
      <c r="J264">
        <f>INDEX(edar!$A$3:$O$428,MATCH($A264,edar!$P$3:$P$428,0),MATCH(J$1,edar!$A$2:$O$2,0))</f>
        <v>45</v>
      </c>
      <c r="K264">
        <f>INDEX(edar!$A$3:$O$428,MATCH($A264,edar!$P$3:$P$428,0),MATCH(K$1,edar!$A$2:$O$2,0))</f>
        <v>41</v>
      </c>
      <c r="L264">
        <f>INDEX(edar!$A$3:$O$428,MATCH($A264,edar!$P$3:$P$428,0),MATCH(L$1,edar!$A$2:$O$2,0))</f>
        <v>42</v>
      </c>
      <c r="M264">
        <f>INDEX(edar!$A$3:$O$428,MATCH($A264,edar!$P$3:$P$428,0),MATCH(M$1,edar!$A$2:$O$2,0))</f>
        <v>51</v>
      </c>
      <c r="N264">
        <f>INDEX(edar!$A$3:$O$428,MATCH($A264,edar!$P$3:$P$428,0),MATCH(N$1,edar!$A$2:$O$2,0))</f>
        <v>56</v>
      </c>
      <c r="O264">
        <f>INDEX(edar!$A$3:$O$428,MATCH($A264,edar!$P$3:$P$428,0),MATCH(O$1,edar!$A$2:$O$2,0))</f>
        <v>59</v>
      </c>
      <c r="P264" t="str">
        <f>INDEX(edar!$A$3:$O$428,MATCH($A264,edar!$P$3:$P$428,0),MATCH(P$1,edar!$A$2:$O$2,0))</f>
        <v>MICS_2000</v>
      </c>
    </row>
    <row r="265" spans="1:16" x14ac:dyDescent="0.25">
      <c r="A265" s="5" t="s">
        <v>714</v>
      </c>
      <c r="B265" t="str">
        <f>INDEX(edar!$A$3:$O$428,MATCH($A265,edar!$P$3:$P$428,0),MATCH(B$1,edar!$A$2:$O$2,0))</f>
        <v>NAM</v>
      </c>
      <c r="C265" t="str">
        <f>INDEX(edar!$A$3:$O$428,MATCH($A265,edar!$P$3:$P$428,0),MATCH(C$1,edar!$A$2:$O$2,0))</f>
        <v>Namibia</v>
      </c>
      <c r="D265">
        <f>INDEX(edar!$A$3:$O$428,MATCH($A265,edar!$P$3:$P$428,0),MATCH(D$1,edar!$A$2:$O$2,0))</f>
        <v>2013</v>
      </c>
      <c r="E265" t="str">
        <f>INDEX(edar!$A$3:$O$428,MATCH($A265,edar!$P$3:$P$428,0),MATCH(E$1,edar!$A$2:$O$2,0))</f>
        <v>2013</v>
      </c>
      <c r="F265">
        <f>INDEX(edar!$A$3:$O$428,MATCH($A265,edar!$P$3:$P$428,0),MATCH(F$1,edar!$A$2:$O$2,0))</f>
        <v>68</v>
      </c>
      <c r="G265" t="str">
        <f>INDEX(edar!$A$3:$O$428,MATCH($A265,edar!$P$3:$P$428,0),MATCH(G$1,edar!$A$2:$O$2,0))</f>
        <v>-</v>
      </c>
      <c r="H265" t="str">
        <f>INDEX(edar!$A$3:$O$428,MATCH($A265,edar!$P$3:$P$428,0),MATCH(H$1,edar!$A$2:$O$2,0))</f>
        <v>-</v>
      </c>
      <c r="I265" t="str">
        <f>INDEX(edar!$A$3:$O$428,MATCH($A265,edar!$P$3:$P$428,0),MATCH(I$1,edar!$A$2:$O$2,0))</f>
        <v>-</v>
      </c>
      <c r="J265" t="str">
        <f>INDEX(edar!$A$3:$O$428,MATCH($A265,edar!$P$3:$P$428,0),MATCH(J$1,edar!$A$2:$O$2,0))</f>
        <v>-</v>
      </c>
      <c r="K265" t="str">
        <f>INDEX(edar!$A$3:$O$428,MATCH($A265,edar!$P$3:$P$428,0),MATCH(K$1,edar!$A$2:$O$2,0))</f>
        <v>-</v>
      </c>
      <c r="L265" t="str">
        <f>INDEX(edar!$A$3:$O$428,MATCH($A265,edar!$P$3:$P$428,0),MATCH(L$1,edar!$A$2:$O$2,0))</f>
        <v>-</v>
      </c>
      <c r="M265" t="str">
        <f>INDEX(edar!$A$3:$O$428,MATCH($A265,edar!$P$3:$P$428,0),MATCH(M$1,edar!$A$2:$O$2,0))</f>
        <v>-</v>
      </c>
      <c r="N265" t="str">
        <f>INDEX(edar!$A$3:$O$428,MATCH($A265,edar!$P$3:$P$428,0),MATCH(N$1,edar!$A$2:$O$2,0))</f>
        <v>-</v>
      </c>
      <c r="O265" t="str">
        <f>INDEX(edar!$A$3:$O$428,MATCH($A265,edar!$P$3:$P$428,0),MATCH(O$1,edar!$A$2:$O$2,0))</f>
        <v>-</v>
      </c>
      <c r="P265" t="str">
        <f>INDEX(edar!$A$3:$O$428,MATCH($A265,edar!$P$3:$P$428,0),MATCH(P$1,edar!$A$2:$O$2,0))</f>
        <v>DHS _2013-2014</v>
      </c>
    </row>
    <row r="266" spans="1:16" x14ac:dyDescent="0.25">
      <c r="A266" s="4" t="s">
        <v>715</v>
      </c>
      <c r="B266" t="str">
        <f>INDEX(edar!$A$3:$O$428,MATCH($A266,edar!$P$3:$P$428,0),MATCH(B$1,edar!$A$2:$O$2,0))</f>
        <v>NAM</v>
      </c>
      <c r="C266" t="str">
        <f>INDEX(edar!$A$3:$O$428,MATCH($A266,edar!$P$3:$P$428,0),MATCH(C$1,edar!$A$2:$O$2,0))</f>
        <v>Namibia</v>
      </c>
      <c r="D266">
        <f>INDEX(edar!$A$3:$O$428,MATCH($A266,edar!$P$3:$P$428,0),MATCH(D$1,edar!$A$2:$O$2,0))</f>
        <v>2000</v>
      </c>
      <c r="E266" t="str">
        <f>INDEX(edar!$A$3:$O$428,MATCH($A266,edar!$P$3:$P$428,0),MATCH(E$1,edar!$A$2:$O$2,0))</f>
        <v>2000</v>
      </c>
      <c r="F266">
        <f>INDEX(edar!$A$3:$O$428,MATCH($A266,edar!$P$3:$P$428,0),MATCH(F$1,edar!$A$2:$O$2,0))</f>
        <v>53</v>
      </c>
      <c r="G266">
        <f>INDEX(edar!$A$3:$O$428,MATCH($A266,edar!$P$3:$P$428,0),MATCH(G$1,edar!$A$2:$O$2,0))</f>
        <v>54</v>
      </c>
      <c r="H266">
        <f>INDEX(edar!$A$3:$O$428,MATCH($A266,edar!$P$3:$P$428,0),MATCH(H$1,edar!$A$2:$O$2,0))</f>
        <v>53</v>
      </c>
      <c r="I266">
        <f>INDEX(edar!$A$3:$O$428,MATCH($A266,edar!$P$3:$P$428,0),MATCH(I$1,edar!$A$2:$O$2,0))</f>
        <v>63</v>
      </c>
      <c r="J266">
        <f>INDEX(edar!$A$3:$O$428,MATCH($A266,edar!$P$3:$P$428,0),MATCH(J$1,edar!$A$2:$O$2,0))</f>
        <v>49</v>
      </c>
      <c r="K266" t="str">
        <f>INDEX(edar!$A$3:$O$428,MATCH($A266,edar!$P$3:$P$428,0),MATCH(K$1,edar!$A$2:$O$2,0))</f>
        <v>-</v>
      </c>
      <c r="L266" t="str">
        <f>INDEX(edar!$A$3:$O$428,MATCH($A266,edar!$P$3:$P$428,0),MATCH(L$1,edar!$A$2:$O$2,0))</f>
        <v>-</v>
      </c>
      <c r="M266" t="str">
        <f>INDEX(edar!$A$3:$O$428,MATCH($A266,edar!$P$3:$P$428,0),MATCH(M$1,edar!$A$2:$O$2,0))</f>
        <v>-</v>
      </c>
      <c r="N266" t="str">
        <f>INDEX(edar!$A$3:$O$428,MATCH($A266,edar!$P$3:$P$428,0),MATCH(N$1,edar!$A$2:$O$2,0))</f>
        <v>-</v>
      </c>
      <c r="O266" t="str">
        <f>INDEX(edar!$A$3:$O$428,MATCH($A266,edar!$P$3:$P$428,0),MATCH(O$1,edar!$A$2:$O$2,0))</f>
        <v>-</v>
      </c>
      <c r="P266" t="str">
        <f>INDEX(edar!$A$3:$O$428,MATCH($A266,edar!$P$3:$P$428,0),MATCH(P$1,edar!$A$2:$O$2,0))</f>
        <v>DHS_2000</v>
      </c>
    </row>
    <row r="267" spans="1:16" x14ac:dyDescent="0.25">
      <c r="A267" s="5" t="s">
        <v>716</v>
      </c>
      <c r="B267" t="str">
        <f>INDEX(edar!$A$3:$O$428,MATCH($A267,edar!$P$3:$P$428,0),MATCH(B$1,edar!$A$2:$O$2,0))</f>
        <v>NAM</v>
      </c>
      <c r="C267" t="str">
        <f>INDEX(edar!$A$3:$O$428,MATCH($A267,edar!$P$3:$P$428,0),MATCH(C$1,edar!$A$2:$O$2,0))</f>
        <v>Namibia</v>
      </c>
      <c r="D267">
        <f>INDEX(edar!$A$3:$O$428,MATCH($A267,edar!$P$3:$P$428,0),MATCH(D$1,edar!$A$2:$O$2,0))</f>
        <v>1992</v>
      </c>
      <c r="E267" t="str">
        <f>INDEX(edar!$A$3:$O$428,MATCH($A267,edar!$P$3:$P$428,0),MATCH(E$1,edar!$A$2:$O$2,0))</f>
        <v>1992</v>
      </c>
      <c r="F267">
        <f>INDEX(edar!$A$3:$O$428,MATCH($A267,edar!$P$3:$P$428,0),MATCH(F$1,edar!$A$2:$O$2,0))</f>
        <v>67</v>
      </c>
      <c r="G267">
        <f>INDEX(edar!$A$3:$O$428,MATCH($A267,edar!$P$3:$P$428,0),MATCH(G$1,edar!$A$2:$O$2,0))</f>
        <v>67</v>
      </c>
      <c r="H267">
        <f>INDEX(edar!$A$3:$O$428,MATCH($A267,edar!$P$3:$P$428,0),MATCH(H$1,edar!$A$2:$O$2,0))</f>
        <v>67</v>
      </c>
      <c r="I267">
        <f>INDEX(edar!$A$3:$O$428,MATCH($A267,edar!$P$3:$P$428,0),MATCH(I$1,edar!$A$2:$O$2,0))</f>
        <v>74</v>
      </c>
      <c r="J267">
        <f>INDEX(edar!$A$3:$O$428,MATCH($A267,edar!$P$3:$P$428,0),MATCH(J$1,edar!$A$2:$O$2,0))</f>
        <v>65</v>
      </c>
      <c r="K267" t="str">
        <f>INDEX(edar!$A$3:$O$428,MATCH($A267,edar!$P$3:$P$428,0),MATCH(K$1,edar!$A$2:$O$2,0))</f>
        <v>-</v>
      </c>
      <c r="L267" t="str">
        <f>INDEX(edar!$A$3:$O$428,MATCH($A267,edar!$P$3:$P$428,0),MATCH(L$1,edar!$A$2:$O$2,0))</f>
        <v>-</v>
      </c>
      <c r="M267" t="str">
        <f>INDEX(edar!$A$3:$O$428,MATCH($A267,edar!$P$3:$P$428,0),MATCH(M$1,edar!$A$2:$O$2,0))</f>
        <v>-</v>
      </c>
      <c r="N267" t="str">
        <f>INDEX(edar!$A$3:$O$428,MATCH($A267,edar!$P$3:$P$428,0),MATCH(N$1,edar!$A$2:$O$2,0))</f>
        <v>-</v>
      </c>
      <c r="O267" t="str">
        <f>INDEX(edar!$A$3:$O$428,MATCH($A267,edar!$P$3:$P$428,0),MATCH(O$1,edar!$A$2:$O$2,0))</f>
        <v>-</v>
      </c>
      <c r="P267" t="str">
        <f>INDEX(edar!$A$3:$O$428,MATCH($A267,edar!$P$3:$P$428,0),MATCH(P$1,edar!$A$2:$O$2,0))</f>
        <v>DHS_1992</v>
      </c>
    </row>
    <row r="268" spans="1:16" x14ac:dyDescent="0.25">
      <c r="A268" s="4" t="s">
        <v>717</v>
      </c>
      <c r="B268" t="str">
        <f>INDEX(edar!$A$3:$O$428,MATCH($A268,edar!$P$3:$P$428,0),MATCH(B$1,edar!$A$2:$O$2,0))</f>
        <v>NRU</v>
      </c>
      <c r="C268" t="str">
        <f>INDEX(edar!$A$3:$O$428,MATCH($A268,edar!$P$3:$P$428,0),MATCH(C$1,edar!$A$2:$O$2,0))</f>
        <v>Nauru</v>
      </c>
      <c r="D268">
        <f>INDEX(edar!$A$3:$O$428,MATCH($A268,edar!$P$3:$P$428,0),MATCH(D$1,edar!$A$2:$O$2,0))</f>
        <v>2007</v>
      </c>
      <c r="E268" t="str">
        <f>INDEX(edar!$A$3:$O$428,MATCH($A268,edar!$P$3:$P$428,0),MATCH(E$1,edar!$A$2:$O$2,0))</f>
        <v>2007</v>
      </c>
      <c r="F268">
        <f>INDEX(edar!$A$3:$O$428,MATCH($A268,edar!$P$3:$P$428,0),MATCH(F$1,edar!$A$2:$O$2,0))</f>
        <v>69</v>
      </c>
      <c r="G268" t="str">
        <f>INDEX(edar!$A$3:$O$428,MATCH($A268,edar!$P$3:$P$428,0),MATCH(G$1,edar!$A$2:$O$2,0))</f>
        <v>-</v>
      </c>
      <c r="H268" t="str">
        <f>INDEX(edar!$A$3:$O$428,MATCH($A268,edar!$P$3:$P$428,0),MATCH(H$1,edar!$A$2:$O$2,0))</f>
        <v>-</v>
      </c>
      <c r="I268" t="str">
        <f>INDEX(edar!$A$3:$O$428,MATCH($A268,edar!$P$3:$P$428,0),MATCH(I$1,edar!$A$2:$O$2,0))</f>
        <v>-</v>
      </c>
      <c r="J268" t="str">
        <f>INDEX(edar!$A$3:$O$428,MATCH($A268,edar!$P$3:$P$428,0),MATCH(J$1,edar!$A$2:$O$2,0))</f>
        <v>-</v>
      </c>
      <c r="K268" t="str">
        <f>INDEX(edar!$A$3:$O$428,MATCH($A268,edar!$P$3:$P$428,0),MATCH(K$1,edar!$A$2:$O$2,0))</f>
        <v>-</v>
      </c>
      <c r="L268" t="str">
        <f>INDEX(edar!$A$3:$O$428,MATCH($A268,edar!$P$3:$P$428,0),MATCH(L$1,edar!$A$2:$O$2,0))</f>
        <v>-</v>
      </c>
      <c r="M268" t="str">
        <f>INDEX(edar!$A$3:$O$428,MATCH($A268,edar!$P$3:$P$428,0),MATCH(M$1,edar!$A$2:$O$2,0))</f>
        <v>-</v>
      </c>
      <c r="N268" t="str">
        <f>INDEX(edar!$A$3:$O$428,MATCH($A268,edar!$P$3:$P$428,0),MATCH(N$1,edar!$A$2:$O$2,0))</f>
        <v>-</v>
      </c>
      <c r="O268" t="str">
        <f>INDEX(edar!$A$3:$O$428,MATCH($A268,edar!$P$3:$P$428,0),MATCH(O$1,edar!$A$2:$O$2,0))</f>
        <v>-</v>
      </c>
      <c r="P268" t="str">
        <f>INDEX(edar!$A$3:$O$428,MATCH($A268,edar!$P$3:$P$428,0),MATCH(P$1,edar!$A$2:$O$2,0))</f>
        <v>DHS_2007</v>
      </c>
    </row>
    <row r="269" spans="1:16" x14ac:dyDescent="0.25">
      <c r="A269" s="5" t="s">
        <v>718</v>
      </c>
      <c r="B269" t="str">
        <f>INDEX(edar!$A$3:$O$428,MATCH($A269,edar!$P$3:$P$428,0),MATCH(B$1,edar!$A$2:$O$2,0))</f>
        <v>NPL</v>
      </c>
      <c r="C269" t="str">
        <f>INDEX(edar!$A$3:$O$428,MATCH($A269,edar!$P$3:$P$428,0),MATCH(C$1,edar!$A$2:$O$2,0))</f>
        <v>Nepal</v>
      </c>
      <c r="D269">
        <f>INDEX(edar!$A$3:$O$428,MATCH($A269,edar!$P$3:$P$428,0),MATCH(D$1,edar!$A$2:$O$2,0))</f>
        <v>2016</v>
      </c>
      <c r="E269" t="str">
        <f>INDEX(edar!$A$3:$O$428,MATCH($A269,edar!$P$3:$P$428,0),MATCH(E$1,edar!$A$2:$O$2,0))</f>
        <v>2016</v>
      </c>
      <c r="F269">
        <f>INDEX(edar!$A$3:$O$428,MATCH($A269,edar!$P$3:$P$428,0),MATCH(F$1,edar!$A$2:$O$2,0))</f>
        <v>84.9</v>
      </c>
      <c r="G269">
        <f>INDEX(edar!$A$3:$O$428,MATCH($A269,edar!$P$3:$P$428,0),MATCH(G$1,edar!$A$2:$O$2,0))</f>
        <v>83.9</v>
      </c>
      <c r="H269">
        <f>INDEX(edar!$A$3:$O$428,MATCH($A269,edar!$P$3:$P$428,0),MATCH(H$1,edar!$A$2:$O$2,0))</f>
        <v>86.4</v>
      </c>
      <c r="I269">
        <f>INDEX(edar!$A$3:$O$428,MATCH($A269,edar!$P$3:$P$428,0),MATCH(I$1,edar!$A$2:$O$2,0))</f>
        <v>89.7</v>
      </c>
      <c r="J269">
        <f>INDEX(edar!$A$3:$O$428,MATCH($A269,edar!$P$3:$P$428,0),MATCH(J$1,edar!$A$2:$O$2,0))</f>
        <v>80.7</v>
      </c>
      <c r="K269" t="str">
        <f>INDEX(edar!$A$3:$O$428,MATCH($A269,edar!$P$3:$P$428,0),MATCH(K$1,edar!$A$2:$O$2,0))</f>
        <v>-</v>
      </c>
      <c r="L269" t="str">
        <f>INDEX(edar!$A$3:$O$428,MATCH($A269,edar!$P$3:$P$428,0),MATCH(L$1,edar!$A$2:$O$2,0))</f>
        <v>-</v>
      </c>
      <c r="M269" t="str">
        <f>INDEX(edar!$A$3:$O$428,MATCH($A269,edar!$P$3:$P$428,0),MATCH(M$1,edar!$A$2:$O$2,0))</f>
        <v>-</v>
      </c>
      <c r="N269" t="str">
        <f>INDEX(edar!$A$3:$O$428,MATCH($A269,edar!$P$3:$P$428,0),MATCH(N$1,edar!$A$2:$O$2,0))</f>
        <v>-</v>
      </c>
      <c r="O269" t="str">
        <f>INDEX(edar!$A$3:$O$428,MATCH($A269,edar!$P$3:$P$428,0),MATCH(O$1,edar!$A$2:$O$2,0))</f>
        <v>-</v>
      </c>
      <c r="P269" t="str">
        <f>INDEX(edar!$A$3:$O$428,MATCH($A269,edar!$P$3:$P$428,0),MATCH(P$1,edar!$A$2:$O$2,0))</f>
        <v>DHS KIR(Prelim)_2016</v>
      </c>
    </row>
    <row r="270" spans="1:16" x14ac:dyDescent="0.25">
      <c r="A270" s="4" t="s">
        <v>719</v>
      </c>
      <c r="B270" t="str">
        <f>INDEX(edar!$A$3:$O$428,MATCH($A270,edar!$P$3:$P$428,0),MATCH(B$1,edar!$A$2:$O$2,0))</f>
        <v>NPL</v>
      </c>
      <c r="C270" t="str">
        <f>INDEX(edar!$A$3:$O$428,MATCH($A270,edar!$P$3:$P$428,0),MATCH(C$1,edar!$A$2:$O$2,0))</f>
        <v>Nepal</v>
      </c>
      <c r="D270">
        <f>INDEX(edar!$A$3:$O$428,MATCH($A270,edar!$P$3:$P$428,0),MATCH(D$1,edar!$A$2:$O$2,0))</f>
        <v>2014</v>
      </c>
      <c r="E270" t="str">
        <f>INDEX(edar!$A$3:$O$428,MATCH($A270,edar!$P$3:$P$428,0),MATCH(E$1,edar!$A$2:$O$2,0))</f>
        <v>2014</v>
      </c>
      <c r="F270">
        <f>INDEX(edar!$A$3:$O$428,MATCH($A270,edar!$P$3:$P$428,0),MATCH(F$1,edar!$A$2:$O$2,0))</f>
        <v>50.1</v>
      </c>
      <c r="G270">
        <f>INDEX(edar!$A$3:$O$428,MATCH($A270,edar!$P$3:$P$428,0),MATCH(G$1,edar!$A$2:$O$2,0))</f>
        <v>47.4</v>
      </c>
      <c r="H270">
        <f>INDEX(edar!$A$3:$O$428,MATCH($A270,edar!$P$3:$P$428,0),MATCH(H$1,edar!$A$2:$O$2,0))</f>
        <v>53.2</v>
      </c>
      <c r="I270">
        <f>INDEX(edar!$A$3:$O$428,MATCH($A270,edar!$P$3:$P$428,0),MATCH(I$1,edar!$A$2:$O$2,0))</f>
        <v>54.9</v>
      </c>
      <c r="J270">
        <f>INDEX(edar!$A$3:$O$428,MATCH($A270,edar!$P$3:$P$428,0),MATCH(J$1,edar!$A$2:$O$2,0))</f>
        <v>49.3</v>
      </c>
      <c r="K270">
        <f>INDEX(edar!$A$3:$O$428,MATCH($A270,edar!$P$3:$P$428,0),MATCH(K$1,edar!$A$2:$O$2,0))</f>
        <v>40.299999999999997</v>
      </c>
      <c r="L270">
        <f>INDEX(edar!$A$3:$O$428,MATCH($A270,edar!$P$3:$P$428,0),MATCH(L$1,edar!$A$2:$O$2,0))</f>
        <v>54</v>
      </c>
      <c r="M270">
        <f>INDEX(edar!$A$3:$O$428,MATCH($A270,edar!$P$3:$P$428,0),MATCH(M$1,edar!$A$2:$O$2,0))</f>
        <v>44.4</v>
      </c>
      <c r="N270">
        <f>INDEX(edar!$A$3:$O$428,MATCH($A270,edar!$P$3:$P$428,0),MATCH(N$1,edar!$A$2:$O$2,0))</f>
        <v>54.9</v>
      </c>
      <c r="O270" t="str">
        <f>INDEX(edar!$A$3:$O$428,MATCH($A270,edar!$P$3:$P$428,0),MATCH(O$1,edar!$A$2:$O$2,0))</f>
        <v>-</v>
      </c>
      <c r="P270" t="str">
        <f>INDEX(edar!$A$3:$O$428,MATCH($A270,edar!$P$3:$P$428,0),MATCH(P$1,edar!$A$2:$O$2,0))</f>
        <v>MICS_2014</v>
      </c>
    </row>
    <row r="271" spans="1:16" x14ac:dyDescent="0.25">
      <c r="A271" s="5" t="s">
        <v>720</v>
      </c>
      <c r="B271" t="str">
        <f>INDEX(edar!$A$3:$O$428,MATCH($A271,edar!$P$3:$P$428,0),MATCH(B$1,edar!$A$2:$O$2,0))</f>
        <v>NPL</v>
      </c>
      <c r="C271" t="str">
        <f>INDEX(edar!$A$3:$O$428,MATCH($A271,edar!$P$3:$P$428,0),MATCH(C$1,edar!$A$2:$O$2,0))</f>
        <v>Nepal</v>
      </c>
      <c r="D271">
        <f>INDEX(edar!$A$3:$O$428,MATCH($A271,edar!$P$3:$P$428,0),MATCH(D$1,edar!$A$2:$O$2,0))</f>
        <v>2011</v>
      </c>
      <c r="E271" t="str">
        <f>INDEX(edar!$A$3:$O$428,MATCH($A271,edar!$P$3:$P$428,0),MATCH(E$1,edar!$A$2:$O$2,0))</f>
        <v>2011</v>
      </c>
      <c r="F271">
        <f>INDEX(edar!$A$3:$O$428,MATCH($A271,edar!$P$3:$P$428,0),MATCH(F$1,edar!$A$2:$O$2,0))</f>
        <v>50</v>
      </c>
      <c r="G271" t="str">
        <f>INDEX(edar!$A$3:$O$428,MATCH($A271,edar!$P$3:$P$428,0),MATCH(G$1,edar!$A$2:$O$2,0))</f>
        <v>-</v>
      </c>
      <c r="H271" t="str">
        <f>INDEX(edar!$A$3:$O$428,MATCH($A271,edar!$P$3:$P$428,0),MATCH(H$1,edar!$A$2:$O$2,0))</f>
        <v>-</v>
      </c>
      <c r="I271" t="str">
        <f>INDEX(edar!$A$3:$O$428,MATCH($A271,edar!$P$3:$P$428,0),MATCH(I$1,edar!$A$2:$O$2,0))</f>
        <v>-</v>
      </c>
      <c r="J271" t="str">
        <f>INDEX(edar!$A$3:$O$428,MATCH($A271,edar!$P$3:$P$428,0),MATCH(J$1,edar!$A$2:$O$2,0))</f>
        <v>-</v>
      </c>
      <c r="K271" t="str">
        <f>INDEX(edar!$A$3:$O$428,MATCH($A271,edar!$P$3:$P$428,0),MATCH(K$1,edar!$A$2:$O$2,0))</f>
        <v>-</v>
      </c>
      <c r="L271" t="str">
        <f>INDEX(edar!$A$3:$O$428,MATCH($A271,edar!$P$3:$P$428,0),MATCH(L$1,edar!$A$2:$O$2,0))</f>
        <v>-</v>
      </c>
      <c r="M271" t="str">
        <f>INDEX(edar!$A$3:$O$428,MATCH($A271,edar!$P$3:$P$428,0),MATCH(M$1,edar!$A$2:$O$2,0))</f>
        <v>-</v>
      </c>
      <c r="N271" t="str">
        <f>INDEX(edar!$A$3:$O$428,MATCH($A271,edar!$P$3:$P$428,0),MATCH(N$1,edar!$A$2:$O$2,0))</f>
        <v>-</v>
      </c>
      <c r="O271" t="str">
        <f>INDEX(edar!$A$3:$O$428,MATCH($A271,edar!$P$3:$P$428,0),MATCH(O$1,edar!$A$2:$O$2,0))</f>
        <v>-</v>
      </c>
      <c r="P271" t="str">
        <f>INDEX(edar!$A$3:$O$428,MATCH($A271,edar!$P$3:$P$428,0),MATCH(P$1,edar!$A$2:$O$2,0))</f>
        <v>DHS_2011</v>
      </c>
    </row>
    <row r="272" spans="1:16" x14ac:dyDescent="0.25">
      <c r="A272" s="4" t="s">
        <v>721</v>
      </c>
      <c r="B272" t="str">
        <f>INDEX(edar!$A$3:$O$428,MATCH($A272,edar!$P$3:$P$428,0),MATCH(B$1,edar!$A$2:$O$2,0))</f>
        <v>NPL</v>
      </c>
      <c r="C272" t="str">
        <f>INDEX(edar!$A$3:$O$428,MATCH($A272,edar!$P$3:$P$428,0),MATCH(C$1,edar!$A$2:$O$2,0))</f>
        <v>Nepal</v>
      </c>
      <c r="D272">
        <f>INDEX(edar!$A$3:$O$428,MATCH($A272,edar!$P$3:$P$428,0),MATCH(D$1,edar!$A$2:$O$2,0))</f>
        <v>2006</v>
      </c>
      <c r="E272" t="str">
        <f>INDEX(edar!$A$3:$O$428,MATCH($A272,edar!$P$3:$P$428,0),MATCH(E$1,edar!$A$2:$O$2,0))</f>
        <v>2006</v>
      </c>
      <c r="F272">
        <f>INDEX(edar!$A$3:$O$428,MATCH($A272,edar!$P$3:$P$428,0),MATCH(F$1,edar!$A$2:$O$2,0))</f>
        <v>43</v>
      </c>
      <c r="G272">
        <f>INDEX(edar!$A$3:$O$428,MATCH($A272,edar!$P$3:$P$428,0),MATCH(G$1,edar!$A$2:$O$2,0))</f>
        <v>42</v>
      </c>
      <c r="H272">
        <f>INDEX(edar!$A$3:$O$428,MATCH($A272,edar!$P$3:$P$428,0),MATCH(H$1,edar!$A$2:$O$2,0))</f>
        <v>44</v>
      </c>
      <c r="I272">
        <f>INDEX(edar!$A$3:$O$428,MATCH($A272,edar!$P$3:$P$428,0),MATCH(I$1,edar!$A$2:$O$2,0))</f>
        <v>54</v>
      </c>
      <c r="J272">
        <f>INDEX(edar!$A$3:$O$428,MATCH($A272,edar!$P$3:$P$428,0),MATCH(J$1,edar!$A$2:$O$2,0))</f>
        <v>42</v>
      </c>
      <c r="K272">
        <f>INDEX(edar!$A$3:$O$428,MATCH($A272,edar!$P$3:$P$428,0),MATCH(K$1,edar!$A$2:$O$2,0))</f>
        <v>36</v>
      </c>
      <c r="L272">
        <f>INDEX(edar!$A$3:$O$428,MATCH($A272,edar!$P$3:$P$428,0),MATCH(L$1,edar!$A$2:$O$2,0))</f>
        <v>36.299999999999997</v>
      </c>
      <c r="M272">
        <f>INDEX(edar!$A$3:$O$428,MATCH($A272,edar!$P$3:$P$428,0),MATCH(M$1,edar!$A$2:$O$2,0))</f>
        <v>43.5</v>
      </c>
      <c r="N272">
        <f>INDEX(edar!$A$3:$O$428,MATCH($A272,edar!$P$3:$P$428,0),MATCH(N$1,edar!$A$2:$O$2,0))</f>
        <v>49.9</v>
      </c>
      <c r="O272" t="str">
        <f>INDEX(edar!$A$3:$O$428,MATCH($A272,edar!$P$3:$P$428,0),MATCH(O$1,edar!$A$2:$O$2,0))</f>
        <v>-</v>
      </c>
      <c r="P272" t="str">
        <f>INDEX(edar!$A$3:$O$428,MATCH($A272,edar!$P$3:$P$428,0),MATCH(P$1,edar!$A$2:$O$2,0))</f>
        <v>DHS_2006</v>
      </c>
    </row>
    <row r="273" spans="1:16" x14ac:dyDescent="0.25">
      <c r="A273" s="5" t="s">
        <v>722</v>
      </c>
      <c r="B273" t="str">
        <f>INDEX(edar!$A$3:$O$428,MATCH($A273,edar!$P$3:$P$428,0),MATCH(B$1,edar!$A$2:$O$2,0))</f>
        <v>NPL</v>
      </c>
      <c r="C273" t="str">
        <f>INDEX(edar!$A$3:$O$428,MATCH($A273,edar!$P$3:$P$428,0),MATCH(C$1,edar!$A$2:$O$2,0))</f>
        <v>Nepal</v>
      </c>
      <c r="D273">
        <f>INDEX(edar!$A$3:$O$428,MATCH($A273,edar!$P$3:$P$428,0),MATCH(D$1,edar!$A$2:$O$2,0))</f>
        <v>2001</v>
      </c>
      <c r="E273" t="str">
        <f>INDEX(edar!$A$3:$O$428,MATCH($A273,edar!$P$3:$P$428,0),MATCH(E$1,edar!$A$2:$O$2,0))</f>
        <v>2001</v>
      </c>
      <c r="F273">
        <f>INDEX(edar!$A$3:$O$428,MATCH($A273,edar!$P$3:$P$428,0),MATCH(F$1,edar!$A$2:$O$2,0))</f>
        <v>26</v>
      </c>
      <c r="G273">
        <f>INDEX(edar!$A$3:$O$428,MATCH($A273,edar!$P$3:$P$428,0),MATCH(G$1,edar!$A$2:$O$2,0))</f>
        <v>29</v>
      </c>
      <c r="H273">
        <f>INDEX(edar!$A$3:$O$428,MATCH($A273,edar!$P$3:$P$428,0),MATCH(H$1,edar!$A$2:$O$2,0))</f>
        <v>23</v>
      </c>
      <c r="I273">
        <f>INDEX(edar!$A$3:$O$428,MATCH($A273,edar!$P$3:$P$428,0),MATCH(I$1,edar!$A$2:$O$2,0))</f>
        <v>41</v>
      </c>
      <c r="J273">
        <f>INDEX(edar!$A$3:$O$428,MATCH($A273,edar!$P$3:$P$428,0),MATCH(J$1,edar!$A$2:$O$2,0))</f>
        <v>25</v>
      </c>
      <c r="K273" t="str">
        <f>INDEX(edar!$A$3:$O$428,MATCH($A273,edar!$P$3:$P$428,0),MATCH(K$1,edar!$A$2:$O$2,0))</f>
        <v>-</v>
      </c>
      <c r="L273" t="str">
        <f>INDEX(edar!$A$3:$O$428,MATCH($A273,edar!$P$3:$P$428,0),MATCH(L$1,edar!$A$2:$O$2,0))</f>
        <v>-</v>
      </c>
      <c r="M273" t="str">
        <f>INDEX(edar!$A$3:$O$428,MATCH($A273,edar!$P$3:$P$428,0),MATCH(M$1,edar!$A$2:$O$2,0))</f>
        <v>-</v>
      </c>
      <c r="N273" t="str">
        <f>INDEX(edar!$A$3:$O$428,MATCH($A273,edar!$P$3:$P$428,0),MATCH(N$1,edar!$A$2:$O$2,0))</f>
        <v>-</v>
      </c>
      <c r="O273" t="str">
        <f>INDEX(edar!$A$3:$O$428,MATCH($A273,edar!$P$3:$P$428,0),MATCH(O$1,edar!$A$2:$O$2,0))</f>
        <v>-</v>
      </c>
      <c r="P273" t="str">
        <f>INDEX(edar!$A$3:$O$428,MATCH($A273,edar!$P$3:$P$428,0),MATCH(P$1,edar!$A$2:$O$2,0))</f>
        <v>DHS_2001</v>
      </c>
    </row>
    <row r="274" spans="1:16" x14ac:dyDescent="0.25">
      <c r="A274" s="4" t="s">
        <v>723</v>
      </c>
      <c r="B274" t="str">
        <f>INDEX(edar!$A$3:$O$428,MATCH($A274,edar!$P$3:$P$428,0),MATCH(B$1,edar!$A$2:$O$2,0))</f>
        <v>NPL</v>
      </c>
      <c r="C274" t="str">
        <f>INDEX(edar!$A$3:$O$428,MATCH($A274,edar!$P$3:$P$428,0),MATCH(C$1,edar!$A$2:$O$2,0))</f>
        <v>Nepal</v>
      </c>
      <c r="D274">
        <f>INDEX(edar!$A$3:$O$428,MATCH($A274,edar!$P$3:$P$428,0),MATCH(D$1,edar!$A$2:$O$2,0))</f>
        <v>1996</v>
      </c>
      <c r="E274" t="str">
        <f>INDEX(edar!$A$3:$O$428,MATCH($A274,edar!$P$3:$P$428,0),MATCH(E$1,edar!$A$2:$O$2,0))</f>
        <v>1996</v>
      </c>
      <c r="F274">
        <f>INDEX(edar!$A$3:$O$428,MATCH($A274,edar!$P$3:$P$428,0),MATCH(F$1,edar!$A$2:$O$2,0))</f>
        <v>18</v>
      </c>
      <c r="G274">
        <f>INDEX(edar!$A$3:$O$428,MATCH($A274,edar!$P$3:$P$428,0),MATCH(G$1,edar!$A$2:$O$2,0))</f>
        <v>18</v>
      </c>
      <c r="H274">
        <f>INDEX(edar!$A$3:$O$428,MATCH($A274,edar!$P$3:$P$428,0),MATCH(H$1,edar!$A$2:$O$2,0))</f>
        <v>18</v>
      </c>
      <c r="I274">
        <f>INDEX(edar!$A$3:$O$428,MATCH($A274,edar!$P$3:$P$428,0),MATCH(I$1,edar!$A$2:$O$2,0))</f>
        <v>29</v>
      </c>
      <c r="J274">
        <f>INDEX(edar!$A$3:$O$428,MATCH($A274,edar!$P$3:$P$428,0),MATCH(J$1,edar!$A$2:$O$2,0))</f>
        <v>18</v>
      </c>
      <c r="K274" t="str">
        <f>INDEX(edar!$A$3:$O$428,MATCH($A274,edar!$P$3:$P$428,0),MATCH(K$1,edar!$A$2:$O$2,0))</f>
        <v>-</v>
      </c>
      <c r="L274" t="str">
        <f>INDEX(edar!$A$3:$O$428,MATCH($A274,edar!$P$3:$P$428,0),MATCH(L$1,edar!$A$2:$O$2,0))</f>
        <v>-</v>
      </c>
      <c r="M274" t="str">
        <f>INDEX(edar!$A$3:$O$428,MATCH($A274,edar!$P$3:$P$428,0),MATCH(M$1,edar!$A$2:$O$2,0))</f>
        <v>-</v>
      </c>
      <c r="N274" t="str">
        <f>INDEX(edar!$A$3:$O$428,MATCH($A274,edar!$P$3:$P$428,0),MATCH(N$1,edar!$A$2:$O$2,0))</f>
        <v>-</v>
      </c>
      <c r="O274" t="str">
        <f>INDEX(edar!$A$3:$O$428,MATCH($A274,edar!$P$3:$P$428,0),MATCH(O$1,edar!$A$2:$O$2,0))</f>
        <v>-</v>
      </c>
      <c r="P274" t="str">
        <f>INDEX(edar!$A$3:$O$428,MATCH($A274,edar!$P$3:$P$428,0),MATCH(P$1,edar!$A$2:$O$2,0))</f>
        <v>DHS_1996</v>
      </c>
    </row>
    <row r="275" spans="1:16" x14ac:dyDescent="0.25">
      <c r="A275" s="5" t="s">
        <v>724</v>
      </c>
      <c r="B275" t="str">
        <f>INDEX(edar!$A$3:$O$428,MATCH($A275,edar!$P$3:$P$428,0),MATCH(B$1,edar!$A$2:$O$2,0))</f>
        <v>NIC</v>
      </c>
      <c r="C275" t="str">
        <f>INDEX(edar!$A$3:$O$428,MATCH($A275,edar!$P$3:$P$428,0),MATCH(C$1,edar!$A$2:$O$2,0))</f>
        <v>Nicaragua</v>
      </c>
      <c r="D275">
        <f>INDEX(edar!$A$3:$O$428,MATCH($A275,edar!$P$3:$P$428,0),MATCH(D$1,edar!$A$2:$O$2,0))</f>
        <v>2001</v>
      </c>
      <c r="E275" t="str">
        <f>INDEX(edar!$A$3:$O$428,MATCH($A275,edar!$P$3:$P$428,0),MATCH(E$1,edar!$A$2:$O$2,0))</f>
        <v>2001</v>
      </c>
      <c r="F275">
        <f>INDEX(edar!$A$3:$O$428,MATCH($A275,edar!$P$3:$P$428,0),MATCH(F$1,edar!$A$2:$O$2,0))</f>
        <v>58</v>
      </c>
      <c r="G275">
        <f>INDEX(edar!$A$3:$O$428,MATCH($A275,edar!$P$3:$P$428,0),MATCH(G$1,edar!$A$2:$O$2,0))</f>
        <v>58</v>
      </c>
      <c r="H275">
        <f>INDEX(edar!$A$3:$O$428,MATCH($A275,edar!$P$3:$P$428,0),MATCH(H$1,edar!$A$2:$O$2,0))</f>
        <v>57</v>
      </c>
      <c r="I275">
        <f>INDEX(edar!$A$3:$O$428,MATCH($A275,edar!$P$3:$P$428,0),MATCH(I$1,edar!$A$2:$O$2,0))</f>
        <v>65</v>
      </c>
      <c r="J275">
        <f>INDEX(edar!$A$3:$O$428,MATCH($A275,edar!$P$3:$P$428,0),MATCH(J$1,edar!$A$2:$O$2,0))</f>
        <v>51</v>
      </c>
      <c r="K275" t="str">
        <f>INDEX(edar!$A$3:$O$428,MATCH($A275,edar!$P$3:$P$428,0),MATCH(K$1,edar!$A$2:$O$2,0))</f>
        <v>-</v>
      </c>
      <c r="L275" t="str">
        <f>INDEX(edar!$A$3:$O$428,MATCH($A275,edar!$P$3:$P$428,0),MATCH(L$1,edar!$A$2:$O$2,0))</f>
        <v>-</v>
      </c>
      <c r="M275" t="str">
        <f>INDEX(edar!$A$3:$O$428,MATCH($A275,edar!$P$3:$P$428,0),MATCH(M$1,edar!$A$2:$O$2,0))</f>
        <v>-</v>
      </c>
      <c r="N275" t="str">
        <f>INDEX(edar!$A$3:$O$428,MATCH($A275,edar!$P$3:$P$428,0),MATCH(N$1,edar!$A$2:$O$2,0))</f>
        <v>-</v>
      </c>
      <c r="O275" t="str">
        <f>INDEX(edar!$A$3:$O$428,MATCH($A275,edar!$P$3:$P$428,0),MATCH(O$1,edar!$A$2:$O$2,0))</f>
        <v>-</v>
      </c>
      <c r="P275" t="str">
        <f>INDEX(edar!$A$3:$O$428,MATCH($A275,edar!$P$3:$P$428,0),MATCH(P$1,edar!$A$2:$O$2,0))</f>
        <v>DHS_2001</v>
      </c>
    </row>
    <row r="276" spans="1:16" x14ac:dyDescent="0.25">
      <c r="A276" s="4" t="s">
        <v>725</v>
      </c>
      <c r="B276" t="str">
        <f>INDEX(edar!$A$3:$O$428,MATCH($A276,edar!$P$3:$P$428,0),MATCH(B$1,edar!$A$2:$O$2,0))</f>
        <v>NIC</v>
      </c>
      <c r="C276" t="str">
        <f>INDEX(edar!$A$3:$O$428,MATCH($A276,edar!$P$3:$P$428,0),MATCH(C$1,edar!$A$2:$O$2,0))</f>
        <v>Nicaragua</v>
      </c>
      <c r="D276">
        <f>INDEX(edar!$A$3:$O$428,MATCH($A276,edar!$P$3:$P$428,0),MATCH(D$1,edar!$A$2:$O$2,0))</f>
        <v>1998</v>
      </c>
      <c r="E276" t="str">
        <f>INDEX(edar!$A$3:$O$428,MATCH($A276,edar!$P$3:$P$428,0),MATCH(E$1,edar!$A$2:$O$2,0))</f>
        <v>1998</v>
      </c>
      <c r="F276">
        <f>INDEX(edar!$A$3:$O$428,MATCH($A276,edar!$P$3:$P$428,0),MATCH(F$1,edar!$A$2:$O$2,0))</f>
        <v>58</v>
      </c>
      <c r="G276">
        <f>INDEX(edar!$A$3:$O$428,MATCH($A276,edar!$P$3:$P$428,0),MATCH(G$1,edar!$A$2:$O$2,0))</f>
        <v>56</v>
      </c>
      <c r="H276">
        <f>INDEX(edar!$A$3:$O$428,MATCH($A276,edar!$P$3:$P$428,0),MATCH(H$1,edar!$A$2:$O$2,0))</f>
        <v>59</v>
      </c>
      <c r="I276">
        <f>INDEX(edar!$A$3:$O$428,MATCH($A276,edar!$P$3:$P$428,0),MATCH(I$1,edar!$A$2:$O$2,0))</f>
        <v>65</v>
      </c>
      <c r="J276">
        <f>INDEX(edar!$A$3:$O$428,MATCH($A276,edar!$P$3:$P$428,0),MATCH(J$1,edar!$A$2:$O$2,0))</f>
        <v>51</v>
      </c>
      <c r="K276" t="str">
        <f>INDEX(edar!$A$3:$O$428,MATCH($A276,edar!$P$3:$P$428,0),MATCH(K$1,edar!$A$2:$O$2,0))</f>
        <v>-</v>
      </c>
      <c r="L276" t="str">
        <f>INDEX(edar!$A$3:$O$428,MATCH($A276,edar!$P$3:$P$428,0),MATCH(L$1,edar!$A$2:$O$2,0))</f>
        <v>-</v>
      </c>
      <c r="M276" t="str">
        <f>INDEX(edar!$A$3:$O$428,MATCH($A276,edar!$P$3:$P$428,0),MATCH(M$1,edar!$A$2:$O$2,0))</f>
        <v>-</v>
      </c>
      <c r="N276" t="str">
        <f>INDEX(edar!$A$3:$O$428,MATCH($A276,edar!$P$3:$P$428,0),MATCH(N$1,edar!$A$2:$O$2,0))</f>
        <v>-</v>
      </c>
      <c r="O276" t="str">
        <f>INDEX(edar!$A$3:$O$428,MATCH($A276,edar!$P$3:$P$428,0),MATCH(O$1,edar!$A$2:$O$2,0))</f>
        <v>-</v>
      </c>
      <c r="P276" t="str">
        <f>INDEX(edar!$A$3:$O$428,MATCH($A276,edar!$P$3:$P$428,0),MATCH(P$1,edar!$A$2:$O$2,0))</f>
        <v>DHS_1998</v>
      </c>
    </row>
    <row r="277" spans="1:16" x14ac:dyDescent="0.25">
      <c r="A277" s="5" t="s">
        <v>726</v>
      </c>
      <c r="B277" t="str">
        <f>INDEX(edar!$A$3:$O$428,MATCH($A277,edar!$P$3:$P$428,0),MATCH(B$1,edar!$A$2:$O$2,0))</f>
        <v>NER</v>
      </c>
      <c r="C277" t="str">
        <f>INDEX(edar!$A$3:$O$428,MATCH($A277,edar!$P$3:$P$428,0),MATCH(C$1,edar!$A$2:$O$2,0))</f>
        <v>Niger</v>
      </c>
      <c r="D277">
        <f>INDEX(edar!$A$3:$O$428,MATCH($A277,edar!$P$3:$P$428,0),MATCH(D$1,edar!$A$2:$O$2,0))</f>
        <v>2015</v>
      </c>
      <c r="E277" t="str">
        <f>INDEX(edar!$A$3:$O$428,MATCH($A277,edar!$P$3:$P$428,0),MATCH(E$1,edar!$A$2:$O$2,0))</f>
        <v>2015</v>
      </c>
      <c r="F277">
        <f>INDEX(edar!$A$3:$O$428,MATCH($A277,edar!$P$3:$P$428,0),MATCH(F$1,edar!$A$2:$O$2,0))</f>
        <v>59.3</v>
      </c>
      <c r="G277" t="str">
        <f>INDEX(edar!$A$3:$O$428,MATCH($A277,edar!$P$3:$P$428,0),MATCH(G$1,edar!$A$2:$O$2,0))</f>
        <v>-</v>
      </c>
      <c r="H277" t="str">
        <f>INDEX(edar!$A$3:$O$428,MATCH($A277,edar!$P$3:$P$428,0),MATCH(H$1,edar!$A$2:$O$2,0))</f>
        <v>-</v>
      </c>
      <c r="I277" t="str">
        <f>INDEX(edar!$A$3:$O$428,MATCH($A277,edar!$P$3:$P$428,0),MATCH(I$1,edar!$A$2:$O$2,0))</f>
        <v>-</v>
      </c>
      <c r="J277" t="str">
        <f>INDEX(edar!$A$3:$O$428,MATCH($A277,edar!$P$3:$P$428,0),MATCH(J$1,edar!$A$2:$O$2,0))</f>
        <v>-</v>
      </c>
      <c r="K277" t="str">
        <f>INDEX(edar!$A$3:$O$428,MATCH($A277,edar!$P$3:$P$428,0),MATCH(K$1,edar!$A$2:$O$2,0))</f>
        <v>-</v>
      </c>
      <c r="L277" t="str">
        <f>INDEX(edar!$A$3:$O$428,MATCH($A277,edar!$P$3:$P$428,0),MATCH(L$1,edar!$A$2:$O$2,0))</f>
        <v>-</v>
      </c>
      <c r="M277" t="str">
        <f>INDEX(edar!$A$3:$O$428,MATCH($A277,edar!$P$3:$P$428,0),MATCH(M$1,edar!$A$2:$O$2,0))</f>
        <v>-</v>
      </c>
      <c r="N277" t="str">
        <f>INDEX(edar!$A$3:$O$428,MATCH($A277,edar!$P$3:$P$428,0),MATCH(N$1,edar!$A$2:$O$2,0))</f>
        <v>-</v>
      </c>
      <c r="O277" t="str">
        <f>INDEX(edar!$A$3:$O$428,MATCH($A277,edar!$P$3:$P$428,0),MATCH(O$1,edar!$A$2:$O$2,0))</f>
        <v>-</v>
      </c>
      <c r="P277" t="str">
        <f>INDEX(edar!$A$3:$O$428,MATCH($A277,edar!$P$3:$P$428,0),MATCH(P$1,edar!$A$2:$O$2,0))</f>
        <v>ENISED_2015</v>
      </c>
    </row>
    <row r="278" spans="1:16" x14ac:dyDescent="0.25">
      <c r="A278" s="4" t="s">
        <v>727</v>
      </c>
      <c r="B278" t="str">
        <f>INDEX(edar!$A$3:$O$428,MATCH($A278,edar!$P$3:$P$428,0),MATCH(B$1,edar!$A$2:$O$2,0))</f>
        <v>NER</v>
      </c>
      <c r="C278" t="str">
        <f>INDEX(edar!$A$3:$O$428,MATCH($A278,edar!$P$3:$P$428,0),MATCH(C$1,edar!$A$2:$O$2,0))</f>
        <v>Niger</v>
      </c>
      <c r="D278">
        <f>INDEX(edar!$A$3:$O$428,MATCH($A278,edar!$P$3:$P$428,0),MATCH(D$1,edar!$A$2:$O$2,0))</f>
        <v>2012</v>
      </c>
      <c r="E278" t="str">
        <f>INDEX(edar!$A$3:$O$428,MATCH($A278,edar!$P$3:$P$428,0),MATCH(E$1,edar!$A$2:$O$2,0))</f>
        <v>2012</v>
      </c>
      <c r="F278">
        <f>INDEX(edar!$A$3:$O$428,MATCH($A278,edar!$P$3:$P$428,0),MATCH(F$1,edar!$A$2:$O$2,0))</f>
        <v>53.1</v>
      </c>
      <c r="G278">
        <f>INDEX(edar!$A$3:$O$428,MATCH($A278,edar!$P$3:$P$428,0),MATCH(G$1,edar!$A$2:$O$2,0))</f>
        <v>52.5</v>
      </c>
      <c r="H278">
        <f>INDEX(edar!$A$3:$O$428,MATCH($A278,edar!$P$3:$P$428,0),MATCH(H$1,edar!$A$2:$O$2,0))</f>
        <v>53.7</v>
      </c>
      <c r="I278">
        <f>INDEX(edar!$A$3:$O$428,MATCH($A278,edar!$P$3:$P$428,0),MATCH(I$1,edar!$A$2:$O$2,0))</f>
        <v>72</v>
      </c>
      <c r="J278">
        <f>INDEX(edar!$A$3:$O$428,MATCH($A278,edar!$P$3:$P$428,0),MATCH(J$1,edar!$A$2:$O$2,0))</f>
        <v>49.8</v>
      </c>
      <c r="K278">
        <f>INDEX(edar!$A$3:$O$428,MATCH($A278,edar!$P$3:$P$428,0),MATCH(K$1,edar!$A$2:$O$2,0))</f>
        <v>46.5</v>
      </c>
      <c r="L278">
        <f>INDEX(edar!$A$3:$O$428,MATCH($A278,edar!$P$3:$P$428,0),MATCH(L$1,edar!$A$2:$O$2,0))</f>
        <v>51.3</v>
      </c>
      <c r="M278">
        <f>INDEX(edar!$A$3:$O$428,MATCH($A278,edar!$P$3:$P$428,0),MATCH(M$1,edar!$A$2:$O$2,0))</f>
        <v>45.1</v>
      </c>
      <c r="N278">
        <f>INDEX(edar!$A$3:$O$428,MATCH($A278,edar!$P$3:$P$428,0),MATCH(N$1,edar!$A$2:$O$2,0))</f>
        <v>53.4</v>
      </c>
      <c r="O278">
        <f>INDEX(edar!$A$3:$O$428,MATCH($A278,edar!$P$3:$P$428,0),MATCH(O$1,edar!$A$2:$O$2,0))</f>
        <v>71.2</v>
      </c>
      <c r="P278" t="str">
        <f>INDEX(edar!$A$3:$O$428,MATCH($A278,edar!$P$3:$P$428,0),MATCH(P$1,edar!$A$2:$O$2,0))</f>
        <v>EDSN_MICS _2012</v>
      </c>
    </row>
    <row r="279" spans="1:16" x14ac:dyDescent="0.25">
      <c r="A279" s="5" t="s">
        <v>728</v>
      </c>
      <c r="B279" t="str">
        <f>INDEX(edar!$A$3:$O$428,MATCH($A279,edar!$P$3:$P$428,0),MATCH(B$1,edar!$A$2:$O$2,0))</f>
        <v>NER</v>
      </c>
      <c r="C279" t="str">
        <f>INDEX(edar!$A$3:$O$428,MATCH($A279,edar!$P$3:$P$428,0),MATCH(C$1,edar!$A$2:$O$2,0))</f>
        <v>Niger</v>
      </c>
      <c r="D279">
        <f>INDEX(edar!$A$3:$O$428,MATCH($A279,edar!$P$3:$P$428,0),MATCH(D$1,edar!$A$2:$O$2,0))</f>
        <v>2006</v>
      </c>
      <c r="E279" t="str">
        <f>INDEX(edar!$A$3:$O$428,MATCH($A279,edar!$P$3:$P$428,0),MATCH(E$1,edar!$A$2:$O$2,0))</f>
        <v>2006</v>
      </c>
      <c r="F279">
        <f>INDEX(edar!$A$3:$O$428,MATCH($A279,edar!$P$3:$P$428,0),MATCH(F$1,edar!$A$2:$O$2,0))</f>
        <v>47</v>
      </c>
      <c r="G279">
        <f>INDEX(edar!$A$3:$O$428,MATCH($A279,edar!$P$3:$P$428,0),MATCH(G$1,edar!$A$2:$O$2,0))</f>
        <v>49</v>
      </c>
      <c r="H279">
        <f>INDEX(edar!$A$3:$O$428,MATCH($A279,edar!$P$3:$P$428,0),MATCH(H$1,edar!$A$2:$O$2,0))</f>
        <v>45</v>
      </c>
      <c r="I279">
        <f>INDEX(edar!$A$3:$O$428,MATCH($A279,edar!$P$3:$P$428,0),MATCH(I$1,edar!$A$2:$O$2,0))</f>
        <v>62</v>
      </c>
      <c r="J279">
        <f>INDEX(edar!$A$3:$O$428,MATCH($A279,edar!$P$3:$P$428,0),MATCH(J$1,edar!$A$2:$O$2,0))</f>
        <v>45</v>
      </c>
      <c r="K279">
        <f>INDEX(edar!$A$3:$O$428,MATCH($A279,edar!$P$3:$P$428,0),MATCH(K$1,edar!$A$2:$O$2,0))</f>
        <v>40</v>
      </c>
      <c r="L279">
        <f>INDEX(edar!$A$3:$O$428,MATCH($A279,edar!$P$3:$P$428,0),MATCH(L$1,edar!$A$2:$O$2,0))</f>
        <v>44</v>
      </c>
      <c r="M279">
        <f>INDEX(edar!$A$3:$O$428,MATCH($A279,edar!$P$3:$P$428,0),MATCH(M$1,edar!$A$2:$O$2,0))</f>
        <v>41</v>
      </c>
      <c r="N279">
        <f>INDEX(edar!$A$3:$O$428,MATCH($A279,edar!$P$3:$P$428,0),MATCH(N$1,edar!$A$2:$O$2,0))</f>
        <v>50</v>
      </c>
      <c r="O279">
        <f>INDEX(edar!$A$3:$O$428,MATCH($A279,edar!$P$3:$P$428,0),MATCH(O$1,edar!$A$2:$O$2,0))</f>
        <v>66</v>
      </c>
      <c r="P279" t="str">
        <f>INDEX(edar!$A$3:$O$428,MATCH($A279,edar!$P$3:$P$428,0),MATCH(P$1,edar!$A$2:$O$2,0))</f>
        <v>MICS_2006</v>
      </c>
    </row>
    <row r="280" spans="1:16" x14ac:dyDescent="0.25">
      <c r="A280" s="4" t="s">
        <v>729</v>
      </c>
      <c r="B280" t="str">
        <f>INDEX(edar!$A$3:$O$428,MATCH($A280,edar!$P$3:$P$428,0),MATCH(B$1,edar!$A$2:$O$2,0))</f>
        <v>NER</v>
      </c>
      <c r="C280" t="str">
        <f>INDEX(edar!$A$3:$O$428,MATCH($A280,edar!$P$3:$P$428,0),MATCH(C$1,edar!$A$2:$O$2,0))</f>
        <v>Niger</v>
      </c>
      <c r="D280">
        <f>INDEX(edar!$A$3:$O$428,MATCH($A280,edar!$P$3:$P$428,0),MATCH(D$1,edar!$A$2:$O$2,0))</f>
        <v>2000</v>
      </c>
      <c r="E280" t="str">
        <f>INDEX(edar!$A$3:$O$428,MATCH($A280,edar!$P$3:$P$428,0),MATCH(E$1,edar!$A$2:$O$2,0))</f>
        <v>2000</v>
      </c>
      <c r="F280">
        <f>INDEX(edar!$A$3:$O$428,MATCH($A280,edar!$P$3:$P$428,0),MATCH(F$1,edar!$A$2:$O$2,0))</f>
        <v>27</v>
      </c>
      <c r="G280">
        <f>INDEX(edar!$A$3:$O$428,MATCH($A280,edar!$P$3:$P$428,0),MATCH(G$1,edar!$A$2:$O$2,0))</f>
        <v>26</v>
      </c>
      <c r="H280">
        <f>INDEX(edar!$A$3:$O$428,MATCH($A280,edar!$P$3:$P$428,0),MATCH(H$1,edar!$A$2:$O$2,0))</f>
        <v>28</v>
      </c>
      <c r="I280">
        <f>INDEX(edar!$A$3:$O$428,MATCH($A280,edar!$P$3:$P$428,0),MATCH(I$1,edar!$A$2:$O$2,0))</f>
        <v>63</v>
      </c>
      <c r="J280">
        <f>INDEX(edar!$A$3:$O$428,MATCH($A280,edar!$P$3:$P$428,0),MATCH(J$1,edar!$A$2:$O$2,0))</f>
        <v>46</v>
      </c>
      <c r="K280">
        <f>INDEX(edar!$A$3:$O$428,MATCH($A280,edar!$P$3:$P$428,0),MATCH(K$1,edar!$A$2:$O$2,0))</f>
        <v>19</v>
      </c>
      <c r="L280">
        <f>INDEX(edar!$A$3:$O$428,MATCH($A280,edar!$P$3:$P$428,0),MATCH(L$1,edar!$A$2:$O$2,0))</f>
        <v>17</v>
      </c>
      <c r="M280">
        <f>INDEX(edar!$A$3:$O$428,MATCH($A280,edar!$P$3:$P$428,0),MATCH(M$1,edar!$A$2:$O$2,0))</f>
        <v>21</v>
      </c>
      <c r="N280">
        <f>INDEX(edar!$A$3:$O$428,MATCH($A280,edar!$P$3:$P$428,0),MATCH(N$1,edar!$A$2:$O$2,0))</f>
        <v>22</v>
      </c>
      <c r="O280">
        <f>INDEX(edar!$A$3:$O$428,MATCH($A280,edar!$P$3:$P$428,0),MATCH(O$1,edar!$A$2:$O$2,0))</f>
        <v>59</v>
      </c>
      <c r="P280" t="str">
        <f>INDEX(edar!$A$3:$O$428,MATCH($A280,edar!$P$3:$P$428,0),MATCH(P$1,edar!$A$2:$O$2,0))</f>
        <v>MICS_2000</v>
      </c>
    </row>
    <row r="281" spans="1:16" x14ac:dyDescent="0.25">
      <c r="A281" s="5" t="s">
        <v>730</v>
      </c>
      <c r="B281" t="str">
        <f>INDEX(edar!$A$3:$O$428,MATCH($A281,edar!$P$3:$P$428,0),MATCH(B$1,edar!$A$2:$O$2,0))</f>
        <v>NER</v>
      </c>
      <c r="C281" t="str">
        <f>INDEX(edar!$A$3:$O$428,MATCH($A281,edar!$P$3:$P$428,0),MATCH(C$1,edar!$A$2:$O$2,0))</f>
        <v>Niger</v>
      </c>
      <c r="D281">
        <f>INDEX(edar!$A$3:$O$428,MATCH($A281,edar!$P$3:$P$428,0),MATCH(D$1,edar!$A$2:$O$2,0))</f>
        <v>1998</v>
      </c>
      <c r="E281" t="str">
        <f>INDEX(edar!$A$3:$O$428,MATCH($A281,edar!$P$3:$P$428,0),MATCH(E$1,edar!$A$2:$O$2,0))</f>
        <v>1998</v>
      </c>
      <c r="F281">
        <f>INDEX(edar!$A$3:$O$428,MATCH($A281,edar!$P$3:$P$428,0),MATCH(F$1,edar!$A$2:$O$2,0))</f>
        <v>26</v>
      </c>
      <c r="G281" t="str">
        <f>INDEX(edar!$A$3:$O$428,MATCH($A281,edar!$P$3:$P$428,0),MATCH(G$1,edar!$A$2:$O$2,0))</f>
        <v>-</v>
      </c>
      <c r="H281" t="str">
        <f>INDEX(edar!$A$3:$O$428,MATCH($A281,edar!$P$3:$P$428,0),MATCH(H$1,edar!$A$2:$O$2,0))</f>
        <v>-</v>
      </c>
      <c r="I281" t="str">
        <f>INDEX(edar!$A$3:$O$428,MATCH($A281,edar!$P$3:$P$428,0),MATCH(I$1,edar!$A$2:$O$2,0))</f>
        <v>-</v>
      </c>
      <c r="J281" t="str">
        <f>INDEX(edar!$A$3:$O$428,MATCH($A281,edar!$P$3:$P$428,0),MATCH(J$1,edar!$A$2:$O$2,0))</f>
        <v>-</v>
      </c>
      <c r="K281" t="str">
        <f>INDEX(edar!$A$3:$O$428,MATCH($A281,edar!$P$3:$P$428,0),MATCH(K$1,edar!$A$2:$O$2,0))</f>
        <v>-</v>
      </c>
      <c r="L281" t="str">
        <f>INDEX(edar!$A$3:$O$428,MATCH($A281,edar!$P$3:$P$428,0),MATCH(L$1,edar!$A$2:$O$2,0))</f>
        <v>-</v>
      </c>
      <c r="M281" t="str">
        <f>INDEX(edar!$A$3:$O$428,MATCH($A281,edar!$P$3:$P$428,0),MATCH(M$1,edar!$A$2:$O$2,0))</f>
        <v>-</v>
      </c>
      <c r="N281" t="str">
        <f>INDEX(edar!$A$3:$O$428,MATCH($A281,edar!$P$3:$P$428,0),MATCH(N$1,edar!$A$2:$O$2,0))</f>
        <v>-</v>
      </c>
      <c r="O281" t="str">
        <f>INDEX(edar!$A$3:$O$428,MATCH($A281,edar!$P$3:$P$428,0),MATCH(O$1,edar!$A$2:$O$2,0))</f>
        <v>-</v>
      </c>
      <c r="P281" t="str">
        <f>INDEX(edar!$A$3:$O$428,MATCH($A281,edar!$P$3:$P$428,0),MATCH(P$1,edar!$A$2:$O$2,0))</f>
        <v>DHS_1998</v>
      </c>
    </row>
    <row r="282" spans="1:16" x14ac:dyDescent="0.25">
      <c r="A282" s="4" t="s">
        <v>731</v>
      </c>
      <c r="B282" t="str">
        <f>INDEX(edar!$A$3:$O$428,MATCH($A282,edar!$P$3:$P$428,0),MATCH(B$1,edar!$A$2:$O$2,0))</f>
        <v>NER</v>
      </c>
      <c r="C282" t="str">
        <f>INDEX(edar!$A$3:$O$428,MATCH($A282,edar!$P$3:$P$428,0),MATCH(C$1,edar!$A$2:$O$2,0))</f>
        <v>Niger</v>
      </c>
      <c r="D282">
        <f>INDEX(edar!$A$3:$O$428,MATCH($A282,edar!$P$3:$P$428,0),MATCH(D$1,edar!$A$2:$O$2,0))</f>
        <v>1992</v>
      </c>
      <c r="E282" t="str">
        <f>INDEX(edar!$A$3:$O$428,MATCH($A282,edar!$P$3:$P$428,0),MATCH(E$1,edar!$A$2:$O$2,0))</f>
        <v>1992</v>
      </c>
      <c r="F282">
        <f>INDEX(edar!$A$3:$O$428,MATCH($A282,edar!$P$3:$P$428,0),MATCH(F$1,edar!$A$2:$O$2,0))</f>
        <v>14</v>
      </c>
      <c r="G282" t="str">
        <f>INDEX(edar!$A$3:$O$428,MATCH($A282,edar!$P$3:$P$428,0),MATCH(G$1,edar!$A$2:$O$2,0))</f>
        <v>-</v>
      </c>
      <c r="H282" t="str">
        <f>INDEX(edar!$A$3:$O$428,MATCH($A282,edar!$P$3:$P$428,0),MATCH(H$1,edar!$A$2:$O$2,0))</f>
        <v>-</v>
      </c>
      <c r="I282" t="str">
        <f>INDEX(edar!$A$3:$O$428,MATCH($A282,edar!$P$3:$P$428,0),MATCH(I$1,edar!$A$2:$O$2,0))</f>
        <v>-</v>
      </c>
      <c r="J282" t="str">
        <f>INDEX(edar!$A$3:$O$428,MATCH($A282,edar!$P$3:$P$428,0),MATCH(J$1,edar!$A$2:$O$2,0))</f>
        <v>-</v>
      </c>
      <c r="K282" t="str">
        <f>INDEX(edar!$A$3:$O$428,MATCH($A282,edar!$P$3:$P$428,0),MATCH(K$1,edar!$A$2:$O$2,0))</f>
        <v>-</v>
      </c>
      <c r="L282" t="str">
        <f>INDEX(edar!$A$3:$O$428,MATCH($A282,edar!$P$3:$P$428,0),MATCH(L$1,edar!$A$2:$O$2,0))</f>
        <v>-</v>
      </c>
      <c r="M282" t="str">
        <f>INDEX(edar!$A$3:$O$428,MATCH($A282,edar!$P$3:$P$428,0),MATCH(M$1,edar!$A$2:$O$2,0))</f>
        <v>-</v>
      </c>
      <c r="N282" t="str">
        <f>INDEX(edar!$A$3:$O$428,MATCH($A282,edar!$P$3:$P$428,0),MATCH(N$1,edar!$A$2:$O$2,0))</f>
        <v>-</v>
      </c>
      <c r="O282" t="str">
        <f>INDEX(edar!$A$3:$O$428,MATCH($A282,edar!$P$3:$P$428,0),MATCH(O$1,edar!$A$2:$O$2,0))</f>
        <v>-</v>
      </c>
      <c r="P282" t="str">
        <f>INDEX(edar!$A$3:$O$428,MATCH($A282,edar!$P$3:$P$428,0),MATCH(P$1,edar!$A$2:$O$2,0))</f>
        <v>DHS_1992</v>
      </c>
    </row>
    <row r="283" spans="1:16" x14ac:dyDescent="0.25">
      <c r="A283" s="5" t="s">
        <v>732</v>
      </c>
      <c r="B283" t="str">
        <f>INDEX(edar!$A$3:$O$428,MATCH($A283,edar!$P$3:$P$428,0),MATCH(B$1,edar!$A$2:$O$2,0))</f>
        <v>NGA</v>
      </c>
      <c r="C283" t="str">
        <f>INDEX(edar!$A$3:$O$428,MATCH($A283,edar!$P$3:$P$428,0),MATCH(C$1,edar!$A$2:$O$2,0))</f>
        <v>Nigeria</v>
      </c>
      <c r="D283">
        <f>INDEX(edar!$A$3:$O$428,MATCH($A283,edar!$P$3:$P$428,0),MATCH(D$1,edar!$A$2:$O$2,0))</f>
        <v>2013</v>
      </c>
      <c r="E283" t="str">
        <f>INDEX(edar!$A$3:$O$428,MATCH($A283,edar!$P$3:$P$428,0),MATCH(E$1,edar!$A$2:$O$2,0))</f>
        <v>2013</v>
      </c>
      <c r="F283">
        <f>INDEX(edar!$A$3:$O$428,MATCH($A283,edar!$P$3:$P$428,0),MATCH(F$1,edar!$A$2:$O$2,0))</f>
        <v>34.5</v>
      </c>
      <c r="G283">
        <f>INDEX(edar!$A$3:$O$428,MATCH($A283,edar!$P$3:$P$428,0),MATCH(G$1,edar!$A$2:$O$2,0))</f>
        <v>36.200000000000003</v>
      </c>
      <c r="H283">
        <f>INDEX(edar!$A$3:$O$428,MATCH($A283,edar!$P$3:$P$428,0),MATCH(H$1,edar!$A$2:$O$2,0))</f>
        <v>32.799999999999997</v>
      </c>
      <c r="I283">
        <f>INDEX(edar!$A$3:$O$428,MATCH($A283,edar!$P$3:$P$428,0),MATCH(I$1,edar!$A$2:$O$2,0))</f>
        <v>46.6</v>
      </c>
      <c r="J283">
        <f>INDEX(edar!$A$3:$O$428,MATCH($A283,edar!$P$3:$P$428,0),MATCH(J$1,edar!$A$2:$O$2,0))</f>
        <v>30</v>
      </c>
      <c r="K283">
        <f>INDEX(edar!$A$3:$O$428,MATCH($A283,edar!$P$3:$P$428,0),MATCH(K$1,edar!$A$2:$O$2,0))</f>
        <v>26.8</v>
      </c>
      <c r="L283">
        <f>INDEX(edar!$A$3:$O$428,MATCH($A283,edar!$P$3:$P$428,0),MATCH(L$1,edar!$A$2:$O$2,0))</f>
        <v>27.7</v>
      </c>
      <c r="M283">
        <f>INDEX(edar!$A$3:$O$428,MATCH($A283,edar!$P$3:$P$428,0),MATCH(M$1,edar!$A$2:$O$2,0))</f>
        <v>40.700000000000003</v>
      </c>
      <c r="N283">
        <f>INDEX(edar!$A$3:$O$428,MATCH($A283,edar!$P$3:$P$428,0),MATCH(N$1,edar!$A$2:$O$2,0))</f>
        <v>36.9</v>
      </c>
      <c r="O283" t="str">
        <f>INDEX(edar!$A$3:$O$428,MATCH($A283,edar!$P$3:$P$428,0),MATCH(O$1,edar!$A$2:$O$2,0))</f>
        <v>-</v>
      </c>
      <c r="P283" t="str">
        <f>INDEX(edar!$A$3:$O$428,MATCH($A283,edar!$P$3:$P$428,0),MATCH(P$1,edar!$A$2:$O$2,0))</f>
        <v>DHS_2013</v>
      </c>
    </row>
    <row r="284" spans="1:16" x14ac:dyDescent="0.25">
      <c r="A284" s="4" t="s">
        <v>733</v>
      </c>
      <c r="B284" t="str">
        <f>INDEX(edar!$A$3:$O$428,MATCH($A284,edar!$P$3:$P$428,0),MATCH(B$1,edar!$A$2:$O$2,0))</f>
        <v>NGA</v>
      </c>
      <c r="C284" t="str">
        <f>INDEX(edar!$A$3:$O$428,MATCH($A284,edar!$P$3:$P$428,0),MATCH(C$1,edar!$A$2:$O$2,0))</f>
        <v>Nigeria</v>
      </c>
      <c r="D284">
        <f>INDEX(edar!$A$3:$O$428,MATCH($A284,edar!$P$3:$P$428,0),MATCH(D$1,edar!$A$2:$O$2,0))</f>
        <v>2011</v>
      </c>
      <c r="E284" t="str">
        <f>INDEX(edar!$A$3:$O$428,MATCH($A284,edar!$P$3:$P$428,0),MATCH(E$1,edar!$A$2:$O$2,0))</f>
        <v>2011</v>
      </c>
      <c r="F284">
        <f>INDEX(edar!$A$3:$O$428,MATCH($A284,edar!$P$3:$P$428,0),MATCH(F$1,edar!$A$2:$O$2,0))</f>
        <v>39.700000000000003</v>
      </c>
      <c r="G284">
        <f>INDEX(edar!$A$3:$O$428,MATCH($A284,edar!$P$3:$P$428,0),MATCH(G$1,edar!$A$2:$O$2,0))</f>
        <v>38.799999999999997</v>
      </c>
      <c r="H284">
        <f>INDEX(edar!$A$3:$O$428,MATCH($A284,edar!$P$3:$P$428,0),MATCH(H$1,edar!$A$2:$O$2,0))</f>
        <v>40.799999999999997</v>
      </c>
      <c r="I284">
        <f>INDEX(edar!$A$3:$O$428,MATCH($A284,edar!$P$3:$P$428,0),MATCH(I$1,edar!$A$2:$O$2,0))</f>
        <v>53</v>
      </c>
      <c r="J284">
        <f>INDEX(edar!$A$3:$O$428,MATCH($A284,edar!$P$3:$P$428,0),MATCH(J$1,edar!$A$2:$O$2,0))</f>
        <v>36.1</v>
      </c>
      <c r="K284">
        <f>INDEX(edar!$A$3:$O$428,MATCH($A284,edar!$P$3:$P$428,0),MATCH(K$1,edar!$A$2:$O$2,0))</f>
        <v>27.8</v>
      </c>
      <c r="L284">
        <f>INDEX(edar!$A$3:$O$428,MATCH($A284,edar!$P$3:$P$428,0),MATCH(L$1,edar!$A$2:$O$2,0))</f>
        <v>33.9</v>
      </c>
      <c r="M284">
        <f>INDEX(edar!$A$3:$O$428,MATCH($A284,edar!$P$3:$P$428,0),MATCH(M$1,edar!$A$2:$O$2,0))</f>
        <v>47.2</v>
      </c>
      <c r="N284">
        <f>INDEX(edar!$A$3:$O$428,MATCH($A284,edar!$P$3:$P$428,0),MATCH(N$1,edar!$A$2:$O$2,0))</f>
        <v>45</v>
      </c>
      <c r="O284">
        <f>INDEX(edar!$A$3:$O$428,MATCH($A284,edar!$P$3:$P$428,0),MATCH(O$1,edar!$A$2:$O$2,0))</f>
        <v>74.5</v>
      </c>
      <c r="P284" t="str">
        <f>INDEX(edar!$A$3:$O$428,MATCH($A284,edar!$P$3:$P$428,0),MATCH(P$1,edar!$A$2:$O$2,0))</f>
        <v>MICS_2011</v>
      </c>
    </row>
    <row r="285" spans="1:16" x14ac:dyDescent="0.25">
      <c r="A285" s="5" t="s">
        <v>734</v>
      </c>
      <c r="B285" t="str">
        <f>INDEX(edar!$A$3:$O$428,MATCH($A285,edar!$P$3:$P$428,0),MATCH(B$1,edar!$A$2:$O$2,0))</f>
        <v>NGA</v>
      </c>
      <c r="C285" t="str">
        <f>INDEX(edar!$A$3:$O$428,MATCH($A285,edar!$P$3:$P$428,0),MATCH(C$1,edar!$A$2:$O$2,0))</f>
        <v>Nigeria</v>
      </c>
      <c r="D285">
        <f>INDEX(edar!$A$3:$O$428,MATCH($A285,edar!$P$3:$P$428,0),MATCH(D$1,edar!$A$2:$O$2,0))</f>
        <v>2008</v>
      </c>
      <c r="E285" t="str">
        <f>INDEX(edar!$A$3:$O$428,MATCH($A285,edar!$P$3:$P$428,0),MATCH(E$1,edar!$A$2:$O$2,0))</f>
        <v>2008</v>
      </c>
      <c r="F285">
        <f>INDEX(edar!$A$3:$O$428,MATCH($A285,edar!$P$3:$P$428,0),MATCH(F$1,edar!$A$2:$O$2,0))</f>
        <v>45.4</v>
      </c>
      <c r="G285">
        <f>INDEX(edar!$A$3:$O$428,MATCH($A285,edar!$P$3:$P$428,0),MATCH(G$1,edar!$A$2:$O$2,0))</f>
        <v>43.5</v>
      </c>
      <c r="H285">
        <f>INDEX(edar!$A$3:$O$428,MATCH($A285,edar!$P$3:$P$428,0),MATCH(H$1,edar!$A$2:$O$2,0))</f>
        <v>47.3</v>
      </c>
      <c r="I285">
        <f>INDEX(edar!$A$3:$O$428,MATCH($A285,edar!$P$3:$P$428,0),MATCH(I$1,edar!$A$2:$O$2,0))</f>
        <v>45.9</v>
      </c>
      <c r="J285">
        <f>INDEX(edar!$A$3:$O$428,MATCH($A285,edar!$P$3:$P$428,0),MATCH(J$1,edar!$A$2:$O$2,0))</f>
        <v>45.2</v>
      </c>
      <c r="K285">
        <f>INDEX(edar!$A$3:$O$428,MATCH($A285,edar!$P$3:$P$428,0),MATCH(K$1,edar!$A$2:$O$2,0))</f>
        <v>31.9</v>
      </c>
      <c r="L285">
        <f>INDEX(edar!$A$3:$O$428,MATCH($A285,edar!$P$3:$P$428,0),MATCH(L$1,edar!$A$2:$O$2,0))</f>
        <v>40.299999999999997</v>
      </c>
      <c r="M285">
        <f>INDEX(edar!$A$3:$O$428,MATCH($A285,edar!$P$3:$P$428,0),MATCH(M$1,edar!$A$2:$O$2,0))</f>
        <v>55.6</v>
      </c>
      <c r="N285">
        <f>INDEX(edar!$A$3:$O$428,MATCH($A285,edar!$P$3:$P$428,0),MATCH(N$1,edar!$A$2:$O$2,0))</f>
        <v>60.7</v>
      </c>
      <c r="O285" t="str">
        <f>INDEX(edar!$A$3:$O$428,MATCH($A285,edar!$P$3:$P$428,0),MATCH(O$1,edar!$A$2:$O$2,0))</f>
        <v>-</v>
      </c>
      <c r="P285" t="str">
        <f>INDEX(edar!$A$3:$O$428,MATCH($A285,edar!$P$3:$P$428,0),MATCH(P$1,edar!$A$2:$O$2,0))</f>
        <v>DHS_2008</v>
      </c>
    </row>
    <row r="286" spans="1:16" x14ac:dyDescent="0.25">
      <c r="A286" s="4" t="s">
        <v>735</v>
      </c>
      <c r="B286" t="str">
        <f>INDEX(edar!$A$3:$O$428,MATCH($A286,edar!$P$3:$P$428,0),MATCH(B$1,edar!$A$2:$O$2,0))</f>
        <v>NGA</v>
      </c>
      <c r="C286" t="str">
        <f>INDEX(edar!$A$3:$O$428,MATCH($A286,edar!$P$3:$P$428,0),MATCH(C$1,edar!$A$2:$O$2,0))</f>
        <v>Nigeria</v>
      </c>
      <c r="D286">
        <f>INDEX(edar!$A$3:$O$428,MATCH($A286,edar!$P$3:$P$428,0),MATCH(D$1,edar!$A$2:$O$2,0))</f>
        <v>2003</v>
      </c>
      <c r="E286" t="str">
        <f>INDEX(edar!$A$3:$O$428,MATCH($A286,edar!$P$3:$P$428,0),MATCH(E$1,edar!$A$2:$O$2,0))</f>
        <v>2003</v>
      </c>
      <c r="F286">
        <f>INDEX(edar!$A$3:$O$428,MATCH($A286,edar!$P$3:$P$428,0),MATCH(F$1,edar!$A$2:$O$2,0))</f>
        <v>33</v>
      </c>
      <c r="G286">
        <f>INDEX(edar!$A$3:$O$428,MATCH($A286,edar!$P$3:$P$428,0),MATCH(G$1,edar!$A$2:$O$2,0))</f>
        <v>32</v>
      </c>
      <c r="H286">
        <f>INDEX(edar!$A$3:$O$428,MATCH($A286,edar!$P$3:$P$428,0),MATCH(H$1,edar!$A$2:$O$2,0))</f>
        <v>33</v>
      </c>
      <c r="I286">
        <f>INDEX(edar!$A$3:$O$428,MATCH($A286,edar!$P$3:$P$428,0),MATCH(I$1,edar!$A$2:$O$2,0))</f>
        <v>34</v>
      </c>
      <c r="J286">
        <f>INDEX(edar!$A$3:$O$428,MATCH($A286,edar!$P$3:$P$428,0),MATCH(J$1,edar!$A$2:$O$2,0))</f>
        <v>32</v>
      </c>
      <c r="K286" t="str">
        <f>INDEX(edar!$A$3:$O$428,MATCH($A286,edar!$P$3:$P$428,0),MATCH(K$1,edar!$A$2:$O$2,0))</f>
        <v>-</v>
      </c>
      <c r="L286" t="str">
        <f>INDEX(edar!$A$3:$O$428,MATCH($A286,edar!$P$3:$P$428,0),MATCH(L$1,edar!$A$2:$O$2,0))</f>
        <v>-</v>
      </c>
      <c r="M286" t="str">
        <f>INDEX(edar!$A$3:$O$428,MATCH($A286,edar!$P$3:$P$428,0),MATCH(M$1,edar!$A$2:$O$2,0))</f>
        <v>-</v>
      </c>
      <c r="N286" t="str">
        <f>INDEX(edar!$A$3:$O$428,MATCH($A286,edar!$P$3:$P$428,0),MATCH(N$1,edar!$A$2:$O$2,0))</f>
        <v>-</v>
      </c>
      <c r="O286" t="str">
        <f>INDEX(edar!$A$3:$O$428,MATCH($A286,edar!$P$3:$P$428,0),MATCH(O$1,edar!$A$2:$O$2,0))</f>
        <v>-</v>
      </c>
      <c r="P286" t="str">
        <f>INDEX(edar!$A$3:$O$428,MATCH($A286,edar!$P$3:$P$428,0),MATCH(P$1,edar!$A$2:$O$2,0))</f>
        <v>DHS_2003</v>
      </c>
    </row>
    <row r="287" spans="1:16" x14ac:dyDescent="0.25">
      <c r="A287" s="5" t="s">
        <v>736</v>
      </c>
      <c r="B287" t="str">
        <f>INDEX(edar!$A$3:$O$428,MATCH($A287,edar!$P$3:$P$428,0),MATCH(B$1,edar!$A$2:$O$2,0))</f>
        <v>NGA</v>
      </c>
      <c r="C287" t="str">
        <f>INDEX(edar!$A$3:$O$428,MATCH($A287,edar!$P$3:$P$428,0),MATCH(C$1,edar!$A$2:$O$2,0))</f>
        <v>Nigeria</v>
      </c>
      <c r="D287">
        <f>INDEX(edar!$A$3:$O$428,MATCH($A287,edar!$P$3:$P$428,0),MATCH(D$1,edar!$A$2:$O$2,0))</f>
        <v>1990</v>
      </c>
      <c r="E287" t="str">
        <f>INDEX(edar!$A$3:$O$428,MATCH($A287,edar!$P$3:$P$428,0),MATCH(E$1,edar!$A$2:$O$2,0))</f>
        <v>1990</v>
      </c>
      <c r="F287">
        <f>INDEX(edar!$A$3:$O$428,MATCH($A287,edar!$P$3:$P$428,0),MATCH(F$1,edar!$A$2:$O$2,0))</f>
        <v>37</v>
      </c>
      <c r="G287" t="str">
        <f>INDEX(edar!$A$3:$O$428,MATCH($A287,edar!$P$3:$P$428,0),MATCH(G$1,edar!$A$2:$O$2,0))</f>
        <v>-</v>
      </c>
      <c r="H287" t="str">
        <f>INDEX(edar!$A$3:$O$428,MATCH($A287,edar!$P$3:$P$428,0),MATCH(H$1,edar!$A$2:$O$2,0))</f>
        <v>-</v>
      </c>
      <c r="I287" t="str">
        <f>INDEX(edar!$A$3:$O$428,MATCH($A287,edar!$P$3:$P$428,0),MATCH(I$1,edar!$A$2:$O$2,0))</f>
        <v>-</v>
      </c>
      <c r="J287" t="str">
        <f>INDEX(edar!$A$3:$O$428,MATCH($A287,edar!$P$3:$P$428,0),MATCH(J$1,edar!$A$2:$O$2,0))</f>
        <v>-</v>
      </c>
      <c r="K287" t="str">
        <f>INDEX(edar!$A$3:$O$428,MATCH($A287,edar!$P$3:$P$428,0),MATCH(K$1,edar!$A$2:$O$2,0))</f>
        <v>-</v>
      </c>
      <c r="L287" t="str">
        <f>INDEX(edar!$A$3:$O$428,MATCH($A287,edar!$P$3:$P$428,0),MATCH(L$1,edar!$A$2:$O$2,0))</f>
        <v>-</v>
      </c>
      <c r="M287" t="str">
        <f>INDEX(edar!$A$3:$O$428,MATCH($A287,edar!$P$3:$P$428,0),MATCH(M$1,edar!$A$2:$O$2,0))</f>
        <v>-</v>
      </c>
      <c r="N287" t="str">
        <f>INDEX(edar!$A$3:$O$428,MATCH($A287,edar!$P$3:$P$428,0),MATCH(N$1,edar!$A$2:$O$2,0))</f>
        <v>-</v>
      </c>
      <c r="O287" t="str">
        <f>INDEX(edar!$A$3:$O$428,MATCH($A287,edar!$P$3:$P$428,0),MATCH(O$1,edar!$A$2:$O$2,0))</f>
        <v>-</v>
      </c>
      <c r="P287" t="str">
        <f>INDEX(edar!$A$3:$O$428,MATCH($A287,edar!$P$3:$P$428,0),MATCH(P$1,edar!$A$2:$O$2,0))</f>
        <v>DHS_1990</v>
      </c>
    </row>
    <row r="288" spans="1:16" x14ac:dyDescent="0.25">
      <c r="A288" s="4" t="s">
        <v>737</v>
      </c>
      <c r="B288" t="str">
        <f>INDEX(edar!$A$3:$O$428,MATCH($A288,edar!$P$3:$P$428,0),MATCH(B$1,edar!$A$2:$O$2,0))</f>
        <v>NGA</v>
      </c>
      <c r="C288" t="str">
        <f>INDEX(edar!$A$3:$O$428,MATCH($A288,edar!$P$3:$P$428,0),MATCH(C$1,edar!$A$2:$O$2,0))</f>
        <v>Nigeria</v>
      </c>
      <c r="D288" t="str">
        <f>INDEX(edar!$A$3:$O$428,MATCH($A288,edar!$P$3:$P$428,0),MATCH(D$1,edar!$A$2:$O$2,0))</f>
        <v>2016-2017</v>
      </c>
      <c r="E288" t="str">
        <f>INDEX(edar!$A$3:$O$428,MATCH($A288,edar!$P$3:$P$428,0),MATCH(E$1,edar!$A$2:$O$2,0))</f>
        <v>2017</v>
      </c>
      <c r="F288">
        <f>INDEX(edar!$A$3:$O$428,MATCH($A288,edar!$P$3:$P$428,0),MATCH(F$1,edar!$A$2:$O$2,0))</f>
        <v>23.7</v>
      </c>
      <c r="G288">
        <f>INDEX(edar!$A$3:$O$428,MATCH($A288,edar!$P$3:$P$428,0),MATCH(G$1,edar!$A$2:$O$2,0))</f>
        <v>24.6</v>
      </c>
      <c r="H288">
        <f>INDEX(edar!$A$3:$O$428,MATCH($A288,edar!$P$3:$P$428,0),MATCH(H$1,edar!$A$2:$O$2,0))</f>
        <v>22.8</v>
      </c>
      <c r="I288">
        <f>INDEX(edar!$A$3:$O$428,MATCH($A288,edar!$P$3:$P$428,0),MATCH(I$1,edar!$A$2:$O$2,0))</f>
        <v>19.8</v>
      </c>
      <c r="J288">
        <f>INDEX(edar!$A$3:$O$428,MATCH($A288,edar!$P$3:$P$428,0),MATCH(J$1,edar!$A$2:$O$2,0))</f>
        <v>25.5</v>
      </c>
      <c r="K288">
        <f>INDEX(edar!$A$3:$O$428,MATCH($A288,edar!$P$3:$P$428,0),MATCH(K$1,edar!$A$2:$O$2,0))</f>
        <v>22.6</v>
      </c>
      <c r="L288">
        <f>INDEX(edar!$A$3:$O$428,MATCH($A288,edar!$P$3:$P$428,0),MATCH(L$1,edar!$A$2:$O$2,0))</f>
        <v>27.5</v>
      </c>
      <c r="M288">
        <f>INDEX(edar!$A$3:$O$428,MATCH($A288,edar!$P$3:$P$428,0),MATCH(M$1,edar!$A$2:$O$2,0))</f>
        <v>20.2</v>
      </c>
      <c r="N288">
        <f>INDEX(edar!$A$3:$O$428,MATCH($A288,edar!$P$3:$P$428,0),MATCH(N$1,edar!$A$2:$O$2,0))</f>
        <v>21.5</v>
      </c>
      <c r="O288">
        <f>INDEX(edar!$A$3:$O$428,MATCH($A288,edar!$P$3:$P$428,0),MATCH(O$1,edar!$A$2:$O$2,0))</f>
        <v>27.5</v>
      </c>
      <c r="P288" t="str">
        <f>INDEX(edar!$A$3:$O$428,MATCH($A288,edar!$P$3:$P$428,0),MATCH(P$1,edar!$A$2:$O$2,0))</f>
        <v>MICS 2016-2017 (prelim)</v>
      </c>
    </row>
    <row r="289" spans="1:16" x14ac:dyDescent="0.25">
      <c r="A289" s="5" t="s">
        <v>738</v>
      </c>
      <c r="B289" t="str">
        <f>INDEX(edar!$A$3:$O$428,MATCH($A289,edar!$P$3:$P$428,0),MATCH(B$1,edar!$A$2:$O$2,0))</f>
        <v>OMN</v>
      </c>
      <c r="C289" t="str">
        <f>INDEX(edar!$A$3:$O$428,MATCH($A289,edar!$P$3:$P$428,0),MATCH(C$1,edar!$A$2:$O$2,0))</f>
        <v>Oman</v>
      </c>
      <c r="D289">
        <f>INDEX(edar!$A$3:$O$428,MATCH($A289,edar!$P$3:$P$428,0),MATCH(D$1,edar!$A$2:$O$2,0))</f>
        <v>2014</v>
      </c>
      <c r="E289" t="str">
        <f>INDEX(edar!$A$3:$O$428,MATCH($A289,edar!$P$3:$P$428,0),MATCH(E$1,edar!$A$2:$O$2,0))</f>
        <v>2014</v>
      </c>
      <c r="F289">
        <f>INDEX(edar!$A$3:$O$428,MATCH($A289,edar!$P$3:$P$428,0),MATCH(F$1,edar!$A$2:$O$2,0))</f>
        <v>56.3</v>
      </c>
      <c r="G289">
        <f>INDEX(edar!$A$3:$O$428,MATCH($A289,edar!$P$3:$P$428,0),MATCH(G$1,edar!$A$2:$O$2,0))</f>
        <v>57.4</v>
      </c>
      <c r="H289">
        <f>INDEX(edar!$A$3:$O$428,MATCH($A289,edar!$P$3:$P$428,0),MATCH(H$1,edar!$A$2:$O$2,0))</f>
        <v>55</v>
      </c>
      <c r="I289">
        <f>INDEX(edar!$A$3:$O$428,MATCH($A289,edar!$P$3:$P$428,0),MATCH(I$1,edar!$A$2:$O$2,0))</f>
        <v>54.5</v>
      </c>
      <c r="J289">
        <f>INDEX(edar!$A$3:$O$428,MATCH($A289,edar!$P$3:$P$428,0),MATCH(J$1,edar!$A$2:$O$2,0))</f>
        <v>62.3</v>
      </c>
      <c r="K289" t="str">
        <f>INDEX(edar!$A$3:$O$428,MATCH($A289,edar!$P$3:$P$428,0),MATCH(K$1,edar!$A$2:$O$2,0))</f>
        <v>-</v>
      </c>
      <c r="L289" t="str">
        <f>INDEX(edar!$A$3:$O$428,MATCH($A289,edar!$P$3:$P$428,0),MATCH(L$1,edar!$A$2:$O$2,0))</f>
        <v>-</v>
      </c>
      <c r="M289" t="str">
        <f>INDEX(edar!$A$3:$O$428,MATCH($A289,edar!$P$3:$P$428,0),MATCH(M$1,edar!$A$2:$O$2,0))</f>
        <v>-</v>
      </c>
      <c r="N289" t="str">
        <f>INDEX(edar!$A$3:$O$428,MATCH($A289,edar!$P$3:$P$428,0),MATCH(N$1,edar!$A$2:$O$2,0))</f>
        <v>-</v>
      </c>
      <c r="O289" t="str">
        <f>INDEX(edar!$A$3:$O$428,MATCH($A289,edar!$P$3:$P$428,0),MATCH(O$1,edar!$A$2:$O$2,0))</f>
        <v>-</v>
      </c>
      <c r="P289" t="str">
        <f>INDEX(edar!$A$3:$O$428,MATCH($A289,edar!$P$3:$P$428,0),MATCH(P$1,edar!$A$2:$O$2,0))</f>
        <v>MICS Final_2014</v>
      </c>
    </row>
    <row r="290" spans="1:16" x14ac:dyDescent="0.25">
      <c r="A290" s="4" t="s">
        <v>739</v>
      </c>
      <c r="B290" t="str">
        <f>INDEX(edar!$A$3:$O$428,MATCH($A290,edar!$P$3:$P$428,0),MATCH(B$1,edar!$A$2:$O$2,0))</f>
        <v>PAK</v>
      </c>
      <c r="C290" t="str">
        <f>INDEX(edar!$A$3:$O$428,MATCH($A290,edar!$P$3:$P$428,0),MATCH(C$1,edar!$A$2:$O$2,0))</f>
        <v>Pakistan</v>
      </c>
      <c r="D290" t="str">
        <f>INDEX(edar!$A$3:$O$428,MATCH($A290,edar!$P$3:$P$428,0),MATCH(D$1,edar!$A$2:$O$2,0))</f>
        <v>2012-2013</v>
      </c>
      <c r="E290" t="str">
        <f>INDEX(edar!$A$3:$O$428,MATCH($A290,edar!$P$3:$P$428,0),MATCH(E$1,edar!$A$2:$O$2,0))</f>
        <v>2013</v>
      </c>
      <c r="F290">
        <f>INDEX(edar!$A$3:$O$428,MATCH($A290,edar!$P$3:$P$428,0),MATCH(F$1,edar!$A$2:$O$2,0))</f>
        <v>64.400000000000006</v>
      </c>
      <c r="G290">
        <f>INDEX(edar!$A$3:$O$428,MATCH($A290,edar!$P$3:$P$428,0),MATCH(G$1,edar!$A$2:$O$2,0))</f>
        <v>66.400000000000006</v>
      </c>
      <c r="H290">
        <f>INDEX(edar!$A$3:$O$428,MATCH($A290,edar!$P$3:$P$428,0),MATCH(H$1,edar!$A$2:$O$2,0))</f>
        <v>62.3</v>
      </c>
      <c r="I290">
        <f>INDEX(edar!$A$3:$O$428,MATCH($A290,edar!$P$3:$P$428,0),MATCH(I$1,edar!$A$2:$O$2,0))</f>
        <v>75.099999999999994</v>
      </c>
      <c r="J290">
        <f>INDEX(edar!$A$3:$O$428,MATCH($A290,edar!$P$3:$P$428,0),MATCH(J$1,edar!$A$2:$O$2,0))</f>
        <v>60.4</v>
      </c>
      <c r="K290">
        <f>INDEX(edar!$A$3:$O$428,MATCH($A290,edar!$P$3:$P$428,0),MATCH(K$1,edar!$A$2:$O$2,0))</f>
        <v>56.6</v>
      </c>
      <c r="L290">
        <f>INDEX(edar!$A$3:$O$428,MATCH($A290,edar!$P$3:$P$428,0),MATCH(L$1,edar!$A$2:$O$2,0))</f>
        <v>57.7</v>
      </c>
      <c r="M290">
        <f>INDEX(edar!$A$3:$O$428,MATCH($A290,edar!$P$3:$P$428,0),MATCH(M$1,edar!$A$2:$O$2,0))</f>
        <v>60.3</v>
      </c>
      <c r="N290">
        <f>INDEX(edar!$A$3:$O$428,MATCH($A290,edar!$P$3:$P$428,0),MATCH(N$1,edar!$A$2:$O$2,0))</f>
        <v>74.400000000000006</v>
      </c>
      <c r="O290">
        <f>INDEX(edar!$A$3:$O$428,MATCH($A290,edar!$P$3:$P$428,0),MATCH(O$1,edar!$A$2:$O$2,0))</f>
        <v>78.8</v>
      </c>
      <c r="P290" t="str">
        <f>INDEX(edar!$A$3:$O$428,MATCH($A290,edar!$P$3:$P$428,0),MATCH(P$1,edar!$A$2:$O$2,0))</f>
        <v>DHS_2012-2013</v>
      </c>
    </row>
    <row r="291" spans="1:16" x14ac:dyDescent="0.25">
      <c r="A291" s="5" t="s">
        <v>740</v>
      </c>
      <c r="B291" t="str">
        <f>INDEX(edar!$A$3:$O$428,MATCH($A291,edar!$P$3:$P$428,0),MATCH(B$1,edar!$A$2:$O$2,0))</f>
        <v>PAK</v>
      </c>
      <c r="C291" t="str">
        <f>INDEX(edar!$A$3:$O$428,MATCH($A291,edar!$P$3:$P$428,0),MATCH(C$1,edar!$A$2:$O$2,0))</f>
        <v>Pakistan</v>
      </c>
      <c r="D291" t="str">
        <f>INDEX(edar!$A$3:$O$428,MATCH($A291,edar!$P$3:$P$428,0),MATCH(D$1,edar!$A$2:$O$2,0))</f>
        <v>2006-2007</v>
      </c>
      <c r="E291" t="str">
        <f>INDEX(edar!$A$3:$O$428,MATCH($A291,edar!$P$3:$P$428,0),MATCH(E$1,edar!$A$2:$O$2,0))</f>
        <v>2007</v>
      </c>
      <c r="F291">
        <f>INDEX(edar!$A$3:$O$428,MATCH($A291,edar!$P$3:$P$428,0),MATCH(F$1,edar!$A$2:$O$2,0))</f>
        <v>69</v>
      </c>
      <c r="G291">
        <f>INDEX(edar!$A$3:$O$428,MATCH($A291,edar!$P$3:$P$428,0),MATCH(G$1,edar!$A$2:$O$2,0))</f>
        <v>70</v>
      </c>
      <c r="H291">
        <f>INDEX(edar!$A$3:$O$428,MATCH($A291,edar!$P$3:$P$428,0),MATCH(H$1,edar!$A$2:$O$2,0))</f>
        <v>68</v>
      </c>
      <c r="I291">
        <f>INDEX(edar!$A$3:$O$428,MATCH($A291,edar!$P$3:$P$428,0),MATCH(I$1,edar!$A$2:$O$2,0))</f>
        <v>80</v>
      </c>
      <c r="J291">
        <f>INDEX(edar!$A$3:$O$428,MATCH($A291,edar!$P$3:$P$428,0),MATCH(J$1,edar!$A$2:$O$2,0))</f>
        <v>65</v>
      </c>
      <c r="K291">
        <f>INDEX(edar!$A$3:$O$428,MATCH($A291,edar!$P$3:$P$428,0),MATCH(K$1,edar!$A$2:$O$2,0))</f>
        <v>58</v>
      </c>
      <c r="L291">
        <f>INDEX(edar!$A$3:$O$428,MATCH($A291,edar!$P$3:$P$428,0),MATCH(L$1,edar!$A$2:$O$2,0))</f>
        <v>64</v>
      </c>
      <c r="M291">
        <f>INDEX(edar!$A$3:$O$428,MATCH($A291,edar!$P$3:$P$428,0),MATCH(M$1,edar!$A$2:$O$2,0))</f>
        <v>66</v>
      </c>
      <c r="N291">
        <f>INDEX(edar!$A$3:$O$428,MATCH($A291,edar!$P$3:$P$428,0),MATCH(N$1,edar!$A$2:$O$2,0))</f>
        <v>78</v>
      </c>
      <c r="O291">
        <f>INDEX(edar!$A$3:$O$428,MATCH($A291,edar!$P$3:$P$428,0),MATCH(O$1,edar!$A$2:$O$2,0))</f>
        <v>86</v>
      </c>
      <c r="P291" t="str">
        <f>INDEX(edar!$A$3:$O$428,MATCH($A291,edar!$P$3:$P$428,0),MATCH(P$1,edar!$A$2:$O$2,0))</f>
        <v>DHS_2006-2007</v>
      </c>
    </row>
    <row r="292" spans="1:16" x14ac:dyDescent="0.25">
      <c r="A292" s="4" t="s">
        <v>741</v>
      </c>
      <c r="B292" t="str">
        <f>INDEX(edar!$A$3:$O$428,MATCH($A292,edar!$P$3:$P$428,0),MATCH(B$1,edar!$A$2:$O$2,0))</f>
        <v>PAK</v>
      </c>
      <c r="C292" t="str">
        <f>INDEX(edar!$A$3:$O$428,MATCH($A292,edar!$P$3:$P$428,0),MATCH(C$1,edar!$A$2:$O$2,0))</f>
        <v>Pakistan</v>
      </c>
      <c r="D292" t="str">
        <f>INDEX(edar!$A$3:$O$428,MATCH($A292,edar!$P$3:$P$428,0),MATCH(D$1,edar!$A$2:$O$2,0))</f>
        <v>1990-1991</v>
      </c>
      <c r="E292" t="str">
        <f>INDEX(edar!$A$3:$O$428,MATCH($A292,edar!$P$3:$P$428,0),MATCH(E$1,edar!$A$2:$O$2,0))</f>
        <v>1991</v>
      </c>
      <c r="F292">
        <f>INDEX(edar!$A$3:$O$428,MATCH($A292,edar!$P$3:$P$428,0),MATCH(F$1,edar!$A$2:$O$2,0))</f>
        <v>66</v>
      </c>
      <c r="G292">
        <f>INDEX(edar!$A$3:$O$428,MATCH($A292,edar!$P$3:$P$428,0),MATCH(G$1,edar!$A$2:$O$2,0))</f>
        <v>68</v>
      </c>
      <c r="H292">
        <f>INDEX(edar!$A$3:$O$428,MATCH($A292,edar!$P$3:$P$428,0),MATCH(H$1,edar!$A$2:$O$2,0))</f>
        <v>65</v>
      </c>
      <c r="I292">
        <f>INDEX(edar!$A$3:$O$428,MATCH($A292,edar!$P$3:$P$428,0),MATCH(I$1,edar!$A$2:$O$2,0))</f>
        <v>76</v>
      </c>
      <c r="J292">
        <f>INDEX(edar!$A$3:$O$428,MATCH($A292,edar!$P$3:$P$428,0),MATCH(J$1,edar!$A$2:$O$2,0))</f>
        <v>63</v>
      </c>
      <c r="K292">
        <f>INDEX(edar!$A$3:$O$428,MATCH($A292,edar!$P$3:$P$428,0),MATCH(K$1,edar!$A$2:$O$2,0))</f>
        <v>49</v>
      </c>
      <c r="L292">
        <f>INDEX(edar!$A$3:$O$428,MATCH($A292,edar!$P$3:$P$428,0),MATCH(L$1,edar!$A$2:$O$2,0))</f>
        <v>67</v>
      </c>
      <c r="M292">
        <f>INDEX(edar!$A$3:$O$428,MATCH($A292,edar!$P$3:$P$428,0),MATCH(M$1,edar!$A$2:$O$2,0))</f>
        <v>65</v>
      </c>
      <c r="N292">
        <f>INDEX(edar!$A$3:$O$428,MATCH($A292,edar!$P$3:$P$428,0),MATCH(N$1,edar!$A$2:$O$2,0))</f>
        <v>70</v>
      </c>
      <c r="O292">
        <f>INDEX(edar!$A$3:$O$428,MATCH($A292,edar!$P$3:$P$428,0),MATCH(O$1,edar!$A$2:$O$2,0))</f>
        <v>85</v>
      </c>
      <c r="P292" t="str">
        <f>INDEX(edar!$A$3:$O$428,MATCH($A292,edar!$P$3:$P$428,0),MATCH(P$1,edar!$A$2:$O$2,0))</f>
        <v>DHS_1990-1991</v>
      </c>
    </row>
    <row r="293" spans="1:16" x14ac:dyDescent="0.25">
      <c r="A293" s="5" t="s">
        <v>742</v>
      </c>
      <c r="B293" t="str">
        <f>INDEX(edar!$A$3:$O$428,MATCH($A293,edar!$P$3:$P$428,0),MATCH(B$1,edar!$A$2:$O$2,0))</f>
        <v>PAN</v>
      </c>
      <c r="C293" t="str">
        <f>INDEX(edar!$A$3:$O$428,MATCH($A293,edar!$P$3:$P$428,0),MATCH(C$1,edar!$A$2:$O$2,0))</f>
        <v>Panama</v>
      </c>
      <c r="D293">
        <f>INDEX(edar!$A$3:$O$428,MATCH($A293,edar!$P$3:$P$428,0),MATCH(D$1,edar!$A$2:$O$2,0))</f>
        <v>2013</v>
      </c>
      <c r="E293" t="str">
        <f>INDEX(edar!$A$3:$O$428,MATCH($A293,edar!$P$3:$P$428,0),MATCH(E$1,edar!$A$2:$O$2,0))</f>
        <v>2013</v>
      </c>
      <c r="F293">
        <f>INDEX(edar!$A$3:$O$428,MATCH($A293,edar!$P$3:$P$428,0),MATCH(F$1,edar!$A$2:$O$2,0))</f>
        <v>81.599999999999994</v>
      </c>
      <c r="G293">
        <f>INDEX(edar!$A$3:$O$428,MATCH($A293,edar!$P$3:$P$428,0),MATCH(G$1,edar!$A$2:$O$2,0))</f>
        <v>83.6</v>
      </c>
      <c r="H293">
        <f>INDEX(edar!$A$3:$O$428,MATCH($A293,edar!$P$3:$P$428,0),MATCH(H$1,edar!$A$2:$O$2,0))</f>
        <v>79.7</v>
      </c>
      <c r="I293">
        <f>INDEX(edar!$A$3:$O$428,MATCH($A293,edar!$P$3:$P$428,0),MATCH(I$1,edar!$A$2:$O$2,0))</f>
        <v>95.2</v>
      </c>
      <c r="J293">
        <f>INDEX(edar!$A$3:$O$428,MATCH($A293,edar!$P$3:$P$428,0),MATCH(J$1,edar!$A$2:$O$2,0))</f>
        <v>63.1</v>
      </c>
      <c r="K293">
        <f>INDEX(edar!$A$3:$O$428,MATCH($A293,edar!$P$3:$P$428,0),MATCH(K$1,edar!$A$2:$O$2,0))</f>
        <v>55.6</v>
      </c>
      <c r="L293">
        <f>INDEX(edar!$A$3:$O$428,MATCH($A293,edar!$P$3:$P$428,0),MATCH(L$1,edar!$A$2:$O$2,0))</f>
        <v>94.1</v>
      </c>
      <c r="M293" t="str">
        <f>INDEX(edar!$A$3:$O$428,MATCH($A293,edar!$P$3:$P$428,0),MATCH(M$1,edar!$A$2:$O$2,0))</f>
        <v>-</v>
      </c>
      <c r="N293" t="str">
        <f>INDEX(edar!$A$3:$O$428,MATCH($A293,edar!$P$3:$P$428,0),MATCH(N$1,edar!$A$2:$O$2,0))</f>
        <v>-</v>
      </c>
      <c r="O293" t="str">
        <f>INDEX(edar!$A$3:$O$428,MATCH($A293,edar!$P$3:$P$428,0),MATCH(O$1,edar!$A$2:$O$2,0))</f>
        <v>-</v>
      </c>
      <c r="P293" t="str">
        <f>INDEX(edar!$A$3:$O$428,MATCH($A293,edar!$P$3:$P$428,0),MATCH(P$1,edar!$A$2:$O$2,0))</f>
        <v>MICS_2013</v>
      </c>
    </row>
    <row r="294" spans="1:16" x14ac:dyDescent="0.25">
      <c r="A294" s="4" t="s">
        <v>743</v>
      </c>
      <c r="B294" t="str">
        <f>INDEX(edar!$A$3:$O$428,MATCH($A294,edar!$P$3:$P$428,0),MATCH(B$1,edar!$A$2:$O$2,0))</f>
        <v>PNG</v>
      </c>
      <c r="C294" t="str">
        <f>INDEX(edar!$A$3:$O$428,MATCH($A294,edar!$P$3:$P$428,0),MATCH(C$1,edar!$A$2:$O$2,0))</f>
        <v>Papua New Guinea</v>
      </c>
      <c r="D294">
        <f>INDEX(edar!$A$3:$O$428,MATCH($A294,edar!$P$3:$P$428,0),MATCH(D$1,edar!$A$2:$O$2,0))</f>
        <v>2006</v>
      </c>
      <c r="E294" t="str">
        <f>INDEX(edar!$A$3:$O$428,MATCH($A294,edar!$P$3:$P$428,0),MATCH(E$1,edar!$A$2:$O$2,0))</f>
        <v>2006</v>
      </c>
      <c r="F294">
        <f>INDEX(edar!$A$3:$O$428,MATCH($A294,edar!$P$3:$P$428,0),MATCH(F$1,edar!$A$2:$O$2,0))</f>
        <v>63</v>
      </c>
      <c r="G294">
        <f>INDEX(edar!$A$3:$O$428,MATCH($A294,edar!$P$3:$P$428,0),MATCH(G$1,edar!$A$2:$O$2,0))</f>
        <v>66</v>
      </c>
      <c r="H294">
        <f>INDEX(edar!$A$3:$O$428,MATCH($A294,edar!$P$3:$P$428,0),MATCH(H$1,edar!$A$2:$O$2,0))</f>
        <v>57</v>
      </c>
      <c r="I294">
        <f>INDEX(edar!$A$3:$O$428,MATCH($A294,edar!$P$3:$P$428,0),MATCH(I$1,edar!$A$2:$O$2,0))</f>
        <v>73</v>
      </c>
      <c r="J294">
        <f>INDEX(edar!$A$3:$O$428,MATCH($A294,edar!$P$3:$P$428,0),MATCH(J$1,edar!$A$2:$O$2,0))</f>
        <v>62</v>
      </c>
      <c r="K294" t="str">
        <f>INDEX(edar!$A$3:$O$428,MATCH($A294,edar!$P$3:$P$428,0),MATCH(K$1,edar!$A$2:$O$2,0))</f>
        <v>-</v>
      </c>
      <c r="L294" t="str">
        <f>INDEX(edar!$A$3:$O$428,MATCH($A294,edar!$P$3:$P$428,0),MATCH(L$1,edar!$A$2:$O$2,0))</f>
        <v>-</v>
      </c>
      <c r="M294" t="str">
        <f>INDEX(edar!$A$3:$O$428,MATCH($A294,edar!$P$3:$P$428,0),MATCH(M$1,edar!$A$2:$O$2,0))</f>
        <v>-</v>
      </c>
      <c r="N294" t="str">
        <f>INDEX(edar!$A$3:$O$428,MATCH($A294,edar!$P$3:$P$428,0),MATCH(N$1,edar!$A$2:$O$2,0))</f>
        <v>-</v>
      </c>
      <c r="O294" t="str">
        <f>INDEX(edar!$A$3:$O$428,MATCH($A294,edar!$P$3:$P$428,0),MATCH(O$1,edar!$A$2:$O$2,0))</f>
        <v>-</v>
      </c>
      <c r="P294" t="str">
        <f>INDEX(edar!$A$3:$O$428,MATCH($A294,edar!$P$3:$P$428,0),MATCH(P$1,edar!$A$2:$O$2,0))</f>
        <v>DHS_2006</v>
      </c>
    </row>
    <row r="295" spans="1:16" x14ac:dyDescent="0.25">
      <c r="A295" s="5" t="s">
        <v>744</v>
      </c>
      <c r="B295" t="str">
        <f>INDEX(edar!$A$3:$O$428,MATCH($A295,edar!$P$3:$P$428,0),MATCH(B$1,edar!$A$2:$O$2,0))</f>
        <v>PNG</v>
      </c>
      <c r="C295" t="str">
        <f>INDEX(edar!$A$3:$O$428,MATCH($A295,edar!$P$3:$P$428,0),MATCH(C$1,edar!$A$2:$O$2,0))</f>
        <v>Papua New Guinea</v>
      </c>
      <c r="D295">
        <f>INDEX(edar!$A$3:$O$428,MATCH($A295,edar!$P$3:$P$428,0),MATCH(D$1,edar!$A$2:$O$2,0))</f>
        <v>1996</v>
      </c>
      <c r="E295" t="str">
        <f>INDEX(edar!$A$3:$O$428,MATCH($A295,edar!$P$3:$P$428,0),MATCH(E$1,edar!$A$2:$O$2,0))</f>
        <v>1996</v>
      </c>
      <c r="F295">
        <f>INDEX(edar!$A$3:$O$428,MATCH($A295,edar!$P$3:$P$428,0),MATCH(F$1,edar!$A$2:$O$2,0))</f>
        <v>75</v>
      </c>
      <c r="G295" t="str">
        <f>INDEX(edar!$A$3:$O$428,MATCH($A295,edar!$P$3:$P$428,0),MATCH(G$1,edar!$A$2:$O$2,0))</f>
        <v>-</v>
      </c>
      <c r="H295" t="str">
        <f>INDEX(edar!$A$3:$O$428,MATCH($A295,edar!$P$3:$P$428,0),MATCH(H$1,edar!$A$2:$O$2,0))</f>
        <v>-</v>
      </c>
      <c r="I295" t="str">
        <f>INDEX(edar!$A$3:$O$428,MATCH($A295,edar!$P$3:$P$428,0),MATCH(I$1,edar!$A$2:$O$2,0))</f>
        <v>-</v>
      </c>
      <c r="J295" t="str">
        <f>INDEX(edar!$A$3:$O$428,MATCH($A295,edar!$P$3:$P$428,0),MATCH(J$1,edar!$A$2:$O$2,0))</f>
        <v>-</v>
      </c>
      <c r="K295" t="str">
        <f>INDEX(edar!$A$3:$O$428,MATCH($A295,edar!$P$3:$P$428,0),MATCH(K$1,edar!$A$2:$O$2,0))</f>
        <v>-</v>
      </c>
      <c r="L295" t="str">
        <f>INDEX(edar!$A$3:$O$428,MATCH($A295,edar!$P$3:$P$428,0),MATCH(L$1,edar!$A$2:$O$2,0))</f>
        <v>-</v>
      </c>
      <c r="M295" t="str">
        <f>INDEX(edar!$A$3:$O$428,MATCH($A295,edar!$P$3:$P$428,0),MATCH(M$1,edar!$A$2:$O$2,0))</f>
        <v>-</v>
      </c>
      <c r="N295" t="str">
        <f>INDEX(edar!$A$3:$O$428,MATCH($A295,edar!$P$3:$P$428,0),MATCH(N$1,edar!$A$2:$O$2,0))</f>
        <v>-</v>
      </c>
      <c r="O295" t="str">
        <f>INDEX(edar!$A$3:$O$428,MATCH($A295,edar!$P$3:$P$428,0),MATCH(O$1,edar!$A$2:$O$2,0))</f>
        <v>-</v>
      </c>
      <c r="P295" t="str">
        <f>INDEX(edar!$A$3:$O$428,MATCH($A295,edar!$P$3:$P$428,0),MATCH(P$1,edar!$A$2:$O$2,0))</f>
        <v>DHS_1996</v>
      </c>
    </row>
    <row r="296" spans="1:16" x14ac:dyDescent="0.25">
      <c r="A296" s="4" t="s">
        <v>745</v>
      </c>
      <c r="B296" t="str">
        <f>INDEX(edar!$A$3:$O$428,MATCH($A296,edar!$P$3:$P$428,0),MATCH(B$1,edar!$A$2:$O$2,0))</f>
        <v>PRY</v>
      </c>
      <c r="C296" t="str">
        <f>INDEX(edar!$A$3:$O$428,MATCH($A296,edar!$P$3:$P$428,0),MATCH(C$1,edar!$A$2:$O$2,0))</f>
        <v>Paraguay</v>
      </c>
      <c r="D296">
        <f>INDEX(edar!$A$3:$O$428,MATCH($A296,edar!$P$3:$P$428,0),MATCH(D$1,edar!$A$2:$O$2,0))</f>
        <v>1990</v>
      </c>
      <c r="E296" t="str">
        <f>INDEX(edar!$A$3:$O$428,MATCH($A296,edar!$P$3:$P$428,0),MATCH(E$1,edar!$A$2:$O$2,0))</f>
        <v>1990</v>
      </c>
      <c r="F296">
        <f>INDEX(edar!$A$3:$O$428,MATCH($A296,edar!$P$3:$P$428,0),MATCH(F$1,edar!$A$2:$O$2,0))</f>
        <v>51</v>
      </c>
      <c r="G296" t="str">
        <f>INDEX(edar!$A$3:$O$428,MATCH($A296,edar!$P$3:$P$428,0),MATCH(G$1,edar!$A$2:$O$2,0))</f>
        <v>-</v>
      </c>
      <c r="H296" t="str">
        <f>INDEX(edar!$A$3:$O$428,MATCH($A296,edar!$P$3:$P$428,0),MATCH(H$1,edar!$A$2:$O$2,0))</f>
        <v>-</v>
      </c>
      <c r="I296" t="str">
        <f>INDEX(edar!$A$3:$O$428,MATCH($A296,edar!$P$3:$P$428,0),MATCH(I$1,edar!$A$2:$O$2,0))</f>
        <v>-</v>
      </c>
      <c r="J296" t="str">
        <f>INDEX(edar!$A$3:$O$428,MATCH($A296,edar!$P$3:$P$428,0),MATCH(J$1,edar!$A$2:$O$2,0))</f>
        <v>-</v>
      </c>
      <c r="K296" t="str">
        <f>INDEX(edar!$A$3:$O$428,MATCH($A296,edar!$P$3:$P$428,0),MATCH(K$1,edar!$A$2:$O$2,0))</f>
        <v>-</v>
      </c>
      <c r="L296" t="str">
        <f>INDEX(edar!$A$3:$O$428,MATCH($A296,edar!$P$3:$P$428,0),MATCH(L$1,edar!$A$2:$O$2,0))</f>
        <v>-</v>
      </c>
      <c r="M296" t="str">
        <f>INDEX(edar!$A$3:$O$428,MATCH($A296,edar!$P$3:$P$428,0),MATCH(M$1,edar!$A$2:$O$2,0))</f>
        <v>-</v>
      </c>
      <c r="N296" t="str">
        <f>INDEX(edar!$A$3:$O$428,MATCH($A296,edar!$P$3:$P$428,0),MATCH(N$1,edar!$A$2:$O$2,0))</f>
        <v>-</v>
      </c>
      <c r="O296" t="str">
        <f>INDEX(edar!$A$3:$O$428,MATCH($A296,edar!$P$3:$P$428,0),MATCH(O$1,edar!$A$2:$O$2,0))</f>
        <v>-</v>
      </c>
      <c r="P296" t="str">
        <f>INDEX(edar!$A$3:$O$428,MATCH($A296,edar!$P$3:$P$428,0),MATCH(P$1,edar!$A$2:$O$2,0))</f>
        <v>DHS_1990</v>
      </c>
    </row>
    <row r="297" spans="1:16" x14ac:dyDescent="0.25">
      <c r="A297" s="5" t="s">
        <v>746</v>
      </c>
      <c r="B297" t="str">
        <f>INDEX(edar!$A$3:$O$428,MATCH($A297,edar!$P$3:$P$428,0),MATCH(B$1,edar!$A$2:$O$2,0))</f>
        <v>PRY</v>
      </c>
      <c r="C297" t="str">
        <f>INDEX(edar!$A$3:$O$428,MATCH($A297,edar!$P$3:$P$428,0),MATCH(C$1,edar!$A$2:$O$2,0))</f>
        <v>Paraguay</v>
      </c>
      <c r="D297">
        <f>INDEX(edar!$A$3:$O$428,MATCH($A297,edar!$P$3:$P$428,0),MATCH(D$1,edar!$A$2:$O$2,0))</f>
        <v>2016</v>
      </c>
      <c r="E297" t="str">
        <f>INDEX(edar!$A$3:$O$428,MATCH($A297,edar!$P$3:$P$428,0),MATCH(E$1,edar!$A$2:$O$2,0))</f>
        <v>2016</v>
      </c>
      <c r="F297">
        <f>INDEX(edar!$A$3:$O$428,MATCH($A297,edar!$P$3:$P$428,0),MATCH(F$1,edar!$A$2:$O$2,0))</f>
        <v>89.4</v>
      </c>
      <c r="G297">
        <f>INDEX(edar!$A$3:$O$428,MATCH($A297,edar!$P$3:$P$428,0),MATCH(G$1,edar!$A$2:$O$2,0))</f>
        <v>89.8</v>
      </c>
      <c r="H297">
        <f>INDEX(edar!$A$3:$O$428,MATCH($A297,edar!$P$3:$P$428,0),MATCH(H$1,edar!$A$2:$O$2,0))</f>
        <v>88.8</v>
      </c>
      <c r="I297">
        <f>INDEX(edar!$A$3:$O$428,MATCH($A297,edar!$P$3:$P$428,0),MATCH(I$1,edar!$A$2:$O$2,0))</f>
        <v>91.4</v>
      </c>
      <c r="J297">
        <f>INDEX(edar!$A$3:$O$428,MATCH($A297,edar!$P$3:$P$428,0),MATCH(J$1,edar!$A$2:$O$2,0))</f>
        <v>89.4</v>
      </c>
      <c r="K297">
        <f>INDEX(edar!$A$3:$O$428,MATCH($A297,edar!$P$3:$P$428,0),MATCH(K$1,edar!$A$2:$O$2,0))</f>
        <v>83.8</v>
      </c>
      <c r="L297">
        <f>INDEX(edar!$A$3:$O$428,MATCH($A297,edar!$P$3:$P$428,0),MATCH(L$1,edar!$A$2:$O$2,0))</f>
        <v>88.1</v>
      </c>
      <c r="M297">
        <f>INDEX(edar!$A$3:$O$428,MATCH($A297,edar!$P$3:$P$428,0),MATCH(M$1,edar!$A$2:$O$2,0))</f>
        <v>91.5</v>
      </c>
      <c r="N297">
        <f>INDEX(edar!$A$3:$O$428,MATCH($A297,edar!$P$3:$P$428,0),MATCH(N$1,edar!$A$2:$O$2,0))</f>
        <v>94.6</v>
      </c>
      <c r="O297">
        <f>INDEX(edar!$A$3:$O$428,MATCH($A297,edar!$P$3:$P$428,0),MATCH(O$1,edar!$A$2:$O$2,0))</f>
        <v>95.1</v>
      </c>
      <c r="P297" t="str">
        <f>INDEX(edar!$A$3:$O$428,MATCH($A297,edar!$P$3:$P$428,0),MATCH(P$1,edar!$A$2:$O$2,0))</f>
        <v>MICS 2016</v>
      </c>
    </row>
    <row r="298" spans="1:16" x14ac:dyDescent="0.25">
      <c r="A298" s="4" t="s">
        <v>747</v>
      </c>
      <c r="B298" t="str">
        <f>INDEX(edar!$A$3:$O$428,MATCH($A298,edar!$P$3:$P$428,0),MATCH(B$1,edar!$A$2:$O$2,0))</f>
        <v>PER</v>
      </c>
      <c r="C298" t="str">
        <f>INDEX(edar!$A$3:$O$428,MATCH($A298,edar!$P$3:$P$428,0),MATCH(C$1,edar!$A$2:$O$2,0))</f>
        <v>Peru</v>
      </c>
      <c r="D298">
        <f>INDEX(edar!$A$3:$O$428,MATCH($A298,edar!$P$3:$P$428,0),MATCH(D$1,edar!$A$2:$O$2,0))</f>
        <v>2015</v>
      </c>
      <c r="E298" t="str">
        <f>INDEX(edar!$A$3:$O$428,MATCH($A298,edar!$P$3:$P$428,0),MATCH(E$1,edar!$A$2:$O$2,0))</f>
        <v>2015</v>
      </c>
      <c r="F298">
        <f>INDEX(edar!$A$3:$O$428,MATCH($A298,edar!$P$3:$P$428,0),MATCH(F$1,edar!$A$2:$O$2,0))</f>
        <v>62.4</v>
      </c>
      <c r="G298">
        <f>INDEX(edar!$A$3:$O$428,MATCH($A298,edar!$P$3:$P$428,0),MATCH(G$1,edar!$A$2:$O$2,0))</f>
        <v>64.2</v>
      </c>
      <c r="H298">
        <f>INDEX(edar!$A$3:$O$428,MATCH($A298,edar!$P$3:$P$428,0),MATCH(H$1,edar!$A$2:$O$2,0))</f>
        <v>60.5</v>
      </c>
      <c r="I298">
        <f>INDEX(edar!$A$3:$O$428,MATCH($A298,edar!$P$3:$P$428,0),MATCH(I$1,edar!$A$2:$O$2,0))</f>
        <v>62.7</v>
      </c>
      <c r="J298">
        <f>INDEX(edar!$A$3:$O$428,MATCH($A298,edar!$P$3:$P$428,0),MATCH(J$1,edar!$A$2:$O$2,0))</f>
        <v>61.9</v>
      </c>
      <c r="K298">
        <f>INDEX(edar!$A$3:$O$428,MATCH($A298,edar!$P$3:$P$428,0),MATCH(K$1,edar!$A$2:$O$2,0))</f>
        <v>61.4</v>
      </c>
      <c r="L298">
        <f>INDEX(edar!$A$3:$O$428,MATCH($A298,edar!$P$3:$P$428,0),MATCH(L$1,edar!$A$2:$O$2,0))</f>
        <v>52.6</v>
      </c>
      <c r="M298">
        <f>INDEX(edar!$A$3:$O$428,MATCH($A298,edar!$P$3:$P$428,0),MATCH(M$1,edar!$A$2:$O$2,0))</f>
        <v>62.4</v>
      </c>
      <c r="N298">
        <f>INDEX(edar!$A$3:$O$428,MATCH($A298,edar!$P$3:$P$428,0),MATCH(N$1,edar!$A$2:$O$2,0))</f>
        <v>66.5</v>
      </c>
      <c r="O298">
        <f>INDEX(edar!$A$3:$O$428,MATCH($A298,edar!$P$3:$P$428,0),MATCH(O$1,edar!$A$2:$O$2,0))</f>
        <v>76.7</v>
      </c>
      <c r="P298" t="str">
        <f>INDEX(edar!$A$3:$O$428,MATCH($A298,edar!$P$3:$P$428,0),MATCH(P$1,edar!$A$2:$O$2,0))</f>
        <v>DHS_2015</v>
      </c>
    </row>
    <row r="299" spans="1:16" x14ac:dyDescent="0.25">
      <c r="A299" s="5" t="s">
        <v>748</v>
      </c>
      <c r="B299" t="str">
        <f>INDEX(edar!$A$3:$O$428,MATCH($A299,edar!$P$3:$P$428,0),MATCH(B$1,edar!$A$2:$O$2,0))</f>
        <v>PER</v>
      </c>
      <c r="C299" t="str">
        <f>INDEX(edar!$A$3:$O$428,MATCH($A299,edar!$P$3:$P$428,0),MATCH(C$1,edar!$A$2:$O$2,0))</f>
        <v>Peru</v>
      </c>
      <c r="D299">
        <f>INDEX(edar!$A$3:$O$428,MATCH($A299,edar!$P$3:$P$428,0),MATCH(D$1,edar!$A$2:$O$2,0))</f>
        <v>2014</v>
      </c>
      <c r="E299" t="str">
        <f>INDEX(edar!$A$3:$O$428,MATCH($A299,edar!$P$3:$P$428,0),MATCH(E$1,edar!$A$2:$O$2,0))</f>
        <v>2014</v>
      </c>
      <c r="F299">
        <f>INDEX(edar!$A$3:$O$428,MATCH($A299,edar!$P$3:$P$428,0),MATCH(F$1,edar!$A$2:$O$2,0))</f>
        <v>60.4</v>
      </c>
      <c r="G299">
        <f>INDEX(edar!$A$3:$O$428,MATCH($A299,edar!$P$3:$P$428,0),MATCH(G$1,edar!$A$2:$O$2,0))</f>
        <v>60.3</v>
      </c>
      <c r="H299">
        <f>INDEX(edar!$A$3:$O$428,MATCH($A299,edar!$P$3:$P$428,0),MATCH(H$1,edar!$A$2:$O$2,0))</f>
        <v>60.4</v>
      </c>
      <c r="I299">
        <f>INDEX(edar!$A$3:$O$428,MATCH($A299,edar!$P$3:$P$428,0),MATCH(I$1,edar!$A$2:$O$2,0))</f>
        <v>62.3</v>
      </c>
      <c r="J299">
        <f>INDEX(edar!$A$3:$O$428,MATCH($A299,edar!$P$3:$P$428,0),MATCH(J$1,edar!$A$2:$O$2,0))</f>
        <v>56.2</v>
      </c>
      <c r="K299">
        <f>INDEX(edar!$A$3:$O$428,MATCH($A299,edar!$P$3:$P$428,0),MATCH(K$1,edar!$A$2:$O$2,0))</f>
        <v>59.1</v>
      </c>
      <c r="L299">
        <f>INDEX(edar!$A$3:$O$428,MATCH($A299,edar!$P$3:$P$428,0),MATCH(L$1,edar!$A$2:$O$2,0))</f>
        <v>55.3</v>
      </c>
      <c r="M299">
        <f>INDEX(edar!$A$3:$O$428,MATCH($A299,edar!$P$3:$P$428,0),MATCH(M$1,edar!$A$2:$O$2,0))</f>
        <v>57.6</v>
      </c>
      <c r="N299">
        <f>INDEX(edar!$A$3:$O$428,MATCH($A299,edar!$P$3:$P$428,0),MATCH(N$1,edar!$A$2:$O$2,0))</f>
        <v>66</v>
      </c>
      <c r="O299">
        <f>INDEX(edar!$A$3:$O$428,MATCH($A299,edar!$P$3:$P$428,0),MATCH(O$1,edar!$A$2:$O$2,0))</f>
        <v>73.3</v>
      </c>
      <c r="P299" t="str">
        <f>INDEX(edar!$A$3:$O$428,MATCH($A299,edar!$P$3:$P$428,0),MATCH(P$1,edar!$A$2:$O$2,0))</f>
        <v>DHS_2014</v>
      </c>
    </row>
    <row r="300" spans="1:16" x14ac:dyDescent="0.25">
      <c r="A300" s="4" t="s">
        <v>749</v>
      </c>
      <c r="B300" t="str">
        <f>INDEX(edar!$A$3:$O$428,MATCH($A300,edar!$P$3:$P$428,0),MATCH(B$1,edar!$A$2:$O$2,0))</f>
        <v>PER</v>
      </c>
      <c r="C300" t="str">
        <f>INDEX(edar!$A$3:$O$428,MATCH($A300,edar!$P$3:$P$428,0),MATCH(C$1,edar!$A$2:$O$2,0))</f>
        <v>Peru</v>
      </c>
      <c r="D300">
        <f>INDEX(edar!$A$3:$O$428,MATCH($A300,edar!$P$3:$P$428,0),MATCH(D$1,edar!$A$2:$O$2,0))</f>
        <v>2013</v>
      </c>
      <c r="E300" t="str">
        <f>INDEX(edar!$A$3:$O$428,MATCH($A300,edar!$P$3:$P$428,0),MATCH(E$1,edar!$A$2:$O$2,0))</f>
        <v>2013</v>
      </c>
      <c r="F300">
        <f>INDEX(edar!$A$3:$O$428,MATCH($A300,edar!$P$3:$P$428,0),MATCH(F$1,edar!$A$2:$O$2,0))</f>
        <v>59.6</v>
      </c>
      <c r="G300">
        <f>INDEX(edar!$A$3:$O$428,MATCH($A300,edar!$P$3:$P$428,0),MATCH(G$1,edar!$A$2:$O$2,0))</f>
        <v>58.1</v>
      </c>
      <c r="H300">
        <f>INDEX(edar!$A$3:$O$428,MATCH($A300,edar!$P$3:$P$428,0),MATCH(H$1,edar!$A$2:$O$2,0))</f>
        <v>61.5</v>
      </c>
      <c r="I300">
        <f>INDEX(edar!$A$3:$O$428,MATCH($A300,edar!$P$3:$P$428,0),MATCH(I$1,edar!$A$2:$O$2,0))</f>
        <v>62.6</v>
      </c>
      <c r="J300">
        <f>INDEX(edar!$A$3:$O$428,MATCH($A300,edar!$P$3:$P$428,0),MATCH(J$1,edar!$A$2:$O$2,0))</f>
        <v>52.7</v>
      </c>
      <c r="K300">
        <f>INDEX(edar!$A$3:$O$428,MATCH($A300,edar!$P$3:$P$428,0),MATCH(K$1,edar!$A$2:$O$2,0))</f>
        <v>54.8</v>
      </c>
      <c r="L300">
        <f>INDEX(edar!$A$3:$O$428,MATCH($A300,edar!$P$3:$P$428,0),MATCH(L$1,edar!$A$2:$O$2,0))</f>
        <v>54.2</v>
      </c>
      <c r="M300">
        <f>INDEX(edar!$A$3:$O$428,MATCH($A300,edar!$P$3:$P$428,0),MATCH(M$1,edar!$A$2:$O$2,0))</f>
        <v>65.400000000000006</v>
      </c>
      <c r="N300">
        <f>INDEX(edar!$A$3:$O$428,MATCH($A300,edar!$P$3:$P$428,0),MATCH(N$1,edar!$A$2:$O$2,0))</f>
        <v>66.400000000000006</v>
      </c>
      <c r="O300">
        <f>INDEX(edar!$A$3:$O$428,MATCH($A300,edar!$P$3:$P$428,0),MATCH(O$1,edar!$A$2:$O$2,0))</f>
        <v>63.8</v>
      </c>
      <c r="P300" t="str">
        <f>INDEX(edar!$A$3:$O$428,MATCH($A300,edar!$P$3:$P$428,0),MATCH(P$1,edar!$A$2:$O$2,0))</f>
        <v>DHS_2013</v>
      </c>
    </row>
    <row r="301" spans="1:16" x14ac:dyDescent="0.25">
      <c r="A301" s="5" t="s">
        <v>750</v>
      </c>
      <c r="B301" t="str">
        <f>INDEX(edar!$A$3:$O$428,MATCH($A301,edar!$P$3:$P$428,0),MATCH(B$1,edar!$A$2:$O$2,0))</f>
        <v>PER</v>
      </c>
      <c r="C301" t="str">
        <f>INDEX(edar!$A$3:$O$428,MATCH($A301,edar!$P$3:$P$428,0),MATCH(C$1,edar!$A$2:$O$2,0))</f>
        <v>Peru</v>
      </c>
      <c r="D301">
        <f>INDEX(edar!$A$3:$O$428,MATCH($A301,edar!$P$3:$P$428,0),MATCH(D$1,edar!$A$2:$O$2,0))</f>
        <v>2012</v>
      </c>
      <c r="E301" t="str">
        <f>INDEX(edar!$A$3:$O$428,MATCH($A301,edar!$P$3:$P$428,0),MATCH(E$1,edar!$A$2:$O$2,0))</f>
        <v>2012</v>
      </c>
      <c r="F301">
        <f>INDEX(edar!$A$3:$O$428,MATCH($A301,edar!$P$3:$P$428,0),MATCH(F$1,edar!$A$2:$O$2,0))</f>
        <v>59.3</v>
      </c>
      <c r="G301">
        <f>INDEX(edar!$A$3:$O$428,MATCH($A301,edar!$P$3:$P$428,0),MATCH(G$1,edar!$A$2:$O$2,0))</f>
        <v>58.7</v>
      </c>
      <c r="H301">
        <f>INDEX(edar!$A$3:$O$428,MATCH($A301,edar!$P$3:$P$428,0),MATCH(H$1,edar!$A$2:$O$2,0))</f>
        <v>60</v>
      </c>
      <c r="I301">
        <f>INDEX(edar!$A$3:$O$428,MATCH($A301,edar!$P$3:$P$428,0),MATCH(I$1,edar!$A$2:$O$2,0))</f>
        <v>58.2</v>
      </c>
      <c r="J301">
        <f>INDEX(edar!$A$3:$O$428,MATCH($A301,edar!$P$3:$P$428,0),MATCH(J$1,edar!$A$2:$O$2,0))</f>
        <v>61.1</v>
      </c>
      <c r="K301">
        <f>INDEX(edar!$A$3:$O$428,MATCH($A301,edar!$P$3:$P$428,0),MATCH(K$1,edar!$A$2:$O$2,0))</f>
        <v>58.2</v>
      </c>
      <c r="L301">
        <f>INDEX(edar!$A$3:$O$428,MATCH($A301,edar!$P$3:$P$428,0),MATCH(L$1,edar!$A$2:$O$2,0))</f>
        <v>60.7</v>
      </c>
      <c r="M301">
        <f>INDEX(edar!$A$3:$O$428,MATCH($A301,edar!$P$3:$P$428,0),MATCH(M$1,edar!$A$2:$O$2,0))</f>
        <v>60.8</v>
      </c>
      <c r="N301">
        <f>INDEX(edar!$A$3:$O$428,MATCH($A301,edar!$P$3:$P$428,0),MATCH(N$1,edar!$A$2:$O$2,0))</f>
        <v>59.4</v>
      </c>
      <c r="O301">
        <f>INDEX(edar!$A$3:$O$428,MATCH($A301,edar!$P$3:$P$428,0),MATCH(O$1,edar!$A$2:$O$2,0))</f>
        <v>56.1</v>
      </c>
      <c r="P301" t="str">
        <f>INDEX(edar!$A$3:$O$428,MATCH($A301,edar!$P$3:$P$428,0),MATCH(P$1,edar!$A$2:$O$2,0))</f>
        <v>DHS_2012</v>
      </c>
    </row>
    <row r="302" spans="1:16" x14ac:dyDescent="0.25">
      <c r="A302" s="4" t="s">
        <v>751</v>
      </c>
      <c r="B302" t="str">
        <f>INDEX(edar!$A$3:$O$428,MATCH($A302,edar!$P$3:$P$428,0),MATCH(B$1,edar!$A$2:$O$2,0))</f>
        <v>PER</v>
      </c>
      <c r="C302" t="str">
        <f>INDEX(edar!$A$3:$O$428,MATCH($A302,edar!$P$3:$P$428,0),MATCH(C$1,edar!$A$2:$O$2,0))</f>
        <v>Peru</v>
      </c>
      <c r="D302">
        <f>INDEX(edar!$A$3:$O$428,MATCH($A302,edar!$P$3:$P$428,0),MATCH(D$1,edar!$A$2:$O$2,0))</f>
        <v>2011</v>
      </c>
      <c r="E302" t="str">
        <f>INDEX(edar!$A$3:$O$428,MATCH($A302,edar!$P$3:$P$428,0),MATCH(E$1,edar!$A$2:$O$2,0))</f>
        <v>2011</v>
      </c>
      <c r="F302">
        <f>INDEX(edar!$A$3:$O$428,MATCH($A302,edar!$P$3:$P$428,0),MATCH(F$1,edar!$A$2:$O$2,0))</f>
        <v>61.6</v>
      </c>
      <c r="G302">
        <f>INDEX(edar!$A$3:$O$428,MATCH($A302,edar!$P$3:$P$428,0),MATCH(G$1,edar!$A$2:$O$2,0))</f>
        <v>61.2</v>
      </c>
      <c r="H302">
        <f>INDEX(edar!$A$3:$O$428,MATCH($A302,edar!$P$3:$P$428,0),MATCH(H$1,edar!$A$2:$O$2,0))</f>
        <v>62</v>
      </c>
      <c r="I302">
        <f>INDEX(edar!$A$3:$O$428,MATCH($A302,edar!$P$3:$P$428,0),MATCH(I$1,edar!$A$2:$O$2,0))</f>
        <v>62.7</v>
      </c>
      <c r="J302">
        <f>INDEX(edar!$A$3:$O$428,MATCH($A302,edar!$P$3:$P$428,0),MATCH(J$1,edar!$A$2:$O$2,0))</f>
        <v>59.5</v>
      </c>
      <c r="K302">
        <f>INDEX(edar!$A$3:$O$428,MATCH($A302,edar!$P$3:$P$428,0),MATCH(K$1,edar!$A$2:$O$2,0))</f>
        <v>59.2</v>
      </c>
      <c r="L302">
        <f>INDEX(edar!$A$3:$O$428,MATCH($A302,edar!$P$3:$P$428,0),MATCH(L$1,edar!$A$2:$O$2,0))</f>
        <v>56.3</v>
      </c>
      <c r="M302">
        <f>INDEX(edar!$A$3:$O$428,MATCH($A302,edar!$P$3:$P$428,0),MATCH(M$1,edar!$A$2:$O$2,0))</f>
        <v>59.5</v>
      </c>
      <c r="N302">
        <f>INDEX(edar!$A$3:$O$428,MATCH($A302,edar!$P$3:$P$428,0),MATCH(N$1,edar!$A$2:$O$2,0))</f>
        <v>65</v>
      </c>
      <c r="O302">
        <f>INDEX(edar!$A$3:$O$428,MATCH($A302,edar!$P$3:$P$428,0),MATCH(O$1,edar!$A$2:$O$2,0))</f>
        <v>78.099999999999994</v>
      </c>
      <c r="P302" t="str">
        <f>INDEX(edar!$A$3:$O$428,MATCH($A302,edar!$P$3:$P$428,0),MATCH(P$1,edar!$A$2:$O$2,0))</f>
        <v>DHS_2011</v>
      </c>
    </row>
    <row r="303" spans="1:16" x14ac:dyDescent="0.25">
      <c r="A303" s="5" t="s">
        <v>752</v>
      </c>
      <c r="B303" t="str">
        <f>INDEX(edar!$A$3:$O$428,MATCH($A303,edar!$P$3:$P$428,0),MATCH(B$1,edar!$A$2:$O$2,0))</f>
        <v>PER</v>
      </c>
      <c r="C303" t="str">
        <f>INDEX(edar!$A$3:$O$428,MATCH($A303,edar!$P$3:$P$428,0),MATCH(C$1,edar!$A$2:$O$2,0))</f>
        <v>Peru</v>
      </c>
      <c r="D303">
        <f>INDEX(edar!$A$3:$O$428,MATCH($A303,edar!$P$3:$P$428,0),MATCH(D$1,edar!$A$2:$O$2,0))</f>
        <v>2010</v>
      </c>
      <c r="E303" t="str">
        <f>INDEX(edar!$A$3:$O$428,MATCH($A303,edar!$P$3:$P$428,0),MATCH(E$1,edar!$A$2:$O$2,0))</f>
        <v>2010</v>
      </c>
      <c r="F303">
        <f>INDEX(edar!$A$3:$O$428,MATCH($A303,edar!$P$3:$P$428,0),MATCH(F$1,edar!$A$2:$O$2,0))</f>
        <v>68.400000000000006</v>
      </c>
      <c r="G303">
        <f>INDEX(edar!$A$3:$O$428,MATCH($A303,edar!$P$3:$P$428,0),MATCH(G$1,edar!$A$2:$O$2,0))</f>
        <v>68.8</v>
      </c>
      <c r="H303">
        <f>INDEX(edar!$A$3:$O$428,MATCH($A303,edar!$P$3:$P$428,0),MATCH(H$1,edar!$A$2:$O$2,0))</f>
        <v>68.099999999999994</v>
      </c>
      <c r="I303">
        <f>INDEX(edar!$A$3:$O$428,MATCH($A303,edar!$P$3:$P$428,0),MATCH(I$1,edar!$A$2:$O$2,0))</f>
        <v>70.599999999999994</v>
      </c>
      <c r="J303">
        <f>INDEX(edar!$A$3:$O$428,MATCH($A303,edar!$P$3:$P$428,0),MATCH(J$1,edar!$A$2:$O$2,0))</f>
        <v>64.599999999999994</v>
      </c>
      <c r="K303">
        <f>INDEX(edar!$A$3:$O$428,MATCH($A303,edar!$P$3:$P$428,0),MATCH(K$1,edar!$A$2:$O$2,0))</f>
        <v>65.7</v>
      </c>
      <c r="L303">
        <f>INDEX(edar!$A$3:$O$428,MATCH($A303,edar!$P$3:$P$428,0),MATCH(L$1,edar!$A$2:$O$2,0))</f>
        <v>69.5</v>
      </c>
      <c r="M303">
        <f>INDEX(edar!$A$3:$O$428,MATCH($A303,edar!$P$3:$P$428,0),MATCH(M$1,edar!$A$2:$O$2,0))</f>
        <v>70.599999999999994</v>
      </c>
      <c r="N303">
        <f>INDEX(edar!$A$3:$O$428,MATCH($A303,edar!$P$3:$P$428,0),MATCH(N$1,edar!$A$2:$O$2,0))</f>
        <v>64</v>
      </c>
      <c r="O303" t="str">
        <f>INDEX(edar!$A$3:$O$428,MATCH($A303,edar!$P$3:$P$428,0),MATCH(O$1,edar!$A$2:$O$2,0))</f>
        <v>-</v>
      </c>
      <c r="P303" t="str">
        <f>INDEX(edar!$A$3:$O$428,MATCH($A303,edar!$P$3:$P$428,0),MATCH(P$1,edar!$A$2:$O$2,0))</f>
        <v>DHS_2010</v>
      </c>
    </row>
    <row r="304" spans="1:16" x14ac:dyDescent="0.25">
      <c r="A304" s="4" t="s">
        <v>753</v>
      </c>
      <c r="B304" t="str">
        <f>INDEX(edar!$A$3:$O$428,MATCH($A304,edar!$P$3:$P$428,0),MATCH(B$1,edar!$A$2:$O$2,0))</f>
        <v>PER</v>
      </c>
      <c r="C304" t="str">
        <f>INDEX(edar!$A$3:$O$428,MATCH($A304,edar!$P$3:$P$428,0),MATCH(C$1,edar!$A$2:$O$2,0))</f>
        <v>Peru</v>
      </c>
      <c r="D304">
        <f>INDEX(edar!$A$3:$O$428,MATCH($A304,edar!$P$3:$P$428,0),MATCH(D$1,edar!$A$2:$O$2,0))</f>
        <v>2009</v>
      </c>
      <c r="E304" t="str">
        <f>INDEX(edar!$A$3:$O$428,MATCH($A304,edar!$P$3:$P$428,0),MATCH(E$1,edar!$A$2:$O$2,0))</f>
        <v>2009</v>
      </c>
      <c r="F304">
        <f>INDEX(edar!$A$3:$O$428,MATCH($A304,edar!$P$3:$P$428,0),MATCH(F$1,edar!$A$2:$O$2,0))</f>
        <v>72</v>
      </c>
      <c r="G304">
        <f>INDEX(edar!$A$3:$O$428,MATCH($A304,edar!$P$3:$P$428,0),MATCH(G$1,edar!$A$2:$O$2,0))</f>
        <v>72</v>
      </c>
      <c r="H304">
        <f>INDEX(edar!$A$3:$O$428,MATCH($A304,edar!$P$3:$P$428,0),MATCH(H$1,edar!$A$2:$O$2,0))</f>
        <v>72</v>
      </c>
      <c r="I304">
        <f>INDEX(edar!$A$3:$O$428,MATCH($A304,edar!$P$3:$P$428,0),MATCH(I$1,edar!$A$2:$O$2,0))</f>
        <v>70</v>
      </c>
      <c r="J304">
        <f>INDEX(edar!$A$3:$O$428,MATCH($A304,edar!$P$3:$P$428,0),MATCH(J$1,edar!$A$2:$O$2,0))</f>
        <v>75</v>
      </c>
      <c r="K304">
        <f>INDEX(edar!$A$3:$O$428,MATCH($A304,edar!$P$3:$P$428,0),MATCH(K$1,edar!$A$2:$O$2,0))</f>
        <v>72</v>
      </c>
      <c r="L304">
        <f>INDEX(edar!$A$3:$O$428,MATCH($A304,edar!$P$3:$P$428,0),MATCH(L$1,edar!$A$2:$O$2,0))</f>
        <v>78</v>
      </c>
      <c r="M304">
        <f>INDEX(edar!$A$3:$O$428,MATCH($A304,edar!$P$3:$P$428,0),MATCH(M$1,edar!$A$2:$O$2,0))</f>
        <v>63</v>
      </c>
      <c r="N304">
        <f>INDEX(edar!$A$3:$O$428,MATCH($A304,edar!$P$3:$P$428,0),MATCH(N$1,edar!$A$2:$O$2,0))</f>
        <v>76</v>
      </c>
      <c r="O304">
        <f>INDEX(edar!$A$3:$O$428,MATCH($A304,edar!$P$3:$P$428,0),MATCH(O$1,edar!$A$2:$O$2,0))</f>
        <v>74</v>
      </c>
      <c r="P304" t="str">
        <f>INDEX(edar!$A$3:$O$428,MATCH($A304,edar!$P$3:$P$428,0),MATCH(P$1,edar!$A$2:$O$2,0))</f>
        <v>DHS_2009</v>
      </c>
    </row>
    <row r="305" spans="1:16" x14ac:dyDescent="0.25">
      <c r="A305" s="5" t="s">
        <v>754</v>
      </c>
      <c r="B305" t="str">
        <f>INDEX(edar!$A$3:$O$428,MATCH($A305,edar!$P$3:$P$428,0),MATCH(B$1,edar!$A$2:$O$2,0))</f>
        <v>PER</v>
      </c>
      <c r="C305" t="str">
        <f>INDEX(edar!$A$3:$O$428,MATCH($A305,edar!$P$3:$P$428,0),MATCH(C$1,edar!$A$2:$O$2,0))</f>
        <v>Peru</v>
      </c>
      <c r="D305" t="str">
        <f>INDEX(edar!$A$3:$O$428,MATCH($A305,edar!$P$3:$P$428,0),MATCH(D$1,edar!$A$2:$O$2,0))</f>
        <v>2004-2006</v>
      </c>
      <c r="E305" t="str">
        <f>INDEX(edar!$A$3:$O$428,MATCH($A305,edar!$P$3:$P$428,0),MATCH(E$1,edar!$A$2:$O$2,0))</f>
        <v>2006</v>
      </c>
      <c r="F305">
        <f>INDEX(edar!$A$3:$O$428,MATCH($A305,edar!$P$3:$P$428,0),MATCH(F$1,edar!$A$2:$O$2,0))</f>
        <v>67</v>
      </c>
      <c r="G305">
        <f>INDEX(edar!$A$3:$O$428,MATCH($A305,edar!$P$3:$P$428,0),MATCH(G$1,edar!$A$2:$O$2,0))</f>
        <v>65</v>
      </c>
      <c r="H305">
        <f>INDEX(edar!$A$3:$O$428,MATCH($A305,edar!$P$3:$P$428,0),MATCH(H$1,edar!$A$2:$O$2,0))</f>
        <v>69</v>
      </c>
      <c r="I305">
        <f>INDEX(edar!$A$3:$O$428,MATCH($A305,edar!$P$3:$P$428,0),MATCH(I$1,edar!$A$2:$O$2,0))</f>
        <v>66</v>
      </c>
      <c r="J305">
        <f>INDEX(edar!$A$3:$O$428,MATCH($A305,edar!$P$3:$P$428,0),MATCH(J$1,edar!$A$2:$O$2,0))</f>
        <v>67</v>
      </c>
      <c r="K305">
        <f>INDEX(edar!$A$3:$O$428,MATCH($A305,edar!$P$3:$P$428,0),MATCH(K$1,edar!$A$2:$O$2,0))</f>
        <v>66</v>
      </c>
      <c r="L305">
        <f>INDEX(edar!$A$3:$O$428,MATCH($A305,edar!$P$3:$P$428,0),MATCH(L$1,edar!$A$2:$O$2,0))</f>
        <v>67</v>
      </c>
      <c r="M305">
        <f>INDEX(edar!$A$3:$O$428,MATCH($A305,edar!$P$3:$P$428,0),MATCH(M$1,edar!$A$2:$O$2,0))</f>
        <v>62</v>
      </c>
      <c r="N305">
        <f>INDEX(edar!$A$3:$O$428,MATCH($A305,edar!$P$3:$P$428,0),MATCH(N$1,edar!$A$2:$O$2,0))</f>
        <v>72</v>
      </c>
      <c r="O305">
        <f>INDEX(edar!$A$3:$O$428,MATCH($A305,edar!$P$3:$P$428,0),MATCH(O$1,edar!$A$2:$O$2,0))</f>
        <v>68</v>
      </c>
      <c r="P305" t="str">
        <f>INDEX(edar!$A$3:$O$428,MATCH($A305,edar!$P$3:$P$428,0),MATCH(P$1,edar!$A$2:$O$2,0))</f>
        <v>DHS_2004-2006</v>
      </c>
    </row>
    <row r="306" spans="1:16" x14ac:dyDescent="0.25">
      <c r="A306" s="4" t="s">
        <v>755</v>
      </c>
      <c r="B306" t="str">
        <f>INDEX(edar!$A$3:$O$428,MATCH($A306,edar!$P$3:$P$428,0),MATCH(B$1,edar!$A$2:$O$2,0))</f>
        <v>PER</v>
      </c>
      <c r="C306" t="str">
        <f>INDEX(edar!$A$3:$O$428,MATCH($A306,edar!$P$3:$P$428,0),MATCH(C$1,edar!$A$2:$O$2,0))</f>
        <v>Peru</v>
      </c>
      <c r="D306">
        <f>INDEX(edar!$A$3:$O$428,MATCH($A306,edar!$P$3:$P$428,0),MATCH(D$1,edar!$A$2:$O$2,0))</f>
        <v>2004</v>
      </c>
      <c r="E306" t="str">
        <f>INDEX(edar!$A$3:$O$428,MATCH($A306,edar!$P$3:$P$428,0),MATCH(E$1,edar!$A$2:$O$2,0))</f>
        <v>2004</v>
      </c>
      <c r="F306">
        <f>INDEX(edar!$A$3:$O$428,MATCH($A306,edar!$P$3:$P$428,0),MATCH(F$1,edar!$A$2:$O$2,0))</f>
        <v>68</v>
      </c>
      <c r="G306">
        <f>INDEX(edar!$A$3:$O$428,MATCH($A306,edar!$P$3:$P$428,0),MATCH(G$1,edar!$A$2:$O$2,0))</f>
        <v>67</v>
      </c>
      <c r="H306">
        <f>INDEX(edar!$A$3:$O$428,MATCH($A306,edar!$P$3:$P$428,0),MATCH(H$1,edar!$A$2:$O$2,0))</f>
        <v>69</v>
      </c>
      <c r="I306">
        <f>INDEX(edar!$A$3:$O$428,MATCH($A306,edar!$P$3:$P$428,0),MATCH(I$1,edar!$A$2:$O$2,0))</f>
        <v>70</v>
      </c>
      <c r="J306">
        <f>INDEX(edar!$A$3:$O$428,MATCH($A306,edar!$P$3:$P$428,0),MATCH(J$1,edar!$A$2:$O$2,0))</f>
        <v>66</v>
      </c>
      <c r="K306">
        <f>INDEX(edar!$A$3:$O$428,MATCH($A306,edar!$P$3:$P$428,0),MATCH(K$1,edar!$A$2:$O$2,0))</f>
        <v>71</v>
      </c>
      <c r="L306">
        <f>INDEX(edar!$A$3:$O$428,MATCH($A306,edar!$P$3:$P$428,0),MATCH(L$1,edar!$A$2:$O$2,0))</f>
        <v>58</v>
      </c>
      <c r="M306">
        <f>INDEX(edar!$A$3:$O$428,MATCH($A306,edar!$P$3:$P$428,0),MATCH(M$1,edar!$A$2:$O$2,0))</f>
        <v>64</v>
      </c>
      <c r="N306">
        <f>INDEX(edar!$A$3:$O$428,MATCH($A306,edar!$P$3:$P$428,0),MATCH(N$1,edar!$A$2:$O$2,0))</f>
        <v>73</v>
      </c>
      <c r="O306">
        <f>INDEX(edar!$A$3:$O$428,MATCH($A306,edar!$P$3:$P$428,0),MATCH(O$1,edar!$A$2:$O$2,0))</f>
        <v>76</v>
      </c>
      <c r="P306" t="str">
        <f>INDEX(edar!$A$3:$O$428,MATCH($A306,edar!$P$3:$P$428,0),MATCH(P$1,edar!$A$2:$O$2,0))</f>
        <v>DHS_2004</v>
      </c>
    </row>
    <row r="307" spans="1:16" x14ac:dyDescent="0.25">
      <c r="A307" s="5" t="s">
        <v>756</v>
      </c>
      <c r="B307" t="str">
        <f>INDEX(edar!$A$3:$O$428,MATCH($A307,edar!$P$3:$P$428,0),MATCH(B$1,edar!$A$2:$O$2,0))</f>
        <v>PER</v>
      </c>
      <c r="C307" t="str">
        <f>INDEX(edar!$A$3:$O$428,MATCH($A307,edar!$P$3:$P$428,0),MATCH(C$1,edar!$A$2:$O$2,0))</f>
        <v>Peru</v>
      </c>
      <c r="D307">
        <f>INDEX(edar!$A$3:$O$428,MATCH($A307,edar!$P$3:$P$428,0),MATCH(D$1,edar!$A$2:$O$2,0))</f>
        <v>2000</v>
      </c>
      <c r="E307" t="str">
        <f>INDEX(edar!$A$3:$O$428,MATCH($A307,edar!$P$3:$P$428,0),MATCH(E$1,edar!$A$2:$O$2,0))</f>
        <v>2000</v>
      </c>
      <c r="F307">
        <f>INDEX(edar!$A$3:$O$428,MATCH($A307,edar!$P$3:$P$428,0),MATCH(F$1,edar!$A$2:$O$2,0))</f>
        <v>58</v>
      </c>
      <c r="G307">
        <f>INDEX(edar!$A$3:$O$428,MATCH($A307,edar!$P$3:$P$428,0),MATCH(G$1,edar!$A$2:$O$2,0))</f>
        <v>57</v>
      </c>
      <c r="H307">
        <f>INDEX(edar!$A$3:$O$428,MATCH($A307,edar!$P$3:$P$428,0),MATCH(H$1,edar!$A$2:$O$2,0))</f>
        <v>59</v>
      </c>
      <c r="I307">
        <f>INDEX(edar!$A$3:$O$428,MATCH($A307,edar!$P$3:$P$428,0),MATCH(I$1,edar!$A$2:$O$2,0))</f>
        <v>64</v>
      </c>
      <c r="J307">
        <f>INDEX(edar!$A$3:$O$428,MATCH($A307,edar!$P$3:$P$428,0),MATCH(J$1,edar!$A$2:$O$2,0))</f>
        <v>51</v>
      </c>
      <c r="K307" t="str">
        <f>INDEX(edar!$A$3:$O$428,MATCH($A307,edar!$P$3:$P$428,0),MATCH(K$1,edar!$A$2:$O$2,0))</f>
        <v>-</v>
      </c>
      <c r="L307" t="str">
        <f>INDEX(edar!$A$3:$O$428,MATCH($A307,edar!$P$3:$P$428,0),MATCH(L$1,edar!$A$2:$O$2,0))</f>
        <v>-</v>
      </c>
      <c r="M307" t="str">
        <f>INDEX(edar!$A$3:$O$428,MATCH($A307,edar!$P$3:$P$428,0),MATCH(M$1,edar!$A$2:$O$2,0))</f>
        <v>-</v>
      </c>
      <c r="N307" t="str">
        <f>INDEX(edar!$A$3:$O$428,MATCH($A307,edar!$P$3:$P$428,0),MATCH(N$1,edar!$A$2:$O$2,0))</f>
        <v>-</v>
      </c>
      <c r="O307" t="str">
        <f>INDEX(edar!$A$3:$O$428,MATCH($A307,edar!$P$3:$P$428,0),MATCH(O$1,edar!$A$2:$O$2,0))</f>
        <v>-</v>
      </c>
      <c r="P307" t="str">
        <f>INDEX(edar!$A$3:$O$428,MATCH($A307,edar!$P$3:$P$428,0),MATCH(P$1,edar!$A$2:$O$2,0))</f>
        <v>DHS_2000</v>
      </c>
    </row>
    <row r="308" spans="1:16" x14ac:dyDescent="0.25">
      <c r="A308" s="4" t="s">
        <v>757</v>
      </c>
      <c r="B308" t="str">
        <f>INDEX(edar!$A$3:$O$428,MATCH($A308,edar!$P$3:$P$428,0),MATCH(B$1,edar!$A$2:$O$2,0))</f>
        <v>PER</v>
      </c>
      <c r="C308" t="str">
        <f>INDEX(edar!$A$3:$O$428,MATCH($A308,edar!$P$3:$P$428,0),MATCH(C$1,edar!$A$2:$O$2,0))</f>
        <v>Peru</v>
      </c>
      <c r="D308">
        <f>INDEX(edar!$A$3:$O$428,MATCH($A308,edar!$P$3:$P$428,0),MATCH(D$1,edar!$A$2:$O$2,0))</f>
        <v>1996</v>
      </c>
      <c r="E308" t="str">
        <f>INDEX(edar!$A$3:$O$428,MATCH($A308,edar!$P$3:$P$428,0),MATCH(E$1,edar!$A$2:$O$2,0))</f>
        <v>1996</v>
      </c>
      <c r="F308">
        <f>INDEX(edar!$A$3:$O$428,MATCH($A308,edar!$P$3:$P$428,0),MATCH(F$1,edar!$A$2:$O$2,0))</f>
        <v>46</v>
      </c>
      <c r="G308" t="str">
        <f>INDEX(edar!$A$3:$O$428,MATCH($A308,edar!$P$3:$P$428,0),MATCH(G$1,edar!$A$2:$O$2,0))</f>
        <v>-</v>
      </c>
      <c r="H308" t="str">
        <f>INDEX(edar!$A$3:$O$428,MATCH($A308,edar!$P$3:$P$428,0),MATCH(H$1,edar!$A$2:$O$2,0))</f>
        <v>-</v>
      </c>
      <c r="I308" t="str">
        <f>INDEX(edar!$A$3:$O$428,MATCH($A308,edar!$P$3:$P$428,0),MATCH(I$1,edar!$A$2:$O$2,0))</f>
        <v>-</v>
      </c>
      <c r="J308" t="str">
        <f>INDEX(edar!$A$3:$O$428,MATCH($A308,edar!$P$3:$P$428,0),MATCH(J$1,edar!$A$2:$O$2,0))</f>
        <v>-</v>
      </c>
      <c r="K308" t="str">
        <f>INDEX(edar!$A$3:$O$428,MATCH($A308,edar!$P$3:$P$428,0),MATCH(K$1,edar!$A$2:$O$2,0))</f>
        <v>-</v>
      </c>
      <c r="L308" t="str">
        <f>INDEX(edar!$A$3:$O$428,MATCH($A308,edar!$P$3:$P$428,0),MATCH(L$1,edar!$A$2:$O$2,0))</f>
        <v>-</v>
      </c>
      <c r="M308" t="str">
        <f>INDEX(edar!$A$3:$O$428,MATCH($A308,edar!$P$3:$P$428,0),MATCH(M$1,edar!$A$2:$O$2,0))</f>
        <v>-</v>
      </c>
      <c r="N308" t="str">
        <f>INDEX(edar!$A$3:$O$428,MATCH($A308,edar!$P$3:$P$428,0),MATCH(N$1,edar!$A$2:$O$2,0))</f>
        <v>-</v>
      </c>
      <c r="O308" t="str">
        <f>INDEX(edar!$A$3:$O$428,MATCH($A308,edar!$P$3:$P$428,0),MATCH(O$1,edar!$A$2:$O$2,0))</f>
        <v>-</v>
      </c>
      <c r="P308" t="str">
        <f>INDEX(edar!$A$3:$O$428,MATCH($A308,edar!$P$3:$P$428,0),MATCH(P$1,edar!$A$2:$O$2,0))</f>
        <v>DHS_1996</v>
      </c>
    </row>
    <row r="309" spans="1:16" x14ac:dyDescent="0.25">
      <c r="A309" s="5" t="s">
        <v>758</v>
      </c>
      <c r="B309" t="str">
        <f>INDEX(edar!$A$3:$O$428,MATCH($A309,edar!$P$3:$P$428,0),MATCH(B$1,edar!$A$2:$O$2,0))</f>
        <v>PER</v>
      </c>
      <c r="C309" t="str">
        <f>INDEX(edar!$A$3:$O$428,MATCH($A309,edar!$P$3:$P$428,0),MATCH(C$1,edar!$A$2:$O$2,0))</f>
        <v>Peru</v>
      </c>
      <c r="D309" t="str">
        <f>INDEX(edar!$A$3:$O$428,MATCH($A309,edar!$P$3:$P$428,0),MATCH(D$1,edar!$A$2:$O$2,0))</f>
        <v>1991-1992</v>
      </c>
      <c r="E309" t="str">
        <f>INDEX(edar!$A$3:$O$428,MATCH($A309,edar!$P$3:$P$428,0),MATCH(E$1,edar!$A$2:$O$2,0))</f>
        <v>1992</v>
      </c>
      <c r="F309">
        <f>INDEX(edar!$A$3:$O$428,MATCH($A309,edar!$P$3:$P$428,0),MATCH(F$1,edar!$A$2:$O$2,0))</f>
        <v>33</v>
      </c>
      <c r="G309" t="str">
        <f>INDEX(edar!$A$3:$O$428,MATCH($A309,edar!$P$3:$P$428,0),MATCH(G$1,edar!$A$2:$O$2,0))</f>
        <v>-</v>
      </c>
      <c r="H309" t="str">
        <f>INDEX(edar!$A$3:$O$428,MATCH($A309,edar!$P$3:$P$428,0),MATCH(H$1,edar!$A$2:$O$2,0))</f>
        <v>-</v>
      </c>
      <c r="I309" t="str">
        <f>INDEX(edar!$A$3:$O$428,MATCH($A309,edar!$P$3:$P$428,0),MATCH(I$1,edar!$A$2:$O$2,0))</f>
        <v>-</v>
      </c>
      <c r="J309" t="str">
        <f>INDEX(edar!$A$3:$O$428,MATCH($A309,edar!$P$3:$P$428,0),MATCH(J$1,edar!$A$2:$O$2,0))</f>
        <v>-</v>
      </c>
      <c r="K309" t="str">
        <f>INDEX(edar!$A$3:$O$428,MATCH($A309,edar!$P$3:$P$428,0),MATCH(K$1,edar!$A$2:$O$2,0))</f>
        <v>-</v>
      </c>
      <c r="L309" t="str">
        <f>INDEX(edar!$A$3:$O$428,MATCH($A309,edar!$P$3:$P$428,0),MATCH(L$1,edar!$A$2:$O$2,0))</f>
        <v>-</v>
      </c>
      <c r="M309" t="str">
        <f>INDEX(edar!$A$3:$O$428,MATCH($A309,edar!$P$3:$P$428,0),MATCH(M$1,edar!$A$2:$O$2,0))</f>
        <v>-</v>
      </c>
      <c r="N309" t="str">
        <f>INDEX(edar!$A$3:$O$428,MATCH($A309,edar!$P$3:$P$428,0),MATCH(N$1,edar!$A$2:$O$2,0))</f>
        <v>-</v>
      </c>
      <c r="O309" t="str">
        <f>INDEX(edar!$A$3:$O$428,MATCH($A309,edar!$P$3:$P$428,0),MATCH(O$1,edar!$A$2:$O$2,0))</f>
        <v>-</v>
      </c>
      <c r="P309" t="str">
        <f>INDEX(edar!$A$3:$O$428,MATCH($A309,edar!$P$3:$P$428,0),MATCH(P$1,edar!$A$2:$O$2,0))</f>
        <v>DHS_1991-1992</v>
      </c>
    </row>
    <row r="310" spans="1:16" x14ac:dyDescent="0.25">
      <c r="A310" s="4" t="s">
        <v>759</v>
      </c>
      <c r="B310" t="str">
        <f>INDEX(edar!$A$3:$O$428,MATCH($A310,edar!$P$3:$P$428,0),MATCH(B$1,edar!$A$2:$O$2,0))</f>
        <v>PHL</v>
      </c>
      <c r="C310" t="str">
        <f>INDEX(edar!$A$3:$O$428,MATCH($A310,edar!$P$3:$P$428,0),MATCH(C$1,edar!$A$2:$O$2,0))</f>
        <v>Philippines</v>
      </c>
      <c r="D310">
        <f>INDEX(edar!$A$3:$O$428,MATCH($A310,edar!$P$3:$P$428,0),MATCH(D$1,edar!$A$2:$O$2,0))</f>
        <v>2013</v>
      </c>
      <c r="E310" t="str">
        <f>INDEX(edar!$A$3:$O$428,MATCH($A310,edar!$P$3:$P$428,0),MATCH(E$1,edar!$A$2:$O$2,0))</f>
        <v>2013</v>
      </c>
      <c r="F310">
        <f>INDEX(edar!$A$3:$O$428,MATCH($A310,edar!$P$3:$P$428,0),MATCH(F$1,edar!$A$2:$O$2,0))</f>
        <v>64</v>
      </c>
      <c r="G310" t="str">
        <f>INDEX(edar!$A$3:$O$428,MATCH($A310,edar!$P$3:$P$428,0),MATCH(G$1,edar!$A$2:$O$2,0))</f>
        <v>-</v>
      </c>
      <c r="H310" t="str">
        <f>INDEX(edar!$A$3:$O$428,MATCH($A310,edar!$P$3:$P$428,0),MATCH(H$1,edar!$A$2:$O$2,0))</f>
        <v>-</v>
      </c>
      <c r="I310" t="str">
        <f>INDEX(edar!$A$3:$O$428,MATCH($A310,edar!$P$3:$P$428,0),MATCH(I$1,edar!$A$2:$O$2,0))</f>
        <v>-</v>
      </c>
      <c r="J310" t="str">
        <f>INDEX(edar!$A$3:$O$428,MATCH($A310,edar!$P$3:$P$428,0),MATCH(J$1,edar!$A$2:$O$2,0))</f>
        <v>-</v>
      </c>
      <c r="K310" t="str">
        <f>INDEX(edar!$A$3:$O$428,MATCH($A310,edar!$P$3:$P$428,0),MATCH(K$1,edar!$A$2:$O$2,0))</f>
        <v>-</v>
      </c>
      <c r="L310" t="str">
        <f>INDEX(edar!$A$3:$O$428,MATCH($A310,edar!$P$3:$P$428,0),MATCH(L$1,edar!$A$2:$O$2,0))</f>
        <v>-</v>
      </c>
      <c r="M310" t="str">
        <f>INDEX(edar!$A$3:$O$428,MATCH($A310,edar!$P$3:$P$428,0),MATCH(M$1,edar!$A$2:$O$2,0))</f>
        <v>-</v>
      </c>
      <c r="N310" t="str">
        <f>INDEX(edar!$A$3:$O$428,MATCH($A310,edar!$P$3:$P$428,0),MATCH(N$1,edar!$A$2:$O$2,0))</f>
        <v>-</v>
      </c>
      <c r="O310" t="str">
        <f>INDEX(edar!$A$3:$O$428,MATCH($A310,edar!$P$3:$P$428,0),MATCH(O$1,edar!$A$2:$O$2,0))</f>
        <v>-</v>
      </c>
      <c r="P310" t="str">
        <f>INDEX(edar!$A$3:$O$428,MATCH($A310,edar!$P$3:$P$428,0),MATCH(P$1,edar!$A$2:$O$2,0))</f>
        <v>DHS_2013</v>
      </c>
    </row>
    <row r="311" spans="1:16" x14ac:dyDescent="0.25">
      <c r="A311" s="5" t="s">
        <v>760</v>
      </c>
      <c r="B311" t="str">
        <f>INDEX(edar!$A$3:$O$428,MATCH($A311,edar!$P$3:$P$428,0),MATCH(B$1,edar!$A$2:$O$2,0))</f>
        <v>PHL</v>
      </c>
      <c r="C311" t="str">
        <f>INDEX(edar!$A$3:$O$428,MATCH($A311,edar!$P$3:$P$428,0),MATCH(C$1,edar!$A$2:$O$2,0))</f>
        <v>Philippines</v>
      </c>
      <c r="D311">
        <f>INDEX(edar!$A$3:$O$428,MATCH($A311,edar!$P$3:$P$428,0),MATCH(D$1,edar!$A$2:$O$2,0))</f>
        <v>2008</v>
      </c>
      <c r="E311" t="str">
        <f>INDEX(edar!$A$3:$O$428,MATCH($A311,edar!$P$3:$P$428,0),MATCH(E$1,edar!$A$2:$O$2,0))</f>
        <v>2008</v>
      </c>
      <c r="F311">
        <f>INDEX(edar!$A$3:$O$428,MATCH($A311,edar!$P$3:$P$428,0),MATCH(F$1,edar!$A$2:$O$2,0))</f>
        <v>50</v>
      </c>
      <c r="G311">
        <f>INDEX(edar!$A$3:$O$428,MATCH($A311,edar!$P$3:$P$428,0),MATCH(G$1,edar!$A$2:$O$2,0))</f>
        <v>47</v>
      </c>
      <c r="H311">
        <f>INDEX(edar!$A$3:$O$428,MATCH($A311,edar!$P$3:$P$428,0),MATCH(H$1,edar!$A$2:$O$2,0))</f>
        <v>55</v>
      </c>
      <c r="I311">
        <f>INDEX(edar!$A$3:$O$428,MATCH($A311,edar!$P$3:$P$428,0),MATCH(I$1,edar!$A$2:$O$2,0))</f>
        <v>54</v>
      </c>
      <c r="J311">
        <f>INDEX(edar!$A$3:$O$428,MATCH($A311,edar!$P$3:$P$428,0),MATCH(J$1,edar!$A$2:$O$2,0))</f>
        <v>47</v>
      </c>
      <c r="K311" t="str">
        <f>INDEX(edar!$A$3:$O$428,MATCH($A311,edar!$P$3:$P$428,0),MATCH(K$1,edar!$A$2:$O$2,0))</f>
        <v>-</v>
      </c>
      <c r="L311" t="str">
        <f>INDEX(edar!$A$3:$O$428,MATCH($A311,edar!$P$3:$P$428,0),MATCH(L$1,edar!$A$2:$O$2,0))</f>
        <v>-</v>
      </c>
      <c r="M311" t="str">
        <f>INDEX(edar!$A$3:$O$428,MATCH($A311,edar!$P$3:$P$428,0),MATCH(M$1,edar!$A$2:$O$2,0))</f>
        <v>-</v>
      </c>
      <c r="N311" t="str">
        <f>INDEX(edar!$A$3:$O$428,MATCH($A311,edar!$P$3:$P$428,0),MATCH(N$1,edar!$A$2:$O$2,0))</f>
        <v>-</v>
      </c>
      <c r="O311" t="str">
        <f>INDEX(edar!$A$3:$O$428,MATCH($A311,edar!$P$3:$P$428,0),MATCH(O$1,edar!$A$2:$O$2,0))</f>
        <v>-</v>
      </c>
      <c r="P311" t="str">
        <f>INDEX(edar!$A$3:$O$428,MATCH($A311,edar!$P$3:$P$428,0),MATCH(P$1,edar!$A$2:$O$2,0))</f>
        <v>DHS_2008</v>
      </c>
    </row>
    <row r="312" spans="1:16" x14ac:dyDescent="0.25">
      <c r="A312" s="4" t="s">
        <v>761</v>
      </c>
      <c r="B312" t="str">
        <f>INDEX(edar!$A$3:$O$428,MATCH($A312,edar!$P$3:$P$428,0),MATCH(B$1,edar!$A$2:$O$2,0))</f>
        <v>PHL</v>
      </c>
      <c r="C312" t="str">
        <f>INDEX(edar!$A$3:$O$428,MATCH($A312,edar!$P$3:$P$428,0),MATCH(C$1,edar!$A$2:$O$2,0))</f>
        <v>Philippines</v>
      </c>
      <c r="D312">
        <f>INDEX(edar!$A$3:$O$428,MATCH($A312,edar!$P$3:$P$428,0),MATCH(D$1,edar!$A$2:$O$2,0))</f>
        <v>2003</v>
      </c>
      <c r="E312" t="str">
        <f>INDEX(edar!$A$3:$O$428,MATCH($A312,edar!$P$3:$P$428,0),MATCH(E$1,edar!$A$2:$O$2,0))</f>
        <v>2003</v>
      </c>
      <c r="F312">
        <f>INDEX(edar!$A$3:$O$428,MATCH($A312,edar!$P$3:$P$428,0),MATCH(F$1,edar!$A$2:$O$2,0))</f>
        <v>55</v>
      </c>
      <c r="G312">
        <f>INDEX(edar!$A$3:$O$428,MATCH($A312,edar!$P$3:$P$428,0),MATCH(G$1,edar!$A$2:$O$2,0))</f>
        <v>55</v>
      </c>
      <c r="H312">
        <f>INDEX(edar!$A$3:$O$428,MATCH($A312,edar!$P$3:$P$428,0),MATCH(H$1,edar!$A$2:$O$2,0))</f>
        <v>54</v>
      </c>
      <c r="I312">
        <f>INDEX(edar!$A$3:$O$428,MATCH($A312,edar!$P$3:$P$428,0),MATCH(I$1,edar!$A$2:$O$2,0))</f>
        <v>63</v>
      </c>
      <c r="J312">
        <f>INDEX(edar!$A$3:$O$428,MATCH($A312,edar!$P$3:$P$428,0),MATCH(J$1,edar!$A$2:$O$2,0))</f>
        <v>49</v>
      </c>
      <c r="K312" t="str">
        <f>INDEX(edar!$A$3:$O$428,MATCH($A312,edar!$P$3:$P$428,0),MATCH(K$1,edar!$A$2:$O$2,0))</f>
        <v>-</v>
      </c>
      <c r="L312" t="str">
        <f>INDEX(edar!$A$3:$O$428,MATCH($A312,edar!$P$3:$P$428,0),MATCH(L$1,edar!$A$2:$O$2,0))</f>
        <v>-</v>
      </c>
      <c r="M312" t="str">
        <f>INDEX(edar!$A$3:$O$428,MATCH($A312,edar!$P$3:$P$428,0),MATCH(M$1,edar!$A$2:$O$2,0))</f>
        <v>-</v>
      </c>
      <c r="N312" t="str">
        <f>INDEX(edar!$A$3:$O$428,MATCH($A312,edar!$P$3:$P$428,0),MATCH(N$1,edar!$A$2:$O$2,0))</f>
        <v>-</v>
      </c>
      <c r="O312" t="str">
        <f>INDEX(edar!$A$3:$O$428,MATCH($A312,edar!$P$3:$P$428,0),MATCH(O$1,edar!$A$2:$O$2,0))</f>
        <v>-</v>
      </c>
      <c r="P312" t="str">
        <f>INDEX(edar!$A$3:$O$428,MATCH($A312,edar!$P$3:$P$428,0),MATCH(P$1,edar!$A$2:$O$2,0))</f>
        <v>DHS_2003</v>
      </c>
    </row>
    <row r="313" spans="1:16" x14ac:dyDescent="0.25">
      <c r="A313" s="5" t="s">
        <v>762</v>
      </c>
      <c r="B313" t="str">
        <f>INDEX(edar!$A$3:$O$428,MATCH($A313,edar!$P$3:$P$428,0),MATCH(B$1,edar!$A$2:$O$2,0))</f>
        <v>PHL</v>
      </c>
      <c r="C313" t="str">
        <f>INDEX(edar!$A$3:$O$428,MATCH($A313,edar!$P$3:$P$428,0),MATCH(C$1,edar!$A$2:$O$2,0))</f>
        <v>Philippines</v>
      </c>
      <c r="D313">
        <f>INDEX(edar!$A$3:$O$428,MATCH($A313,edar!$P$3:$P$428,0),MATCH(D$1,edar!$A$2:$O$2,0))</f>
        <v>1998</v>
      </c>
      <c r="E313" t="str">
        <f>INDEX(edar!$A$3:$O$428,MATCH($A313,edar!$P$3:$P$428,0),MATCH(E$1,edar!$A$2:$O$2,0))</f>
        <v>1998</v>
      </c>
      <c r="F313">
        <f>INDEX(edar!$A$3:$O$428,MATCH($A313,edar!$P$3:$P$428,0),MATCH(F$1,edar!$A$2:$O$2,0))</f>
        <v>58</v>
      </c>
      <c r="G313" t="str">
        <f>INDEX(edar!$A$3:$O$428,MATCH($A313,edar!$P$3:$P$428,0),MATCH(G$1,edar!$A$2:$O$2,0))</f>
        <v>-</v>
      </c>
      <c r="H313" t="str">
        <f>INDEX(edar!$A$3:$O$428,MATCH($A313,edar!$P$3:$P$428,0),MATCH(H$1,edar!$A$2:$O$2,0))</f>
        <v>-</v>
      </c>
      <c r="I313" t="str">
        <f>INDEX(edar!$A$3:$O$428,MATCH($A313,edar!$P$3:$P$428,0),MATCH(I$1,edar!$A$2:$O$2,0))</f>
        <v>-</v>
      </c>
      <c r="J313" t="str">
        <f>INDEX(edar!$A$3:$O$428,MATCH($A313,edar!$P$3:$P$428,0),MATCH(J$1,edar!$A$2:$O$2,0))</f>
        <v>-</v>
      </c>
      <c r="K313" t="str">
        <f>INDEX(edar!$A$3:$O$428,MATCH($A313,edar!$P$3:$P$428,0),MATCH(K$1,edar!$A$2:$O$2,0))</f>
        <v>-</v>
      </c>
      <c r="L313" t="str">
        <f>INDEX(edar!$A$3:$O$428,MATCH($A313,edar!$P$3:$P$428,0),MATCH(L$1,edar!$A$2:$O$2,0))</f>
        <v>-</v>
      </c>
      <c r="M313" t="str">
        <f>INDEX(edar!$A$3:$O$428,MATCH($A313,edar!$P$3:$P$428,0),MATCH(M$1,edar!$A$2:$O$2,0))</f>
        <v>-</v>
      </c>
      <c r="N313" t="str">
        <f>INDEX(edar!$A$3:$O$428,MATCH($A313,edar!$P$3:$P$428,0),MATCH(N$1,edar!$A$2:$O$2,0))</f>
        <v>-</v>
      </c>
      <c r="O313" t="str">
        <f>INDEX(edar!$A$3:$O$428,MATCH($A313,edar!$P$3:$P$428,0),MATCH(O$1,edar!$A$2:$O$2,0))</f>
        <v>-</v>
      </c>
      <c r="P313" t="str">
        <f>INDEX(edar!$A$3:$O$428,MATCH($A313,edar!$P$3:$P$428,0),MATCH(P$1,edar!$A$2:$O$2,0))</f>
        <v>DHS_1998</v>
      </c>
    </row>
    <row r="314" spans="1:16" x14ac:dyDescent="0.25">
      <c r="A314" s="4" t="s">
        <v>763</v>
      </c>
      <c r="B314" t="str">
        <f>INDEX(edar!$A$3:$O$428,MATCH($A314,edar!$P$3:$P$428,0),MATCH(B$1,edar!$A$2:$O$2,0))</f>
        <v>PHL</v>
      </c>
      <c r="C314" t="str">
        <f>INDEX(edar!$A$3:$O$428,MATCH($A314,edar!$P$3:$P$428,0),MATCH(C$1,edar!$A$2:$O$2,0))</f>
        <v>Philippines</v>
      </c>
      <c r="D314">
        <f>INDEX(edar!$A$3:$O$428,MATCH($A314,edar!$P$3:$P$428,0),MATCH(D$1,edar!$A$2:$O$2,0))</f>
        <v>1993</v>
      </c>
      <c r="E314" t="str">
        <f>INDEX(edar!$A$3:$O$428,MATCH($A314,edar!$P$3:$P$428,0),MATCH(E$1,edar!$A$2:$O$2,0))</f>
        <v>1993</v>
      </c>
      <c r="F314">
        <f>INDEX(edar!$A$3:$O$428,MATCH($A314,edar!$P$3:$P$428,0),MATCH(F$1,edar!$A$2:$O$2,0))</f>
        <v>51</v>
      </c>
      <c r="G314" t="str">
        <f>INDEX(edar!$A$3:$O$428,MATCH($A314,edar!$P$3:$P$428,0),MATCH(G$1,edar!$A$2:$O$2,0))</f>
        <v>-</v>
      </c>
      <c r="H314" t="str">
        <f>INDEX(edar!$A$3:$O$428,MATCH($A314,edar!$P$3:$P$428,0),MATCH(H$1,edar!$A$2:$O$2,0))</f>
        <v>-</v>
      </c>
      <c r="I314" t="str">
        <f>INDEX(edar!$A$3:$O$428,MATCH($A314,edar!$P$3:$P$428,0),MATCH(I$1,edar!$A$2:$O$2,0))</f>
        <v>-</v>
      </c>
      <c r="J314" t="str">
        <f>INDEX(edar!$A$3:$O$428,MATCH($A314,edar!$P$3:$P$428,0),MATCH(J$1,edar!$A$2:$O$2,0))</f>
        <v>-</v>
      </c>
      <c r="K314" t="str">
        <f>INDEX(edar!$A$3:$O$428,MATCH($A314,edar!$P$3:$P$428,0),MATCH(K$1,edar!$A$2:$O$2,0))</f>
        <v>-</v>
      </c>
      <c r="L314" t="str">
        <f>INDEX(edar!$A$3:$O$428,MATCH($A314,edar!$P$3:$P$428,0),MATCH(L$1,edar!$A$2:$O$2,0))</f>
        <v>-</v>
      </c>
      <c r="M314" t="str">
        <f>INDEX(edar!$A$3:$O$428,MATCH($A314,edar!$P$3:$P$428,0),MATCH(M$1,edar!$A$2:$O$2,0))</f>
        <v>-</v>
      </c>
      <c r="N314" t="str">
        <f>INDEX(edar!$A$3:$O$428,MATCH($A314,edar!$P$3:$P$428,0),MATCH(N$1,edar!$A$2:$O$2,0))</f>
        <v>-</v>
      </c>
      <c r="O314" t="str">
        <f>INDEX(edar!$A$3:$O$428,MATCH($A314,edar!$P$3:$P$428,0),MATCH(O$1,edar!$A$2:$O$2,0))</f>
        <v>-</v>
      </c>
      <c r="P314" t="str">
        <f>INDEX(edar!$A$3:$O$428,MATCH($A314,edar!$P$3:$P$428,0),MATCH(P$1,edar!$A$2:$O$2,0))</f>
        <v>DHS_1993</v>
      </c>
    </row>
    <row r="315" spans="1:16" x14ac:dyDescent="0.25">
      <c r="A315" s="5" t="s">
        <v>764</v>
      </c>
      <c r="B315" t="str">
        <f>INDEX(edar!$A$3:$O$428,MATCH($A315,edar!$P$3:$P$428,0),MATCH(B$1,edar!$A$2:$O$2,0))</f>
        <v>MDA</v>
      </c>
      <c r="C315" t="str">
        <f>INDEX(edar!$A$3:$O$428,MATCH($A315,edar!$P$3:$P$428,0),MATCH(C$1,edar!$A$2:$O$2,0))</f>
        <v>Republic of Moldova</v>
      </c>
      <c r="D315">
        <f>INDEX(edar!$A$3:$O$428,MATCH($A315,edar!$P$3:$P$428,0),MATCH(D$1,edar!$A$2:$O$2,0))</f>
        <v>2012</v>
      </c>
      <c r="E315" t="str">
        <f>INDEX(edar!$A$3:$O$428,MATCH($A315,edar!$P$3:$P$428,0),MATCH(E$1,edar!$A$2:$O$2,0))</f>
        <v>2012</v>
      </c>
      <c r="F315">
        <f>INDEX(edar!$A$3:$O$428,MATCH($A315,edar!$P$3:$P$428,0),MATCH(F$1,edar!$A$2:$O$2,0))</f>
        <v>79.2</v>
      </c>
      <c r="G315" t="str">
        <f>INDEX(edar!$A$3:$O$428,MATCH($A315,edar!$P$3:$P$428,0),MATCH(G$1,edar!$A$2:$O$2,0))</f>
        <v>-</v>
      </c>
      <c r="H315" t="str">
        <f>INDEX(edar!$A$3:$O$428,MATCH($A315,edar!$P$3:$P$428,0),MATCH(H$1,edar!$A$2:$O$2,0))</f>
        <v>-</v>
      </c>
      <c r="I315" t="str">
        <f>INDEX(edar!$A$3:$O$428,MATCH($A315,edar!$P$3:$P$428,0),MATCH(I$1,edar!$A$2:$O$2,0))</f>
        <v>-</v>
      </c>
      <c r="J315" t="str">
        <f>INDEX(edar!$A$3:$O$428,MATCH($A315,edar!$P$3:$P$428,0),MATCH(J$1,edar!$A$2:$O$2,0))</f>
        <v>-</v>
      </c>
      <c r="K315" t="str">
        <f>INDEX(edar!$A$3:$O$428,MATCH($A315,edar!$P$3:$P$428,0),MATCH(K$1,edar!$A$2:$O$2,0))</f>
        <v>-</v>
      </c>
      <c r="L315" t="str">
        <f>INDEX(edar!$A$3:$O$428,MATCH($A315,edar!$P$3:$P$428,0),MATCH(L$1,edar!$A$2:$O$2,0))</f>
        <v>-</v>
      </c>
      <c r="M315" t="str">
        <f>INDEX(edar!$A$3:$O$428,MATCH($A315,edar!$P$3:$P$428,0),MATCH(M$1,edar!$A$2:$O$2,0))</f>
        <v>-</v>
      </c>
      <c r="N315" t="str">
        <f>INDEX(edar!$A$3:$O$428,MATCH($A315,edar!$P$3:$P$428,0),MATCH(N$1,edar!$A$2:$O$2,0))</f>
        <v>-</v>
      </c>
      <c r="O315" t="str">
        <f>INDEX(edar!$A$3:$O$428,MATCH($A315,edar!$P$3:$P$428,0),MATCH(O$1,edar!$A$2:$O$2,0))</f>
        <v>-</v>
      </c>
      <c r="P315" t="str">
        <f>INDEX(edar!$A$3:$O$428,MATCH($A315,edar!$P$3:$P$428,0),MATCH(P$1,edar!$A$2:$O$2,0))</f>
        <v>MICS _2012</v>
      </c>
    </row>
    <row r="316" spans="1:16" x14ac:dyDescent="0.25">
      <c r="A316" s="4" t="s">
        <v>765</v>
      </c>
      <c r="B316" t="str">
        <f>INDEX(edar!$A$3:$O$428,MATCH($A316,edar!$P$3:$P$428,0),MATCH(B$1,edar!$A$2:$O$2,0))</f>
        <v>MDA</v>
      </c>
      <c r="C316" t="str">
        <f>INDEX(edar!$A$3:$O$428,MATCH($A316,edar!$P$3:$P$428,0),MATCH(C$1,edar!$A$2:$O$2,0))</f>
        <v>Republic of Moldova</v>
      </c>
      <c r="D316">
        <f>INDEX(edar!$A$3:$O$428,MATCH($A316,edar!$P$3:$P$428,0),MATCH(D$1,edar!$A$2:$O$2,0))</f>
        <v>2005</v>
      </c>
      <c r="E316" t="str">
        <f>INDEX(edar!$A$3:$O$428,MATCH($A316,edar!$P$3:$P$428,0),MATCH(E$1,edar!$A$2:$O$2,0))</f>
        <v>2005</v>
      </c>
      <c r="F316">
        <f>INDEX(edar!$A$3:$O$428,MATCH($A316,edar!$P$3:$P$428,0),MATCH(F$1,edar!$A$2:$O$2,0))</f>
        <v>60</v>
      </c>
      <c r="G316">
        <f>INDEX(edar!$A$3:$O$428,MATCH($A316,edar!$P$3:$P$428,0),MATCH(G$1,edar!$A$2:$O$2,0))</f>
        <v>59</v>
      </c>
      <c r="H316">
        <f>INDEX(edar!$A$3:$O$428,MATCH($A316,edar!$P$3:$P$428,0),MATCH(H$1,edar!$A$2:$O$2,0))</f>
        <v>61</v>
      </c>
      <c r="I316">
        <f>INDEX(edar!$A$3:$O$428,MATCH($A316,edar!$P$3:$P$428,0),MATCH(I$1,edar!$A$2:$O$2,0))</f>
        <v>67</v>
      </c>
      <c r="J316">
        <f>INDEX(edar!$A$3:$O$428,MATCH($A316,edar!$P$3:$P$428,0),MATCH(J$1,edar!$A$2:$O$2,0))</f>
        <v>53</v>
      </c>
      <c r="K316">
        <f>INDEX(edar!$A$3:$O$428,MATCH($A316,edar!$P$3:$P$428,0),MATCH(K$1,edar!$A$2:$O$2,0))</f>
        <v>42</v>
      </c>
      <c r="L316">
        <f>INDEX(edar!$A$3:$O$428,MATCH($A316,edar!$P$3:$P$428,0),MATCH(L$1,edar!$A$2:$O$2,0))</f>
        <v>46</v>
      </c>
      <c r="M316">
        <f>INDEX(edar!$A$3:$O$428,MATCH($A316,edar!$P$3:$P$428,0),MATCH(M$1,edar!$A$2:$O$2,0))</f>
        <v>73</v>
      </c>
      <c r="N316">
        <f>INDEX(edar!$A$3:$O$428,MATCH($A316,edar!$P$3:$P$428,0),MATCH(N$1,edar!$A$2:$O$2,0))</f>
        <v>57</v>
      </c>
      <c r="O316">
        <f>INDEX(edar!$A$3:$O$428,MATCH($A316,edar!$P$3:$P$428,0),MATCH(O$1,edar!$A$2:$O$2,0))</f>
        <v>68</v>
      </c>
      <c r="P316" t="str">
        <f>INDEX(edar!$A$3:$O$428,MATCH($A316,edar!$P$3:$P$428,0),MATCH(P$1,edar!$A$2:$O$2,0))</f>
        <v>DHS_2005</v>
      </c>
    </row>
    <row r="317" spans="1:16" x14ac:dyDescent="0.25">
      <c r="A317" s="5" t="s">
        <v>766</v>
      </c>
      <c r="B317" t="str">
        <f>INDEX(edar!$A$3:$O$428,MATCH($A317,edar!$P$3:$P$428,0),MATCH(B$1,edar!$A$2:$O$2,0))</f>
        <v>MDA</v>
      </c>
      <c r="C317" t="str">
        <f>INDEX(edar!$A$3:$O$428,MATCH($A317,edar!$P$3:$P$428,0),MATCH(C$1,edar!$A$2:$O$2,0))</f>
        <v>Republic of Moldova</v>
      </c>
      <c r="D317">
        <f>INDEX(edar!$A$3:$O$428,MATCH($A317,edar!$P$3:$P$428,0),MATCH(D$1,edar!$A$2:$O$2,0))</f>
        <v>2000</v>
      </c>
      <c r="E317" t="str">
        <f>INDEX(edar!$A$3:$O$428,MATCH($A317,edar!$P$3:$P$428,0),MATCH(E$1,edar!$A$2:$O$2,0))</f>
        <v>2000</v>
      </c>
      <c r="F317">
        <f>INDEX(edar!$A$3:$O$428,MATCH($A317,edar!$P$3:$P$428,0),MATCH(F$1,edar!$A$2:$O$2,0))</f>
        <v>78</v>
      </c>
      <c r="G317" t="str">
        <f>INDEX(edar!$A$3:$O$428,MATCH($A317,edar!$P$3:$P$428,0),MATCH(G$1,edar!$A$2:$O$2,0))</f>
        <v>-</v>
      </c>
      <c r="H317" t="str">
        <f>INDEX(edar!$A$3:$O$428,MATCH($A317,edar!$P$3:$P$428,0),MATCH(H$1,edar!$A$2:$O$2,0))</f>
        <v>-</v>
      </c>
      <c r="I317" t="str">
        <f>INDEX(edar!$A$3:$O$428,MATCH($A317,edar!$P$3:$P$428,0),MATCH(I$1,edar!$A$2:$O$2,0))</f>
        <v>-</v>
      </c>
      <c r="J317" t="str">
        <f>INDEX(edar!$A$3:$O$428,MATCH($A317,edar!$P$3:$P$428,0),MATCH(J$1,edar!$A$2:$O$2,0))</f>
        <v>-</v>
      </c>
      <c r="K317" t="str">
        <f>INDEX(edar!$A$3:$O$428,MATCH($A317,edar!$P$3:$P$428,0),MATCH(K$1,edar!$A$2:$O$2,0))</f>
        <v>-</v>
      </c>
      <c r="L317" t="str">
        <f>INDEX(edar!$A$3:$O$428,MATCH($A317,edar!$P$3:$P$428,0),MATCH(L$1,edar!$A$2:$O$2,0))</f>
        <v>-</v>
      </c>
      <c r="M317" t="str">
        <f>INDEX(edar!$A$3:$O$428,MATCH($A317,edar!$P$3:$P$428,0),MATCH(M$1,edar!$A$2:$O$2,0))</f>
        <v>-</v>
      </c>
      <c r="N317" t="str">
        <f>INDEX(edar!$A$3:$O$428,MATCH($A317,edar!$P$3:$P$428,0),MATCH(N$1,edar!$A$2:$O$2,0))</f>
        <v>-</v>
      </c>
      <c r="O317" t="str">
        <f>INDEX(edar!$A$3:$O$428,MATCH($A317,edar!$P$3:$P$428,0),MATCH(O$1,edar!$A$2:$O$2,0))</f>
        <v>-</v>
      </c>
      <c r="P317" t="str">
        <f>INDEX(edar!$A$3:$O$428,MATCH($A317,edar!$P$3:$P$428,0),MATCH(P$1,edar!$A$2:$O$2,0))</f>
        <v>MICS_2000</v>
      </c>
    </row>
    <row r="318" spans="1:16" x14ac:dyDescent="0.25">
      <c r="A318" s="4" t="s">
        <v>767</v>
      </c>
      <c r="B318" t="str">
        <f>INDEX(edar!$A$3:$O$428,MATCH($A318,edar!$P$3:$P$428,0),MATCH(B$1,edar!$A$2:$O$2,0))</f>
        <v>RWA</v>
      </c>
      <c r="C318" t="str">
        <f>INDEX(edar!$A$3:$O$428,MATCH($A318,edar!$P$3:$P$428,0),MATCH(C$1,edar!$A$2:$O$2,0))</f>
        <v>Rwanda</v>
      </c>
      <c r="D318" t="str">
        <f>INDEX(edar!$A$3:$O$428,MATCH($A318,edar!$P$3:$P$428,0),MATCH(D$1,edar!$A$2:$O$2,0))</f>
        <v>2014-2015</v>
      </c>
      <c r="E318" t="str">
        <f>INDEX(edar!$A$3:$O$428,MATCH($A318,edar!$P$3:$P$428,0),MATCH(E$1,edar!$A$2:$O$2,0))</f>
        <v>2015</v>
      </c>
      <c r="F318">
        <f>INDEX(edar!$A$3:$O$428,MATCH($A318,edar!$P$3:$P$428,0),MATCH(F$1,edar!$A$2:$O$2,0))</f>
        <v>53.9</v>
      </c>
      <c r="G318">
        <f>INDEX(edar!$A$3:$O$428,MATCH($A318,edar!$P$3:$P$428,0),MATCH(G$1,edar!$A$2:$O$2,0))</f>
        <v>58.6</v>
      </c>
      <c r="H318">
        <f>INDEX(edar!$A$3:$O$428,MATCH($A318,edar!$P$3:$P$428,0),MATCH(H$1,edar!$A$2:$O$2,0))</f>
        <v>49.3</v>
      </c>
      <c r="I318">
        <f>INDEX(edar!$A$3:$O$428,MATCH($A318,edar!$P$3:$P$428,0),MATCH(I$1,edar!$A$2:$O$2,0))</f>
        <v>60</v>
      </c>
      <c r="J318">
        <f>INDEX(edar!$A$3:$O$428,MATCH($A318,edar!$P$3:$P$428,0),MATCH(J$1,edar!$A$2:$O$2,0))</f>
        <v>52.9</v>
      </c>
      <c r="K318">
        <f>INDEX(edar!$A$3:$O$428,MATCH($A318,edar!$P$3:$P$428,0),MATCH(K$1,edar!$A$2:$O$2,0))</f>
        <v>44.8</v>
      </c>
      <c r="L318">
        <f>INDEX(edar!$A$3:$O$428,MATCH($A318,edar!$P$3:$P$428,0),MATCH(L$1,edar!$A$2:$O$2,0))</f>
        <v>55.1</v>
      </c>
      <c r="M318">
        <f>INDEX(edar!$A$3:$O$428,MATCH($A318,edar!$P$3:$P$428,0),MATCH(M$1,edar!$A$2:$O$2,0))</f>
        <v>57.5</v>
      </c>
      <c r="N318">
        <f>INDEX(edar!$A$3:$O$428,MATCH($A318,edar!$P$3:$P$428,0),MATCH(N$1,edar!$A$2:$O$2,0))</f>
        <v>54.9</v>
      </c>
      <c r="O318">
        <f>INDEX(edar!$A$3:$O$428,MATCH($A318,edar!$P$3:$P$428,0),MATCH(O$1,edar!$A$2:$O$2,0))</f>
        <v>64.7</v>
      </c>
      <c r="P318" t="str">
        <f>INDEX(edar!$A$3:$O$428,MATCH($A318,edar!$P$3:$P$428,0),MATCH(P$1,edar!$A$2:$O$2,0))</f>
        <v>DHS_2014-2015</v>
      </c>
    </row>
    <row r="319" spans="1:16" x14ac:dyDescent="0.25">
      <c r="A319" s="5" t="s">
        <v>768</v>
      </c>
      <c r="B319" t="str">
        <f>INDEX(edar!$A$3:$O$428,MATCH($A319,edar!$P$3:$P$428,0),MATCH(B$1,edar!$A$2:$O$2,0))</f>
        <v>RWA</v>
      </c>
      <c r="C319" t="str">
        <f>INDEX(edar!$A$3:$O$428,MATCH($A319,edar!$P$3:$P$428,0),MATCH(C$1,edar!$A$2:$O$2,0))</f>
        <v>Rwanda</v>
      </c>
      <c r="D319">
        <f>INDEX(edar!$A$3:$O$428,MATCH($A319,edar!$P$3:$P$428,0),MATCH(D$1,edar!$A$2:$O$2,0))</f>
        <v>2010</v>
      </c>
      <c r="E319" t="str">
        <f>INDEX(edar!$A$3:$O$428,MATCH($A319,edar!$P$3:$P$428,0),MATCH(E$1,edar!$A$2:$O$2,0))</f>
        <v>2010</v>
      </c>
      <c r="F319">
        <f>INDEX(edar!$A$3:$O$428,MATCH($A319,edar!$P$3:$P$428,0),MATCH(F$1,edar!$A$2:$O$2,0))</f>
        <v>50.2</v>
      </c>
      <c r="G319">
        <f>INDEX(edar!$A$3:$O$428,MATCH($A319,edar!$P$3:$P$428,0),MATCH(G$1,edar!$A$2:$O$2,0))</f>
        <v>50.1</v>
      </c>
      <c r="H319">
        <f>INDEX(edar!$A$3:$O$428,MATCH($A319,edar!$P$3:$P$428,0),MATCH(H$1,edar!$A$2:$O$2,0))</f>
        <v>50.5</v>
      </c>
      <c r="I319">
        <f>INDEX(edar!$A$3:$O$428,MATCH($A319,edar!$P$3:$P$428,0),MATCH(I$1,edar!$A$2:$O$2,0))</f>
        <v>75.8</v>
      </c>
      <c r="J319">
        <f>INDEX(edar!$A$3:$O$428,MATCH($A319,edar!$P$3:$P$428,0),MATCH(J$1,edar!$A$2:$O$2,0))</f>
        <v>45.1</v>
      </c>
      <c r="K319">
        <f>INDEX(edar!$A$3:$O$428,MATCH($A319,edar!$P$3:$P$428,0),MATCH(K$1,edar!$A$2:$O$2,0))</f>
        <v>40.299999999999997</v>
      </c>
      <c r="L319">
        <f>INDEX(edar!$A$3:$O$428,MATCH($A319,edar!$P$3:$P$428,0),MATCH(L$1,edar!$A$2:$O$2,0))</f>
        <v>49.6</v>
      </c>
      <c r="M319">
        <f>INDEX(edar!$A$3:$O$428,MATCH($A319,edar!$P$3:$P$428,0),MATCH(M$1,edar!$A$2:$O$2,0))</f>
        <v>48.7</v>
      </c>
      <c r="N319" t="str">
        <f>INDEX(edar!$A$3:$O$428,MATCH($A319,edar!$P$3:$P$428,0),MATCH(N$1,edar!$A$2:$O$2,0))</f>
        <v>-</v>
      </c>
      <c r="O319">
        <f>INDEX(edar!$A$3:$O$428,MATCH($A319,edar!$P$3:$P$428,0),MATCH(O$1,edar!$A$2:$O$2,0))</f>
        <v>74.8</v>
      </c>
      <c r="P319" t="str">
        <f>INDEX(edar!$A$3:$O$428,MATCH($A319,edar!$P$3:$P$428,0),MATCH(P$1,edar!$A$2:$O$2,0))</f>
        <v>DHS_2010</v>
      </c>
    </row>
    <row r="320" spans="1:16" x14ac:dyDescent="0.25">
      <c r="A320" s="4" t="s">
        <v>769</v>
      </c>
      <c r="B320" t="str">
        <f>INDEX(edar!$A$3:$O$428,MATCH($A320,edar!$P$3:$P$428,0),MATCH(B$1,edar!$A$2:$O$2,0))</f>
        <v>RWA</v>
      </c>
      <c r="C320" t="str">
        <f>INDEX(edar!$A$3:$O$428,MATCH($A320,edar!$P$3:$P$428,0),MATCH(C$1,edar!$A$2:$O$2,0))</f>
        <v>Rwanda</v>
      </c>
      <c r="D320" t="str">
        <f>INDEX(edar!$A$3:$O$428,MATCH($A320,edar!$P$3:$P$428,0),MATCH(D$1,edar!$A$2:$O$2,0))</f>
        <v>2007-2008</v>
      </c>
      <c r="E320" t="str">
        <f>INDEX(edar!$A$3:$O$428,MATCH($A320,edar!$P$3:$P$428,0),MATCH(E$1,edar!$A$2:$O$2,0))</f>
        <v>2008</v>
      </c>
      <c r="F320">
        <f>INDEX(edar!$A$3:$O$428,MATCH($A320,edar!$P$3:$P$428,0),MATCH(F$1,edar!$A$2:$O$2,0))</f>
        <v>28</v>
      </c>
      <c r="G320">
        <f>INDEX(edar!$A$3:$O$428,MATCH($A320,edar!$P$3:$P$428,0),MATCH(G$1,edar!$A$2:$O$2,0))</f>
        <v>31</v>
      </c>
      <c r="H320">
        <f>INDEX(edar!$A$3:$O$428,MATCH($A320,edar!$P$3:$P$428,0),MATCH(H$1,edar!$A$2:$O$2,0))</f>
        <v>25</v>
      </c>
      <c r="I320">
        <f>INDEX(edar!$A$3:$O$428,MATCH($A320,edar!$P$3:$P$428,0),MATCH(I$1,edar!$A$2:$O$2,0))</f>
        <v>38</v>
      </c>
      <c r="J320">
        <f>INDEX(edar!$A$3:$O$428,MATCH($A320,edar!$P$3:$P$428,0),MATCH(J$1,edar!$A$2:$O$2,0))</f>
        <v>26</v>
      </c>
      <c r="K320">
        <f>INDEX(edar!$A$3:$O$428,MATCH($A320,edar!$P$3:$P$428,0),MATCH(K$1,edar!$A$2:$O$2,0))</f>
        <v>16</v>
      </c>
      <c r="L320">
        <f>INDEX(edar!$A$3:$O$428,MATCH($A320,edar!$P$3:$P$428,0),MATCH(L$1,edar!$A$2:$O$2,0))</f>
        <v>23</v>
      </c>
      <c r="M320">
        <f>INDEX(edar!$A$3:$O$428,MATCH($A320,edar!$P$3:$P$428,0),MATCH(M$1,edar!$A$2:$O$2,0))</f>
        <v>25</v>
      </c>
      <c r="N320">
        <f>INDEX(edar!$A$3:$O$428,MATCH($A320,edar!$P$3:$P$428,0),MATCH(N$1,edar!$A$2:$O$2,0))</f>
        <v>37</v>
      </c>
      <c r="O320">
        <f>INDEX(edar!$A$3:$O$428,MATCH($A320,edar!$P$3:$P$428,0),MATCH(O$1,edar!$A$2:$O$2,0))</f>
        <v>43</v>
      </c>
      <c r="P320" t="str">
        <f>INDEX(edar!$A$3:$O$428,MATCH($A320,edar!$P$3:$P$428,0),MATCH(P$1,edar!$A$2:$O$2,0))</f>
        <v>Interim DHS_2007-2008</v>
      </c>
    </row>
    <row r="321" spans="1:16" x14ac:dyDescent="0.25">
      <c r="A321" s="5" t="s">
        <v>770</v>
      </c>
      <c r="B321" t="str">
        <f>INDEX(edar!$A$3:$O$428,MATCH($A321,edar!$P$3:$P$428,0),MATCH(B$1,edar!$A$2:$O$2,0))</f>
        <v>RWA</v>
      </c>
      <c r="C321" t="str">
        <f>INDEX(edar!$A$3:$O$428,MATCH($A321,edar!$P$3:$P$428,0),MATCH(C$1,edar!$A$2:$O$2,0))</f>
        <v>Rwanda</v>
      </c>
      <c r="D321">
        <f>INDEX(edar!$A$3:$O$428,MATCH($A321,edar!$P$3:$P$428,0),MATCH(D$1,edar!$A$2:$O$2,0))</f>
        <v>2005</v>
      </c>
      <c r="E321" t="str">
        <f>INDEX(edar!$A$3:$O$428,MATCH($A321,edar!$P$3:$P$428,0),MATCH(E$1,edar!$A$2:$O$2,0))</f>
        <v>2005</v>
      </c>
      <c r="F321">
        <f>INDEX(edar!$A$3:$O$428,MATCH($A321,edar!$P$3:$P$428,0),MATCH(F$1,edar!$A$2:$O$2,0))</f>
        <v>28</v>
      </c>
      <c r="G321">
        <f>INDEX(edar!$A$3:$O$428,MATCH($A321,edar!$P$3:$P$428,0),MATCH(G$1,edar!$A$2:$O$2,0))</f>
        <v>28</v>
      </c>
      <c r="H321">
        <f>INDEX(edar!$A$3:$O$428,MATCH($A321,edar!$P$3:$P$428,0),MATCH(H$1,edar!$A$2:$O$2,0))</f>
        <v>28</v>
      </c>
      <c r="I321">
        <f>INDEX(edar!$A$3:$O$428,MATCH($A321,edar!$P$3:$P$428,0),MATCH(I$1,edar!$A$2:$O$2,0))</f>
        <v>41</v>
      </c>
      <c r="J321">
        <f>INDEX(edar!$A$3:$O$428,MATCH($A321,edar!$P$3:$P$428,0),MATCH(J$1,edar!$A$2:$O$2,0))</f>
        <v>26</v>
      </c>
      <c r="K321">
        <f>INDEX(edar!$A$3:$O$428,MATCH($A321,edar!$P$3:$P$428,0),MATCH(K$1,edar!$A$2:$O$2,0))</f>
        <v>23</v>
      </c>
      <c r="L321">
        <f>INDEX(edar!$A$3:$O$428,MATCH($A321,edar!$P$3:$P$428,0),MATCH(L$1,edar!$A$2:$O$2,0))</f>
        <v>27</v>
      </c>
      <c r="M321">
        <f>INDEX(edar!$A$3:$O$428,MATCH($A321,edar!$P$3:$P$428,0),MATCH(M$1,edar!$A$2:$O$2,0))</f>
        <v>25</v>
      </c>
      <c r="N321">
        <f>INDEX(edar!$A$3:$O$428,MATCH($A321,edar!$P$3:$P$428,0),MATCH(N$1,edar!$A$2:$O$2,0))</f>
        <v>23</v>
      </c>
      <c r="O321">
        <f>INDEX(edar!$A$3:$O$428,MATCH($A321,edar!$P$3:$P$428,0),MATCH(O$1,edar!$A$2:$O$2,0))</f>
        <v>43</v>
      </c>
      <c r="P321" t="str">
        <f>INDEX(edar!$A$3:$O$428,MATCH($A321,edar!$P$3:$P$428,0),MATCH(P$1,edar!$A$2:$O$2,0))</f>
        <v>DHS_2005</v>
      </c>
    </row>
    <row r="322" spans="1:16" x14ac:dyDescent="0.25">
      <c r="A322" s="4" t="s">
        <v>771</v>
      </c>
      <c r="B322" t="str">
        <f>INDEX(edar!$A$3:$O$428,MATCH($A322,edar!$P$3:$P$428,0),MATCH(B$1,edar!$A$2:$O$2,0))</f>
        <v>RWA</v>
      </c>
      <c r="C322" t="str">
        <f>INDEX(edar!$A$3:$O$428,MATCH($A322,edar!$P$3:$P$428,0),MATCH(C$1,edar!$A$2:$O$2,0))</f>
        <v>Rwanda</v>
      </c>
      <c r="D322">
        <f>INDEX(edar!$A$3:$O$428,MATCH($A322,edar!$P$3:$P$428,0),MATCH(D$1,edar!$A$2:$O$2,0))</f>
        <v>2000</v>
      </c>
      <c r="E322" t="str">
        <f>INDEX(edar!$A$3:$O$428,MATCH($A322,edar!$P$3:$P$428,0),MATCH(E$1,edar!$A$2:$O$2,0))</f>
        <v>2000</v>
      </c>
      <c r="F322">
        <f>INDEX(edar!$A$3:$O$428,MATCH($A322,edar!$P$3:$P$428,0),MATCH(F$1,edar!$A$2:$O$2,0))</f>
        <v>16</v>
      </c>
      <c r="G322">
        <f>INDEX(edar!$A$3:$O$428,MATCH($A322,edar!$P$3:$P$428,0),MATCH(G$1,edar!$A$2:$O$2,0))</f>
        <v>16</v>
      </c>
      <c r="H322">
        <f>INDEX(edar!$A$3:$O$428,MATCH($A322,edar!$P$3:$P$428,0),MATCH(H$1,edar!$A$2:$O$2,0))</f>
        <v>15</v>
      </c>
      <c r="I322">
        <f>INDEX(edar!$A$3:$O$428,MATCH($A322,edar!$P$3:$P$428,0),MATCH(I$1,edar!$A$2:$O$2,0))</f>
        <v>24</v>
      </c>
      <c r="J322">
        <f>INDEX(edar!$A$3:$O$428,MATCH($A322,edar!$P$3:$P$428,0),MATCH(J$1,edar!$A$2:$O$2,0))</f>
        <v>14</v>
      </c>
      <c r="K322" t="str">
        <f>INDEX(edar!$A$3:$O$428,MATCH($A322,edar!$P$3:$P$428,0),MATCH(K$1,edar!$A$2:$O$2,0))</f>
        <v>-</v>
      </c>
      <c r="L322" t="str">
        <f>INDEX(edar!$A$3:$O$428,MATCH($A322,edar!$P$3:$P$428,0),MATCH(L$1,edar!$A$2:$O$2,0))</f>
        <v>-</v>
      </c>
      <c r="M322" t="str">
        <f>INDEX(edar!$A$3:$O$428,MATCH($A322,edar!$P$3:$P$428,0),MATCH(M$1,edar!$A$2:$O$2,0))</f>
        <v>-</v>
      </c>
      <c r="N322" t="str">
        <f>INDEX(edar!$A$3:$O$428,MATCH($A322,edar!$P$3:$P$428,0),MATCH(N$1,edar!$A$2:$O$2,0))</f>
        <v>-</v>
      </c>
      <c r="O322" t="str">
        <f>INDEX(edar!$A$3:$O$428,MATCH($A322,edar!$P$3:$P$428,0),MATCH(O$1,edar!$A$2:$O$2,0))</f>
        <v>-</v>
      </c>
      <c r="P322" t="str">
        <f>INDEX(edar!$A$3:$O$428,MATCH($A322,edar!$P$3:$P$428,0),MATCH(P$1,edar!$A$2:$O$2,0))</f>
        <v>DHS_2000</v>
      </c>
    </row>
    <row r="323" spans="1:16" x14ac:dyDescent="0.25">
      <c r="A323" s="5" t="s">
        <v>772</v>
      </c>
      <c r="B323" t="str">
        <f>INDEX(edar!$A$3:$O$428,MATCH($A323,edar!$P$3:$P$428,0),MATCH(B$1,edar!$A$2:$O$2,0))</f>
        <v>RWA</v>
      </c>
      <c r="C323" t="str">
        <f>INDEX(edar!$A$3:$O$428,MATCH($A323,edar!$P$3:$P$428,0),MATCH(C$1,edar!$A$2:$O$2,0))</f>
        <v>Rwanda</v>
      </c>
      <c r="D323">
        <f>INDEX(edar!$A$3:$O$428,MATCH($A323,edar!$P$3:$P$428,0),MATCH(D$1,edar!$A$2:$O$2,0))</f>
        <v>2000</v>
      </c>
      <c r="E323" t="str">
        <f>INDEX(edar!$A$3:$O$428,MATCH($A323,edar!$P$3:$P$428,0),MATCH(E$1,edar!$A$2:$O$2,0))</f>
        <v>2000</v>
      </c>
      <c r="F323">
        <f>INDEX(edar!$A$3:$O$428,MATCH($A323,edar!$P$3:$P$428,0),MATCH(F$1,edar!$A$2:$O$2,0))</f>
        <v>20</v>
      </c>
      <c r="G323">
        <f>INDEX(edar!$A$3:$O$428,MATCH($A323,edar!$P$3:$P$428,0),MATCH(G$1,edar!$A$2:$O$2,0))</f>
        <v>20</v>
      </c>
      <c r="H323">
        <f>INDEX(edar!$A$3:$O$428,MATCH($A323,edar!$P$3:$P$428,0),MATCH(H$1,edar!$A$2:$O$2,0))</f>
        <v>20</v>
      </c>
      <c r="I323" t="str">
        <f>INDEX(edar!$A$3:$O$428,MATCH($A323,edar!$P$3:$P$428,0),MATCH(I$1,edar!$A$2:$O$2,0))</f>
        <v>-</v>
      </c>
      <c r="J323">
        <f>INDEX(edar!$A$3:$O$428,MATCH($A323,edar!$P$3:$P$428,0),MATCH(J$1,edar!$A$2:$O$2,0))</f>
        <v>20</v>
      </c>
      <c r="K323">
        <f>INDEX(edar!$A$3:$O$428,MATCH($A323,edar!$P$3:$P$428,0),MATCH(K$1,edar!$A$2:$O$2,0))</f>
        <v>10</v>
      </c>
      <c r="L323">
        <f>INDEX(edar!$A$3:$O$428,MATCH($A323,edar!$P$3:$P$428,0),MATCH(L$1,edar!$A$2:$O$2,0))</f>
        <v>18</v>
      </c>
      <c r="M323">
        <f>INDEX(edar!$A$3:$O$428,MATCH($A323,edar!$P$3:$P$428,0),MATCH(M$1,edar!$A$2:$O$2,0))</f>
        <v>19</v>
      </c>
      <c r="N323">
        <f>INDEX(edar!$A$3:$O$428,MATCH($A323,edar!$P$3:$P$428,0),MATCH(N$1,edar!$A$2:$O$2,0))</f>
        <v>31</v>
      </c>
      <c r="O323">
        <f>INDEX(edar!$A$3:$O$428,MATCH($A323,edar!$P$3:$P$428,0),MATCH(O$1,edar!$A$2:$O$2,0))</f>
        <v>57</v>
      </c>
      <c r="P323" t="str">
        <f>INDEX(edar!$A$3:$O$428,MATCH($A323,edar!$P$3:$P$428,0),MATCH(P$1,edar!$A$2:$O$2,0))</f>
        <v>MICS_2000</v>
      </c>
    </row>
    <row r="324" spans="1:16" x14ac:dyDescent="0.25">
      <c r="A324" s="4" t="s">
        <v>773</v>
      </c>
      <c r="B324" t="str">
        <f>INDEX(edar!$A$3:$O$428,MATCH($A324,edar!$P$3:$P$428,0),MATCH(B$1,edar!$A$2:$O$2,0))</f>
        <v>RWA</v>
      </c>
      <c r="C324" t="str">
        <f>INDEX(edar!$A$3:$O$428,MATCH($A324,edar!$P$3:$P$428,0),MATCH(C$1,edar!$A$2:$O$2,0))</f>
        <v>Rwanda</v>
      </c>
      <c r="D324">
        <f>INDEX(edar!$A$3:$O$428,MATCH($A324,edar!$P$3:$P$428,0),MATCH(D$1,edar!$A$2:$O$2,0))</f>
        <v>1992</v>
      </c>
      <c r="E324" t="str">
        <f>INDEX(edar!$A$3:$O$428,MATCH($A324,edar!$P$3:$P$428,0),MATCH(E$1,edar!$A$2:$O$2,0))</f>
        <v>1992</v>
      </c>
      <c r="F324">
        <f>INDEX(edar!$A$3:$O$428,MATCH($A324,edar!$P$3:$P$428,0),MATCH(F$1,edar!$A$2:$O$2,0))</f>
        <v>30</v>
      </c>
      <c r="G324" t="str">
        <f>INDEX(edar!$A$3:$O$428,MATCH($A324,edar!$P$3:$P$428,0),MATCH(G$1,edar!$A$2:$O$2,0))</f>
        <v>-</v>
      </c>
      <c r="H324" t="str">
        <f>INDEX(edar!$A$3:$O$428,MATCH($A324,edar!$P$3:$P$428,0),MATCH(H$1,edar!$A$2:$O$2,0))</f>
        <v>-</v>
      </c>
      <c r="I324" t="str">
        <f>INDEX(edar!$A$3:$O$428,MATCH($A324,edar!$P$3:$P$428,0),MATCH(I$1,edar!$A$2:$O$2,0))</f>
        <v>-</v>
      </c>
      <c r="J324" t="str">
        <f>INDEX(edar!$A$3:$O$428,MATCH($A324,edar!$P$3:$P$428,0),MATCH(J$1,edar!$A$2:$O$2,0))</f>
        <v>-</v>
      </c>
      <c r="K324" t="str">
        <f>INDEX(edar!$A$3:$O$428,MATCH($A324,edar!$P$3:$P$428,0),MATCH(K$1,edar!$A$2:$O$2,0))</f>
        <v>-</v>
      </c>
      <c r="L324" t="str">
        <f>INDEX(edar!$A$3:$O$428,MATCH($A324,edar!$P$3:$P$428,0),MATCH(L$1,edar!$A$2:$O$2,0))</f>
        <v>-</v>
      </c>
      <c r="M324" t="str">
        <f>INDEX(edar!$A$3:$O$428,MATCH($A324,edar!$P$3:$P$428,0),MATCH(M$1,edar!$A$2:$O$2,0))</f>
        <v>-</v>
      </c>
      <c r="N324" t="str">
        <f>INDEX(edar!$A$3:$O$428,MATCH($A324,edar!$P$3:$P$428,0),MATCH(N$1,edar!$A$2:$O$2,0))</f>
        <v>-</v>
      </c>
      <c r="O324" t="str">
        <f>INDEX(edar!$A$3:$O$428,MATCH($A324,edar!$P$3:$P$428,0),MATCH(O$1,edar!$A$2:$O$2,0))</f>
        <v>-</v>
      </c>
      <c r="P324" t="str">
        <f>INDEX(edar!$A$3:$O$428,MATCH($A324,edar!$P$3:$P$428,0),MATCH(P$1,edar!$A$2:$O$2,0))</f>
        <v>DHS_1992</v>
      </c>
    </row>
    <row r="325" spans="1:16" x14ac:dyDescent="0.25">
      <c r="A325" s="5" t="s">
        <v>774</v>
      </c>
      <c r="B325" t="str">
        <f>INDEX(edar!$A$3:$O$428,MATCH($A325,edar!$P$3:$P$428,0),MATCH(B$1,edar!$A$2:$O$2,0))</f>
        <v>WSM</v>
      </c>
      <c r="C325" t="str">
        <f>INDEX(edar!$A$3:$O$428,MATCH($A325,edar!$P$3:$P$428,0),MATCH(C$1,edar!$A$2:$O$2,0))</f>
        <v>Samoa</v>
      </c>
      <c r="D325">
        <f>INDEX(edar!$A$3:$O$428,MATCH($A325,edar!$P$3:$P$428,0),MATCH(D$1,edar!$A$2:$O$2,0))</f>
        <v>2014</v>
      </c>
      <c r="E325" t="str">
        <f>INDEX(edar!$A$3:$O$428,MATCH($A325,edar!$P$3:$P$428,0),MATCH(E$1,edar!$A$2:$O$2,0))</f>
        <v>2014</v>
      </c>
      <c r="F325">
        <f>INDEX(edar!$A$3:$O$428,MATCH($A325,edar!$P$3:$P$428,0),MATCH(F$1,edar!$A$2:$O$2,0))</f>
        <v>77.8</v>
      </c>
      <c r="G325" t="str">
        <f>INDEX(edar!$A$3:$O$428,MATCH($A325,edar!$P$3:$P$428,0),MATCH(G$1,edar!$A$2:$O$2,0))</f>
        <v>-</v>
      </c>
      <c r="H325" t="str">
        <f>INDEX(edar!$A$3:$O$428,MATCH($A325,edar!$P$3:$P$428,0),MATCH(H$1,edar!$A$2:$O$2,0))</f>
        <v>-</v>
      </c>
      <c r="I325" t="str">
        <f>INDEX(edar!$A$3:$O$428,MATCH($A325,edar!$P$3:$P$428,0),MATCH(I$1,edar!$A$2:$O$2,0))</f>
        <v>-</v>
      </c>
      <c r="J325" t="str">
        <f>INDEX(edar!$A$3:$O$428,MATCH($A325,edar!$P$3:$P$428,0),MATCH(J$1,edar!$A$2:$O$2,0))</f>
        <v>-</v>
      </c>
      <c r="K325" t="str">
        <f>INDEX(edar!$A$3:$O$428,MATCH($A325,edar!$P$3:$P$428,0),MATCH(K$1,edar!$A$2:$O$2,0))</f>
        <v>-</v>
      </c>
      <c r="L325" t="str">
        <f>INDEX(edar!$A$3:$O$428,MATCH($A325,edar!$P$3:$P$428,0),MATCH(L$1,edar!$A$2:$O$2,0))</f>
        <v>-</v>
      </c>
      <c r="M325" t="str">
        <f>INDEX(edar!$A$3:$O$428,MATCH($A325,edar!$P$3:$P$428,0),MATCH(M$1,edar!$A$2:$O$2,0))</f>
        <v>-</v>
      </c>
      <c r="N325" t="str">
        <f>INDEX(edar!$A$3:$O$428,MATCH($A325,edar!$P$3:$P$428,0),MATCH(N$1,edar!$A$2:$O$2,0))</f>
        <v>-</v>
      </c>
      <c r="O325" t="str">
        <f>INDEX(edar!$A$3:$O$428,MATCH($A325,edar!$P$3:$P$428,0),MATCH(O$1,edar!$A$2:$O$2,0))</f>
        <v>-</v>
      </c>
      <c r="P325" t="str">
        <f>INDEX(edar!$A$3:$O$428,MATCH($A325,edar!$P$3:$P$428,0),MATCH(P$1,edar!$A$2:$O$2,0))</f>
        <v>DHS_2014</v>
      </c>
    </row>
    <row r="326" spans="1:16" x14ac:dyDescent="0.25">
      <c r="A326" s="4" t="s">
        <v>775</v>
      </c>
      <c r="B326" t="str">
        <f>INDEX(edar!$A$3:$O$428,MATCH($A326,edar!$P$3:$P$428,0),MATCH(B$1,edar!$A$2:$O$2,0))</f>
        <v>WSM</v>
      </c>
      <c r="C326" t="str">
        <f>INDEX(edar!$A$3:$O$428,MATCH($A326,edar!$P$3:$P$428,0),MATCH(C$1,edar!$A$2:$O$2,0))</f>
        <v>Samoa</v>
      </c>
      <c r="D326">
        <f>INDEX(edar!$A$3:$O$428,MATCH($A326,edar!$P$3:$P$428,0),MATCH(D$1,edar!$A$2:$O$2,0))</f>
        <v>2009</v>
      </c>
      <c r="E326" t="str">
        <f>INDEX(edar!$A$3:$O$428,MATCH($A326,edar!$P$3:$P$428,0),MATCH(E$1,edar!$A$2:$O$2,0))</f>
        <v>2009</v>
      </c>
      <c r="F326">
        <f>INDEX(edar!$A$3:$O$428,MATCH($A326,edar!$P$3:$P$428,0),MATCH(F$1,edar!$A$2:$O$2,0))</f>
        <v>63.8</v>
      </c>
      <c r="G326">
        <f>INDEX(edar!$A$3:$O$428,MATCH($A326,edar!$P$3:$P$428,0),MATCH(G$1,edar!$A$2:$O$2,0))</f>
        <v>63.2</v>
      </c>
      <c r="H326">
        <f>INDEX(edar!$A$3:$O$428,MATCH($A326,edar!$P$3:$P$428,0),MATCH(H$1,edar!$A$2:$O$2,0))</f>
        <v>64.400000000000006</v>
      </c>
      <c r="I326">
        <f>INDEX(edar!$A$3:$O$428,MATCH($A326,edar!$P$3:$P$428,0),MATCH(I$1,edar!$A$2:$O$2,0))</f>
        <v>55.2</v>
      </c>
      <c r="J326">
        <f>INDEX(edar!$A$3:$O$428,MATCH($A326,edar!$P$3:$P$428,0),MATCH(J$1,edar!$A$2:$O$2,0))</f>
        <v>65.900000000000006</v>
      </c>
      <c r="K326">
        <f>INDEX(edar!$A$3:$O$428,MATCH($A326,edar!$P$3:$P$428,0),MATCH(K$1,edar!$A$2:$O$2,0))</f>
        <v>61.2</v>
      </c>
      <c r="L326">
        <f>INDEX(edar!$A$3:$O$428,MATCH($A326,edar!$P$3:$P$428,0),MATCH(L$1,edar!$A$2:$O$2,0))</f>
        <v>64.7</v>
      </c>
      <c r="M326">
        <f>INDEX(edar!$A$3:$O$428,MATCH($A326,edar!$P$3:$P$428,0),MATCH(M$1,edar!$A$2:$O$2,0))</f>
        <v>67.099999999999994</v>
      </c>
      <c r="N326">
        <f>INDEX(edar!$A$3:$O$428,MATCH($A326,edar!$P$3:$P$428,0),MATCH(N$1,edar!$A$2:$O$2,0))</f>
        <v>56.4</v>
      </c>
      <c r="O326" t="str">
        <f>INDEX(edar!$A$3:$O$428,MATCH($A326,edar!$P$3:$P$428,0),MATCH(O$1,edar!$A$2:$O$2,0))</f>
        <v>-</v>
      </c>
      <c r="P326" t="str">
        <f>INDEX(edar!$A$3:$O$428,MATCH($A326,edar!$P$3:$P$428,0),MATCH(P$1,edar!$A$2:$O$2,0))</f>
        <v>DHS_2009</v>
      </c>
    </row>
    <row r="327" spans="1:16" x14ac:dyDescent="0.25">
      <c r="A327" s="5" t="s">
        <v>776</v>
      </c>
      <c r="B327" t="str">
        <f>INDEX(edar!$A$3:$O$428,MATCH($A327,edar!$P$3:$P$428,0),MATCH(B$1,edar!$A$2:$O$2,0))</f>
        <v>STP</v>
      </c>
      <c r="C327" t="str">
        <f>INDEX(edar!$A$3:$O$428,MATCH($A327,edar!$P$3:$P$428,0),MATCH(C$1,edar!$A$2:$O$2,0))</f>
        <v>Sao Tome and Principe</v>
      </c>
      <c r="D327">
        <f>INDEX(edar!$A$3:$O$428,MATCH($A327,edar!$P$3:$P$428,0),MATCH(D$1,edar!$A$2:$O$2,0))</f>
        <v>2014</v>
      </c>
      <c r="E327" t="str">
        <f>INDEX(edar!$A$3:$O$428,MATCH($A327,edar!$P$3:$P$428,0),MATCH(E$1,edar!$A$2:$O$2,0))</f>
        <v>2014</v>
      </c>
      <c r="F327">
        <f>INDEX(edar!$A$3:$O$428,MATCH($A327,edar!$P$3:$P$428,0),MATCH(F$1,edar!$A$2:$O$2,0))</f>
        <v>68.900000000000006</v>
      </c>
      <c r="G327">
        <f>INDEX(edar!$A$3:$O$428,MATCH($A327,edar!$P$3:$P$428,0),MATCH(G$1,edar!$A$2:$O$2,0))</f>
        <v>70.7</v>
      </c>
      <c r="H327">
        <f>INDEX(edar!$A$3:$O$428,MATCH($A327,edar!$P$3:$P$428,0),MATCH(H$1,edar!$A$2:$O$2,0))</f>
        <v>66.400000000000006</v>
      </c>
      <c r="I327">
        <f>INDEX(edar!$A$3:$O$428,MATCH($A327,edar!$P$3:$P$428,0),MATCH(I$1,edar!$A$2:$O$2,0))</f>
        <v>66.599999999999994</v>
      </c>
      <c r="J327">
        <f>INDEX(edar!$A$3:$O$428,MATCH($A327,edar!$P$3:$P$428,0),MATCH(J$1,edar!$A$2:$O$2,0))</f>
        <v>73.5</v>
      </c>
      <c r="K327" t="str">
        <f>INDEX(edar!$A$3:$O$428,MATCH($A327,edar!$P$3:$P$428,0),MATCH(K$1,edar!$A$2:$O$2,0))</f>
        <v>-</v>
      </c>
      <c r="L327" t="str">
        <f>INDEX(edar!$A$3:$O$428,MATCH($A327,edar!$P$3:$P$428,0),MATCH(L$1,edar!$A$2:$O$2,0))</f>
        <v>-</v>
      </c>
      <c r="M327" t="str">
        <f>INDEX(edar!$A$3:$O$428,MATCH($A327,edar!$P$3:$P$428,0),MATCH(M$1,edar!$A$2:$O$2,0))</f>
        <v>-</v>
      </c>
      <c r="N327" t="str">
        <f>INDEX(edar!$A$3:$O$428,MATCH($A327,edar!$P$3:$P$428,0),MATCH(N$1,edar!$A$2:$O$2,0))</f>
        <v>-</v>
      </c>
      <c r="O327" t="str">
        <f>INDEX(edar!$A$3:$O$428,MATCH($A327,edar!$P$3:$P$428,0),MATCH(O$1,edar!$A$2:$O$2,0))</f>
        <v>-</v>
      </c>
      <c r="P327" t="str">
        <f>INDEX(edar!$A$3:$O$428,MATCH($A327,edar!$P$3:$P$428,0),MATCH(P$1,edar!$A$2:$O$2,0))</f>
        <v>MICS_2014</v>
      </c>
    </row>
    <row r="328" spans="1:16" x14ac:dyDescent="0.25">
      <c r="A328" s="4" t="s">
        <v>777</v>
      </c>
      <c r="B328" t="str">
        <f>INDEX(edar!$A$3:$O$428,MATCH($A328,edar!$P$3:$P$428,0),MATCH(B$1,edar!$A$2:$O$2,0))</f>
        <v>STP</v>
      </c>
      <c r="C328" t="str">
        <f>INDEX(edar!$A$3:$O$428,MATCH($A328,edar!$P$3:$P$428,0),MATCH(C$1,edar!$A$2:$O$2,0))</f>
        <v>Sao Tome and Principe</v>
      </c>
      <c r="D328" t="str">
        <f>INDEX(edar!$A$3:$O$428,MATCH($A328,edar!$P$3:$P$428,0),MATCH(D$1,edar!$A$2:$O$2,0))</f>
        <v>2008-2009</v>
      </c>
      <c r="E328" t="str">
        <f>INDEX(edar!$A$3:$O$428,MATCH($A328,edar!$P$3:$P$428,0),MATCH(E$1,edar!$A$2:$O$2,0))</f>
        <v>2009</v>
      </c>
      <c r="F328">
        <f>INDEX(edar!$A$3:$O$428,MATCH($A328,edar!$P$3:$P$428,0),MATCH(F$1,edar!$A$2:$O$2,0))</f>
        <v>74.7</v>
      </c>
      <c r="G328">
        <f>INDEX(edar!$A$3:$O$428,MATCH($A328,edar!$P$3:$P$428,0),MATCH(G$1,edar!$A$2:$O$2,0))</f>
        <v>70.3</v>
      </c>
      <c r="H328">
        <f>INDEX(edar!$A$3:$O$428,MATCH($A328,edar!$P$3:$P$428,0),MATCH(H$1,edar!$A$2:$O$2,0))</f>
        <v>79.8</v>
      </c>
      <c r="I328" t="str">
        <f>INDEX(edar!$A$3:$O$428,MATCH($A328,edar!$P$3:$P$428,0),MATCH(I$1,edar!$A$2:$O$2,0))</f>
        <v>-</v>
      </c>
      <c r="J328">
        <f>INDEX(edar!$A$3:$O$428,MATCH($A328,edar!$P$3:$P$428,0),MATCH(J$1,edar!$A$2:$O$2,0))</f>
        <v>77.099999999999994</v>
      </c>
      <c r="K328" t="str">
        <f>INDEX(edar!$A$3:$O$428,MATCH($A328,edar!$P$3:$P$428,0),MATCH(K$1,edar!$A$2:$O$2,0))</f>
        <v>-</v>
      </c>
      <c r="L328" t="str">
        <f>INDEX(edar!$A$3:$O$428,MATCH($A328,edar!$P$3:$P$428,0),MATCH(L$1,edar!$A$2:$O$2,0))</f>
        <v>-</v>
      </c>
      <c r="M328" t="str">
        <f>INDEX(edar!$A$3:$O$428,MATCH($A328,edar!$P$3:$P$428,0),MATCH(M$1,edar!$A$2:$O$2,0))</f>
        <v>-</v>
      </c>
      <c r="N328" t="str">
        <f>INDEX(edar!$A$3:$O$428,MATCH($A328,edar!$P$3:$P$428,0),MATCH(N$1,edar!$A$2:$O$2,0))</f>
        <v>-</v>
      </c>
      <c r="O328" t="str">
        <f>INDEX(edar!$A$3:$O$428,MATCH($A328,edar!$P$3:$P$428,0),MATCH(O$1,edar!$A$2:$O$2,0))</f>
        <v>-</v>
      </c>
      <c r="P328" t="str">
        <f>INDEX(edar!$A$3:$O$428,MATCH($A328,edar!$P$3:$P$428,0),MATCH(P$1,edar!$A$2:$O$2,0))</f>
        <v>DHS_2008-2009</v>
      </c>
    </row>
    <row r="329" spans="1:16" x14ac:dyDescent="0.25">
      <c r="A329" s="5" t="s">
        <v>778</v>
      </c>
      <c r="B329" t="str">
        <f>INDEX(edar!$A$3:$O$428,MATCH($A329,edar!$P$3:$P$428,0),MATCH(B$1,edar!$A$2:$O$2,0))</f>
        <v>STP</v>
      </c>
      <c r="C329" t="str">
        <f>INDEX(edar!$A$3:$O$428,MATCH($A329,edar!$P$3:$P$428,0),MATCH(C$1,edar!$A$2:$O$2,0))</f>
        <v>Sao Tome and Principe</v>
      </c>
      <c r="D329">
        <f>INDEX(edar!$A$3:$O$428,MATCH($A329,edar!$P$3:$P$428,0),MATCH(D$1,edar!$A$2:$O$2,0))</f>
        <v>2000</v>
      </c>
      <c r="E329" t="str">
        <f>INDEX(edar!$A$3:$O$428,MATCH($A329,edar!$P$3:$P$428,0),MATCH(E$1,edar!$A$2:$O$2,0))</f>
        <v>2000</v>
      </c>
      <c r="F329">
        <f>INDEX(edar!$A$3:$O$428,MATCH($A329,edar!$P$3:$P$428,0),MATCH(F$1,edar!$A$2:$O$2,0))</f>
        <v>47</v>
      </c>
      <c r="G329">
        <f>INDEX(edar!$A$3:$O$428,MATCH($A329,edar!$P$3:$P$428,0),MATCH(G$1,edar!$A$2:$O$2,0))</f>
        <v>46</v>
      </c>
      <c r="H329">
        <f>INDEX(edar!$A$3:$O$428,MATCH($A329,edar!$P$3:$P$428,0),MATCH(H$1,edar!$A$2:$O$2,0))</f>
        <v>46</v>
      </c>
      <c r="I329">
        <f>INDEX(edar!$A$3:$O$428,MATCH($A329,edar!$P$3:$P$428,0),MATCH(I$1,edar!$A$2:$O$2,0))</f>
        <v>39</v>
      </c>
      <c r="J329">
        <f>INDEX(edar!$A$3:$O$428,MATCH($A329,edar!$P$3:$P$428,0),MATCH(J$1,edar!$A$2:$O$2,0))</f>
        <v>57</v>
      </c>
      <c r="K329" t="str">
        <f>INDEX(edar!$A$3:$O$428,MATCH($A329,edar!$P$3:$P$428,0),MATCH(K$1,edar!$A$2:$O$2,0))</f>
        <v>-</v>
      </c>
      <c r="L329" t="str">
        <f>INDEX(edar!$A$3:$O$428,MATCH($A329,edar!$P$3:$P$428,0),MATCH(L$1,edar!$A$2:$O$2,0))</f>
        <v>-</v>
      </c>
      <c r="M329" t="str">
        <f>INDEX(edar!$A$3:$O$428,MATCH($A329,edar!$P$3:$P$428,0),MATCH(M$1,edar!$A$2:$O$2,0))</f>
        <v>-</v>
      </c>
      <c r="N329" t="str">
        <f>INDEX(edar!$A$3:$O$428,MATCH($A329,edar!$P$3:$P$428,0),MATCH(N$1,edar!$A$2:$O$2,0))</f>
        <v>-</v>
      </c>
      <c r="O329">
        <f>INDEX(edar!$A$3:$O$428,MATCH($A329,edar!$P$3:$P$428,0),MATCH(O$1,edar!$A$2:$O$2,0))</f>
        <v>35</v>
      </c>
      <c r="P329" t="str">
        <f>INDEX(edar!$A$3:$O$428,MATCH($A329,edar!$P$3:$P$428,0),MATCH(P$1,edar!$A$2:$O$2,0))</f>
        <v>MICS_2000</v>
      </c>
    </row>
    <row r="330" spans="1:16" x14ac:dyDescent="0.25">
      <c r="A330" s="4" t="s">
        <v>779</v>
      </c>
      <c r="B330" t="str">
        <f>INDEX(edar!$A$3:$O$428,MATCH($A330,edar!$P$3:$P$428,0),MATCH(B$1,edar!$A$2:$O$2,0))</f>
        <v>SEN</v>
      </c>
      <c r="C330" t="str">
        <f>INDEX(edar!$A$3:$O$428,MATCH($A330,edar!$P$3:$P$428,0),MATCH(C$1,edar!$A$2:$O$2,0))</f>
        <v>Senegal</v>
      </c>
      <c r="D330">
        <f>INDEX(edar!$A$3:$O$428,MATCH($A330,edar!$P$3:$P$428,0),MATCH(D$1,edar!$A$2:$O$2,0))</f>
        <v>2015</v>
      </c>
      <c r="E330" t="str">
        <f>INDEX(edar!$A$3:$O$428,MATCH($A330,edar!$P$3:$P$428,0),MATCH(E$1,edar!$A$2:$O$2,0))</f>
        <v>2015</v>
      </c>
      <c r="F330">
        <f>INDEX(edar!$A$3:$O$428,MATCH($A330,edar!$P$3:$P$428,0),MATCH(F$1,edar!$A$2:$O$2,0))</f>
        <v>48.2</v>
      </c>
      <c r="G330">
        <f>INDEX(edar!$A$3:$O$428,MATCH($A330,edar!$P$3:$P$428,0),MATCH(G$1,edar!$A$2:$O$2,0))</f>
        <v>53.1</v>
      </c>
      <c r="H330">
        <f>INDEX(edar!$A$3:$O$428,MATCH($A330,edar!$P$3:$P$428,0),MATCH(H$1,edar!$A$2:$O$2,0))</f>
        <v>43.3</v>
      </c>
      <c r="I330">
        <f>INDEX(edar!$A$3:$O$428,MATCH($A330,edar!$P$3:$P$428,0),MATCH(I$1,edar!$A$2:$O$2,0))</f>
        <v>55</v>
      </c>
      <c r="J330">
        <f>INDEX(edar!$A$3:$O$428,MATCH($A330,edar!$P$3:$P$428,0),MATCH(J$1,edar!$A$2:$O$2,0))</f>
        <v>44.4</v>
      </c>
      <c r="K330">
        <f>INDEX(edar!$A$3:$O$428,MATCH($A330,edar!$P$3:$P$428,0),MATCH(K$1,edar!$A$2:$O$2,0))</f>
        <v>40.200000000000003</v>
      </c>
      <c r="L330">
        <f>INDEX(edar!$A$3:$O$428,MATCH($A330,edar!$P$3:$P$428,0),MATCH(L$1,edar!$A$2:$O$2,0))</f>
        <v>55.5</v>
      </c>
      <c r="M330" t="str">
        <f>INDEX(edar!$A$3:$O$428,MATCH($A330,edar!$P$3:$P$428,0),MATCH(M$1,edar!$A$2:$O$2,0))</f>
        <v>-</v>
      </c>
      <c r="N330" t="str">
        <f>INDEX(edar!$A$3:$O$428,MATCH($A330,edar!$P$3:$P$428,0),MATCH(N$1,edar!$A$2:$O$2,0))</f>
        <v>-</v>
      </c>
      <c r="O330" t="str">
        <f>INDEX(edar!$A$3:$O$428,MATCH($A330,edar!$P$3:$P$428,0),MATCH(O$1,edar!$A$2:$O$2,0))</f>
        <v>-</v>
      </c>
      <c r="P330" t="str">
        <f>INDEX(edar!$A$3:$O$428,MATCH($A330,edar!$P$3:$P$428,0),MATCH(P$1,edar!$A$2:$O$2,0))</f>
        <v>DHS Continuous_2015</v>
      </c>
    </row>
    <row r="331" spans="1:16" x14ac:dyDescent="0.25">
      <c r="A331" s="5" t="s">
        <v>780</v>
      </c>
      <c r="B331" t="str">
        <f>INDEX(edar!$A$3:$O$428,MATCH($A331,edar!$P$3:$P$428,0),MATCH(B$1,edar!$A$2:$O$2,0))</f>
        <v>SEN</v>
      </c>
      <c r="C331" t="str">
        <f>INDEX(edar!$A$3:$O$428,MATCH($A331,edar!$P$3:$P$428,0),MATCH(C$1,edar!$A$2:$O$2,0))</f>
        <v>Senegal</v>
      </c>
      <c r="D331">
        <f>INDEX(edar!$A$3:$O$428,MATCH($A331,edar!$P$3:$P$428,0),MATCH(D$1,edar!$A$2:$O$2,0))</f>
        <v>2014</v>
      </c>
      <c r="E331" t="str">
        <f>INDEX(edar!$A$3:$O$428,MATCH($A331,edar!$P$3:$P$428,0),MATCH(E$1,edar!$A$2:$O$2,0))</f>
        <v>2014</v>
      </c>
      <c r="F331">
        <f>INDEX(edar!$A$3:$O$428,MATCH($A331,edar!$P$3:$P$428,0),MATCH(F$1,edar!$A$2:$O$2,0))</f>
        <v>42.2</v>
      </c>
      <c r="G331">
        <f>INDEX(edar!$A$3:$O$428,MATCH($A331,edar!$P$3:$P$428,0),MATCH(G$1,edar!$A$2:$O$2,0))</f>
        <v>48.9</v>
      </c>
      <c r="H331">
        <f>INDEX(edar!$A$3:$O$428,MATCH($A331,edar!$P$3:$P$428,0),MATCH(H$1,edar!$A$2:$O$2,0))</f>
        <v>33.6</v>
      </c>
      <c r="I331">
        <f>INDEX(edar!$A$3:$O$428,MATCH($A331,edar!$P$3:$P$428,0),MATCH(I$1,edar!$A$2:$O$2,0))</f>
        <v>39.5</v>
      </c>
      <c r="J331">
        <f>INDEX(edar!$A$3:$O$428,MATCH($A331,edar!$P$3:$P$428,0),MATCH(J$1,edar!$A$2:$O$2,0))</f>
        <v>47.1</v>
      </c>
      <c r="K331">
        <f>INDEX(edar!$A$3:$O$428,MATCH($A331,edar!$P$3:$P$428,0),MATCH(K$1,edar!$A$2:$O$2,0))</f>
        <v>48</v>
      </c>
      <c r="L331" t="str">
        <f>INDEX(edar!$A$3:$O$428,MATCH($A331,edar!$P$3:$P$428,0),MATCH(L$1,edar!$A$2:$O$2,0))</f>
        <v>-</v>
      </c>
      <c r="M331" t="str">
        <f>INDEX(edar!$A$3:$O$428,MATCH($A331,edar!$P$3:$P$428,0),MATCH(M$1,edar!$A$2:$O$2,0))</f>
        <v>-</v>
      </c>
      <c r="N331" t="str">
        <f>INDEX(edar!$A$3:$O$428,MATCH($A331,edar!$P$3:$P$428,0),MATCH(N$1,edar!$A$2:$O$2,0))</f>
        <v>-</v>
      </c>
      <c r="O331" t="str">
        <f>INDEX(edar!$A$3:$O$428,MATCH($A331,edar!$P$3:$P$428,0),MATCH(O$1,edar!$A$2:$O$2,0))</f>
        <v>-</v>
      </c>
      <c r="P331" t="str">
        <f>INDEX(edar!$A$3:$O$428,MATCH($A331,edar!$P$3:$P$428,0),MATCH(P$1,edar!$A$2:$O$2,0))</f>
        <v>DHS_2014</v>
      </c>
    </row>
    <row r="332" spans="1:16" x14ac:dyDescent="0.25">
      <c r="A332" s="4" t="s">
        <v>781</v>
      </c>
      <c r="B332" t="str">
        <f>INDEX(edar!$A$3:$O$428,MATCH($A332,edar!$P$3:$P$428,0),MATCH(B$1,edar!$A$2:$O$2,0))</f>
        <v>SEN</v>
      </c>
      <c r="C332" t="str">
        <f>INDEX(edar!$A$3:$O$428,MATCH($A332,edar!$P$3:$P$428,0),MATCH(C$1,edar!$A$2:$O$2,0))</f>
        <v>Senegal</v>
      </c>
      <c r="D332" t="str">
        <f>INDEX(edar!$A$3:$O$428,MATCH($A332,edar!$P$3:$P$428,0),MATCH(D$1,edar!$A$2:$O$2,0))</f>
        <v>2012-2013</v>
      </c>
      <c r="E332" t="str">
        <f>INDEX(edar!$A$3:$O$428,MATCH($A332,edar!$P$3:$P$428,0),MATCH(E$1,edar!$A$2:$O$2,0))</f>
        <v>2013</v>
      </c>
      <c r="F332">
        <f>INDEX(edar!$A$3:$O$428,MATCH($A332,edar!$P$3:$P$428,0),MATCH(F$1,edar!$A$2:$O$2,0))</f>
        <v>53</v>
      </c>
      <c r="G332">
        <f>INDEX(edar!$A$3:$O$428,MATCH($A332,edar!$P$3:$P$428,0),MATCH(G$1,edar!$A$2:$O$2,0))</f>
        <v>54.5</v>
      </c>
      <c r="H332">
        <f>INDEX(edar!$A$3:$O$428,MATCH($A332,edar!$P$3:$P$428,0),MATCH(H$1,edar!$A$2:$O$2,0))</f>
        <v>51.6</v>
      </c>
      <c r="I332">
        <f>INDEX(edar!$A$3:$O$428,MATCH($A332,edar!$P$3:$P$428,0),MATCH(I$1,edar!$A$2:$O$2,0))</f>
        <v>63.4</v>
      </c>
      <c r="J332">
        <f>INDEX(edar!$A$3:$O$428,MATCH($A332,edar!$P$3:$P$428,0),MATCH(J$1,edar!$A$2:$O$2,0))</f>
        <v>43.9</v>
      </c>
      <c r="K332">
        <f>INDEX(edar!$A$3:$O$428,MATCH($A332,edar!$P$3:$P$428,0),MATCH(K$1,edar!$A$2:$O$2,0))</f>
        <v>37</v>
      </c>
      <c r="L332" t="str">
        <f>INDEX(edar!$A$3:$O$428,MATCH($A332,edar!$P$3:$P$428,0),MATCH(L$1,edar!$A$2:$O$2,0))</f>
        <v>-</v>
      </c>
      <c r="M332" t="str">
        <f>INDEX(edar!$A$3:$O$428,MATCH($A332,edar!$P$3:$P$428,0),MATCH(M$1,edar!$A$2:$O$2,0))</f>
        <v>-</v>
      </c>
      <c r="N332" t="str">
        <f>INDEX(edar!$A$3:$O$428,MATCH($A332,edar!$P$3:$P$428,0),MATCH(N$1,edar!$A$2:$O$2,0))</f>
        <v>-</v>
      </c>
      <c r="O332" t="str">
        <f>INDEX(edar!$A$3:$O$428,MATCH($A332,edar!$P$3:$P$428,0),MATCH(O$1,edar!$A$2:$O$2,0))</f>
        <v>-</v>
      </c>
      <c r="P332" t="str">
        <f>INDEX(edar!$A$3:$O$428,MATCH($A332,edar!$P$3:$P$428,0),MATCH(P$1,edar!$A$2:$O$2,0))</f>
        <v>Continuous DHS 2014 _2014</v>
      </c>
    </row>
    <row r="333" spans="1:16" x14ac:dyDescent="0.25">
      <c r="A333" s="5" t="s">
        <v>782</v>
      </c>
      <c r="B333" t="str">
        <f>INDEX(edar!$A$3:$O$428,MATCH($A333,edar!$P$3:$P$428,0),MATCH(B$1,edar!$A$2:$O$2,0))</f>
        <v>SEN</v>
      </c>
      <c r="C333" t="str">
        <f>INDEX(edar!$A$3:$O$428,MATCH($A333,edar!$P$3:$P$428,0),MATCH(C$1,edar!$A$2:$O$2,0))</f>
        <v>Senegal</v>
      </c>
      <c r="D333" t="str">
        <f>INDEX(edar!$A$3:$O$428,MATCH($A333,edar!$P$3:$P$428,0),MATCH(D$1,edar!$A$2:$O$2,0))</f>
        <v>2010-2011</v>
      </c>
      <c r="E333" t="str">
        <f>INDEX(edar!$A$3:$O$428,MATCH($A333,edar!$P$3:$P$428,0),MATCH(E$1,edar!$A$2:$O$2,0))</f>
        <v>2011</v>
      </c>
      <c r="F333">
        <f>INDEX(edar!$A$3:$O$428,MATCH($A333,edar!$P$3:$P$428,0),MATCH(F$1,edar!$A$2:$O$2,0))</f>
        <v>49.9</v>
      </c>
      <c r="G333">
        <f>INDEX(edar!$A$3:$O$428,MATCH($A333,edar!$P$3:$P$428,0),MATCH(G$1,edar!$A$2:$O$2,0))</f>
        <v>51.5</v>
      </c>
      <c r="H333">
        <f>INDEX(edar!$A$3:$O$428,MATCH($A333,edar!$P$3:$P$428,0),MATCH(H$1,edar!$A$2:$O$2,0))</f>
        <v>47.8</v>
      </c>
      <c r="I333">
        <f>INDEX(edar!$A$3:$O$428,MATCH($A333,edar!$P$3:$P$428,0),MATCH(I$1,edar!$A$2:$O$2,0))</f>
        <v>60.5</v>
      </c>
      <c r="J333">
        <f>INDEX(edar!$A$3:$O$428,MATCH($A333,edar!$P$3:$P$428,0),MATCH(J$1,edar!$A$2:$O$2,0))</f>
        <v>38.1</v>
      </c>
      <c r="K333">
        <f>INDEX(edar!$A$3:$O$428,MATCH($A333,edar!$P$3:$P$428,0),MATCH(K$1,edar!$A$2:$O$2,0))</f>
        <v>32.1</v>
      </c>
      <c r="L333">
        <f>INDEX(edar!$A$3:$O$428,MATCH($A333,edar!$P$3:$P$428,0),MATCH(L$1,edar!$A$2:$O$2,0))</f>
        <v>38.4</v>
      </c>
      <c r="M333">
        <f>INDEX(edar!$A$3:$O$428,MATCH($A333,edar!$P$3:$P$428,0),MATCH(M$1,edar!$A$2:$O$2,0))</f>
        <v>55.9</v>
      </c>
      <c r="N333">
        <f>INDEX(edar!$A$3:$O$428,MATCH($A333,edar!$P$3:$P$428,0),MATCH(N$1,edar!$A$2:$O$2,0))</f>
        <v>47.5</v>
      </c>
      <c r="O333">
        <f>INDEX(edar!$A$3:$O$428,MATCH($A333,edar!$P$3:$P$428,0),MATCH(O$1,edar!$A$2:$O$2,0))</f>
        <v>69</v>
      </c>
      <c r="P333" t="str">
        <f>INDEX(edar!$A$3:$O$428,MATCH($A333,edar!$P$3:$P$428,0),MATCH(P$1,edar!$A$2:$O$2,0))</f>
        <v>DHS-MICS_2010-2011</v>
      </c>
    </row>
    <row r="334" spans="1:16" x14ac:dyDescent="0.25">
      <c r="A334" s="4" t="s">
        <v>783</v>
      </c>
      <c r="B334" t="str">
        <f>INDEX(edar!$A$3:$O$428,MATCH($A334,edar!$P$3:$P$428,0),MATCH(B$1,edar!$A$2:$O$2,0))</f>
        <v>SEN</v>
      </c>
      <c r="C334" t="str">
        <f>INDEX(edar!$A$3:$O$428,MATCH($A334,edar!$P$3:$P$428,0),MATCH(C$1,edar!$A$2:$O$2,0))</f>
        <v>Senegal</v>
      </c>
      <c r="D334">
        <f>INDEX(edar!$A$3:$O$428,MATCH($A334,edar!$P$3:$P$428,0),MATCH(D$1,edar!$A$2:$O$2,0))</f>
        <v>2005</v>
      </c>
      <c r="E334" t="str">
        <f>INDEX(edar!$A$3:$O$428,MATCH($A334,edar!$P$3:$P$428,0),MATCH(E$1,edar!$A$2:$O$2,0))</f>
        <v>2005</v>
      </c>
      <c r="F334">
        <f>INDEX(edar!$A$3:$O$428,MATCH($A334,edar!$P$3:$P$428,0),MATCH(F$1,edar!$A$2:$O$2,0))</f>
        <v>47</v>
      </c>
      <c r="G334">
        <f>INDEX(edar!$A$3:$O$428,MATCH($A334,edar!$P$3:$P$428,0),MATCH(G$1,edar!$A$2:$O$2,0))</f>
        <v>49</v>
      </c>
      <c r="H334">
        <f>INDEX(edar!$A$3:$O$428,MATCH($A334,edar!$P$3:$P$428,0),MATCH(H$1,edar!$A$2:$O$2,0))</f>
        <v>45</v>
      </c>
      <c r="I334">
        <f>INDEX(edar!$A$3:$O$428,MATCH($A334,edar!$P$3:$P$428,0),MATCH(I$1,edar!$A$2:$O$2,0))</f>
        <v>54</v>
      </c>
      <c r="J334">
        <f>INDEX(edar!$A$3:$O$428,MATCH($A334,edar!$P$3:$P$428,0),MATCH(J$1,edar!$A$2:$O$2,0))</f>
        <v>41</v>
      </c>
      <c r="K334">
        <f>INDEX(edar!$A$3:$O$428,MATCH($A334,edar!$P$3:$P$428,0),MATCH(K$1,edar!$A$2:$O$2,0))</f>
        <v>35</v>
      </c>
      <c r="L334">
        <f>INDEX(edar!$A$3:$O$428,MATCH($A334,edar!$P$3:$P$428,0),MATCH(L$1,edar!$A$2:$O$2,0))</f>
        <v>38</v>
      </c>
      <c r="M334">
        <f>INDEX(edar!$A$3:$O$428,MATCH($A334,edar!$P$3:$P$428,0),MATCH(M$1,edar!$A$2:$O$2,0))</f>
        <v>42</v>
      </c>
      <c r="N334">
        <f>INDEX(edar!$A$3:$O$428,MATCH($A334,edar!$P$3:$P$428,0),MATCH(N$1,edar!$A$2:$O$2,0))</f>
        <v>57</v>
      </c>
      <c r="O334">
        <f>INDEX(edar!$A$3:$O$428,MATCH($A334,edar!$P$3:$P$428,0),MATCH(O$1,edar!$A$2:$O$2,0))</f>
        <v>61</v>
      </c>
      <c r="P334" t="str">
        <f>INDEX(edar!$A$3:$O$428,MATCH($A334,edar!$P$3:$P$428,0),MATCH(P$1,edar!$A$2:$O$2,0))</f>
        <v>DHS_2005</v>
      </c>
    </row>
    <row r="335" spans="1:16" x14ac:dyDescent="0.25">
      <c r="A335" s="5" t="s">
        <v>784</v>
      </c>
      <c r="B335" t="str">
        <f>INDEX(edar!$A$3:$O$428,MATCH($A335,edar!$P$3:$P$428,0),MATCH(B$1,edar!$A$2:$O$2,0))</f>
        <v>SEN</v>
      </c>
      <c r="C335" t="str">
        <f>INDEX(edar!$A$3:$O$428,MATCH($A335,edar!$P$3:$P$428,0),MATCH(C$1,edar!$A$2:$O$2,0))</f>
        <v>Senegal</v>
      </c>
      <c r="D335">
        <f>INDEX(edar!$A$3:$O$428,MATCH($A335,edar!$P$3:$P$428,0),MATCH(D$1,edar!$A$2:$O$2,0))</f>
        <v>2000</v>
      </c>
      <c r="E335" t="str">
        <f>INDEX(edar!$A$3:$O$428,MATCH($A335,edar!$P$3:$P$428,0),MATCH(E$1,edar!$A$2:$O$2,0))</f>
        <v>2000</v>
      </c>
      <c r="F335">
        <f>INDEX(edar!$A$3:$O$428,MATCH($A335,edar!$P$3:$P$428,0),MATCH(F$1,edar!$A$2:$O$2,0))</f>
        <v>27</v>
      </c>
      <c r="G335">
        <f>INDEX(edar!$A$3:$O$428,MATCH($A335,edar!$P$3:$P$428,0),MATCH(G$1,edar!$A$2:$O$2,0))</f>
        <v>30</v>
      </c>
      <c r="H335">
        <f>INDEX(edar!$A$3:$O$428,MATCH($A335,edar!$P$3:$P$428,0),MATCH(H$1,edar!$A$2:$O$2,0))</f>
        <v>23</v>
      </c>
      <c r="I335">
        <f>INDEX(edar!$A$3:$O$428,MATCH($A335,edar!$P$3:$P$428,0),MATCH(I$1,edar!$A$2:$O$2,0))</f>
        <v>30</v>
      </c>
      <c r="J335">
        <f>INDEX(edar!$A$3:$O$428,MATCH($A335,edar!$P$3:$P$428,0),MATCH(J$1,edar!$A$2:$O$2,0))</f>
        <v>26</v>
      </c>
      <c r="K335">
        <f>INDEX(edar!$A$3:$O$428,MATCH($A335,edar!$P$3:$P$428,0),MATCH(K$1,edar!$A$2:$O$2,0))</f>
        <v>20</v>
      </c>
      <c r="L335">
        <f>INDEX(edar!$A$3:$O$428,MATCH($A335,edar!$P$3:$P$428,0),MATCH(L$1,edar!$A$2:$O$2,0))</f>
        <v>23</v>
      </c>
      <c r="M335">
        <f>INDEX(edar!$A$3:$O$428,MATCH($A335,edar!$P$3:$P$428,0),MATCH(M$1,edar!$A$2:$O$2,0))</f>
        <v>36</v>
      </c>
      <c r="N335">
        <f>INDEX(edar!$A$3:$O$428,MATCH($A335,edar!$P$3:$P$428,0),MATCH(N$1,edar!$A$2:$O$2,0))</f>
        <v>28</v>
      </c>
      <c r="O335">
        <f>INDEX(edar!$A$3:$O$428,MATCH($A335,edar!$P$3:$P$428,0),MATCH(O$1,edar!$A$2:$O$2,0))</f>
        <v>33</v>
      </c>
      <c r="P335" t="str">
        <f>INDEX(edar!$A$3:$O$428,MATCH($A335,edar!$P$3:$P$428,0),MATCH(P$1,edar!$A$2:$O$2,0))</f>
        <v>MICS_2000</v>
      </c>
    </row>
    <row r="336" spans="1:16" x14ac:dyDescent="0.25">
      <c r="A336" s="4" t="s">
        <v>785</v>
      </c>
      <c r="B336" t="str">
        <f>INDEX(edar!$A$3:$O$428,MATCH($A336,edar!$P$3:$P$428,0),MATCH(B$1,edar!$A$2:$O$2,0))</f>
        <v>SEN</v>
      </c>
      <c r="C336" t="str">
        <f>INDEX(edar!$A$3:$O$428,MATCH($A336,edar!$P$3:$P$428,0),MATCH(C$1,edar!$A$2:$O$2,0))</f>
        <v>Senegal</v>
      </c>
      <c r="D336" t="str">
        <f>INDEX(edar!$A$3:$O$428,MATCH($A336,edar!$P$3:$P$428,0),MATCH(D$1,edar!$A$2:$O$2,0))</f>
        <v>1992-1993</v>
      </c>
      <c r="E336" t="str">
        <f>INDEX(edar!$A$3:$O$428,MATCH($A336,edar!$P$3:$P$428,0),MATCH(E$1,edar!$A$2:$O$2,0))</f>
        <v>1993</v>
      </c>
      <c r="F336">
        <f>INDEX(edar!$A$3:$O$428,MATCH($A336,edar!$P$3:$P$428,0),MATCH(F$1,edar!$A$2:$O$2,0))</f>
        <v>31</v>
      </c>
      <c r="G336">
        <f>INDEX(edar!$A$3:$O$428,MATCH($A336,edar!$P$3:$P$428,0),MATCH(G$1,edar!$A$2:$O$2,0))</f>
        <v>37</v>
      </c>
      <c r="H336">
        <f>INDEX(edar!$A$3:$O$428,MATCH($A336,edar!$P$3:$P$428,0),MATCH(H$1,edar!$A$2:$O$2,0))</f>
        <v>28</v>
      </c>
      <c r="I336">
        <f>INDEX(edar!$A$3:$O$428,MATCH($A336,edar!$P$3:$P$428,0),MATCH(I$1,edar!$A$2:$O$2,0))</f>
        <v>30</v>
      </c>
      <c r="J336">
        <f>INDEX(edar!$A$3:$O$428,MATCH($A336,edar!$P$3:$P$428,0),MATCH(J$1,edar!$A$2:$O$2,0))</f>
        <v>31</v>
      </c>
      <c r="K336" t="str">
        <f>INDEX(edar!$A$3:$O$428,MATCH($A336,edar!$P$3:$P$428,0),MATCH(K$1,edar!$A$2:$O$2,0))</f>
        <v>-</v>
      </c>
      <c r="L336" t="str">
        <f>INDEX(edar!$A$3:$O$428,MATCH($A336,edar!$P$3:$P$428,0),MATCH(L$1,edar!$A$2:$O$2,0))</f>
        <v>-</v>
      </c>
      <c r="M336" t="str">
        <f>INDEX(edar!$A$3:$O$428,MATCH($A336,edar!$P$3:$P$428,0),MATCH(M$1,edar!$A$2:$O$2,0))</f>
        <v>-</v>
      </c>
      <c r="N336" t="str">
        <f>INDEX(edar!$A$3:$O$428,MATCH($A336,edar!$P$3:$P$428,0),MATCH(N$1,edar!$A$2:$O$2,0))</f>
        <v>-</v>
      </c>
      <c r="O336" t="str">
        <f>INDEX(edar!$A$3:$O$428,MATCH($A336,edar!$P$3:$P$428,0),MATCH(O$1,edar!$A$2:$O$2,0))</f>
        <v>-</v>
      </c>
      <c r="P336" t="str">
        <f>INDEX(edar!$A$3:$O$428,MATCH($A336,edar!$P$3:$P$428,0),MATCH(P$1,edar!$A$2:$O$2,0))</f>
        <v>DHS_1992-1993</v>
      </c>
    </row>
    <row r="337" spans="1:16" x14ac:dyDescent="0.25">
      <c r="A337" s="5" t="s">
        <v>786</v>
      </c>
      <c r="B337" t="str">
        <f>INDEX(edar!$A$3:$O$428,MATCH($A337,edar!$P$3:$P$428,0),MATCH(B$1,edar!$A$2:$O$2,0))</f>
        <v>SRB</v>
      </c>
      <c r="C337" t="str">
        <f>INDEX(edar!$A$3:$O$428,MATCH($A337,edar!$P$3:$P$428,0),MATCH(C$1,edar!$A$2:$O$2,0))</f>
        <v>Serbia</v>
      </c>
      <c r="D337">
        <f>INDEX(edar!$A$3:$O$428,MATCH($A337,edar!$P$3:$P$428,0),MATCH(D$1,edar!$A$2:$O$2,0))</f>
        <v>2010</v>
      </c>
      <c r="E337" t="str">
        <f>INDEX(edar!$A$3:$O$428,MATCH($A337,edar!$P$3:$P$428,0),MATCH(E$1,edar!$A$2:$O$2,0))</f>
        <v>2010</v>
      </c>
      <c r="F337">
        <f>INDEX(edar!$A$3:$O$428,MATCH($A337,edar!$P$3:$P$428,0),MATCH(F$1,edar!$A$2:$O$2,0))</f>
        <v>89.7</v>
      </c>
      <c r="G337">
        <f>INDEX(edar!$A$3:$O$428,MATCH($A337,edar!$P$3:$P$428,0),MATCH(G$1,edar!$A$2:$O$2,0))</f>
        <v>88.7</v>
      </c>
      <c r="H337">
        <f>INDEX(edar!$A$3:$O$428,MATCH($A337,edar!$P$3:$P$428,0),MATCH(H$1,edar!$A$2:$O$2,0))</f>
        <v>91.4</v>
      </c>
      <c r="I337">
        <f>INDEX(edar!$A$3:$O$428,MATCH($A337,edar!$P$3:$P$428,0),MATCH(I$1,edar!$A$2:$O$2,0))</f>
        <v>90.4</v>
      </c>
      <c r="J337">
        <f>INDEX(edar!$A$3:$O$428,MATCH($A337,edar!$P$3:$P$428,0),MATCH(J$1,edar!$A$2:$O$2,0))</f>
        <v>88.5</v>
      </c>
      <c r="K337" t="str">
        <f>INDEX(edar!$A$3:$O$428,MATCH($A337,edar!$P$3:$P$428,0),MATCH(K$1,edar!$A$2:$O$2,0))</f>
        <v>-</v>
      </c>
      <c r="L337" t="str">
        <f>INDEX(edar!$A$3:$O$428,MATCH($A337,edar!$P$3:$P$428,0),MATCH(L$1,edar!$A$2:$O$2,0))</f>
        <v>-</v>
      </c>
      <c r="M337" t="str">
        <f>INDEX(edar!$A$3:$O$428,MATCH($A337,edar!$P$3:$P$428,0),MATCH(M$1,edar!$A$2:$O$2,0))</f>
        <v>-</v>
      </c>
      <c r="N337" t="str">
        <f>INDEX(edar!$A$3:$O$428,MATCH($A337,edar!$P$3:$P$428,0),MATCH(N$1,edar!$A$2:$O$2,0))</f>
        <v>-</v>
      </c>
      <c r="O337">
        <f>INDEX(edar!$A$3:$O$428,MATCH($A337,edar!$P$3:$P$428,0),MATCH(O$1,edar!$A$2:$O$2,0))</f>
        <v>95.9</v>
      </c>
      <c r="P337" t="str">
        <f>INDEX(edar!$A$3:$O$428,MATCH($A337,edar!$P$3:$P$428,0),MATCH(P$1,edar!$A$2:$O$2,0))</f>
        <v>MICS_2010</v>
      </c>
    </row>
    <row r="338" spans="1:16" x14ac:dyDescent="0.25">
      <c r="A338" s="4" t="s">
        <v>787</v>
      </c>
      <c r="B338" t="str">
        <f>INDEX(edar!$A$3:$O$428,MATCH($A338,edar!$P$3:$P$428,0),MATCH(B$1,edar!$A$2:$O$2,0))</f>
        <v>SRB</v>
      </c>
      <c r="C338" t="str">
        <f>INDEX(edar!$A$3:$O$428,MATCH($A338,edar!$P$3:$P$428,0),MATCH(C$1,edar!$A$2:$O$2,0))</f>
        <v>Serbia</v>
      </c>
      <c r="D338">
        <f>INDEX(edar!$A$3:$O$428,MATCH($A338,edar!$P$3:$P$428,0),MATCH(D$1,edar!$A$2:$O$2,0))</f>
        <v>2005</v>
      </c>
      <c r="E338" t="str">
        <f>INDEX(edar!$A$3:$O$428,MATCH($A338,edar!$P$3:$P$428,0),MATCH(E$1,edar!$A$2:$O$2,0))</f>
        <v>2005</v>
      </c>
      <c r="F338">
        <f>INDEX(edar!$A$3:$O$428,MATCH($A338,edar!$P$3:$P$428,0),MATCH(F$1,edar!$A$2:$O$2,0))</f>
        <v>93</v>
      </c>
      <c r="G338">
        <f>INDEX(edar!$A$3:$O$428,MATCH($A338,edar!$P$3:$P$428,0),MATCH(G$1,edar!$A$2:$O$2,0))</f>
        <v>94</v>
      </c>
      <c r="H338">
        <f>INDEX(edar!$A$3:$O$428,MATCH($A338,edar!$P$3:$P$428,0),MATCH(H$1,edar!$A$2:$O$2,0))</f>
        <v>91</v>
      </c>
      <c r="I338">
        <f>INDEX(edar!$A$3:$O$428,MATCH($A338,edar!$P$3:$P$428,0),MATCH(I$1,edar!$A$2:$O$2,0))</f>
        <v>91</v>
      </c>
      <c r="J338">
        <f>INDEX(edar!$A$3:$O$428,MATCH($A338,edar!$P$3:$P$428,0),MATCH(J$1,edar!$A$2:$O$2,0))</f>
        <v>95</v>
      </c>
      <c r="K338">
        <f>INDEX(edar!$A$3:$O$428,MATCH($A338,edar!$P$3:$P$428,0),MATCH(K$1,edar!$A$2:$O$2,0))</f>
        <v>89</v>
      </c>
      <c r="L338">
        <f>INDEX(edar!$A$3:$O$428,MATCH($A338,edar!$P$3:$P$428,0),MATCH(L$1,edar!$A$2:$O$2,0))</f>
        <v>95</v>
      </c>
      <c r="M338">
        <f>INDEX(edar!$A$3:$O$428,MATCH($A338,edar!$P$3:$P$428,0),MATCH(M$1,edar!$A$2:$O$2,0))</f>
        <v>92</v>
      </c>
      <c r="N338">
        <f>INDEX(edar!$A$3:$O$428,MATCH($A338,edar!$P$3:$P$428,0),MATCH(N$1,edar!$A$2:$O$2,0))</f>
        <v>95</v>
      </c>
      <c r="O338">
        <f>INDEX(edar!$A$3:$O$428,MATCH($A338,edar!$P$3:$P$428,0),MATCH(O$1,edar!$A$2:$O$2,0))</f>
        <v>89</v>
      </c>
      <c r="P338" t="str">
        <f>INDEX(edar!$A$3:$O$428,MATCH($A338,edar!$P$3:$P$428,0),MATCH(P$1,edar!$A$2:$O$2,0))</f>
        <v>MICS_2005</v>
      </c>
    </row>
    <row r="339" spans="1:16" x14ac:dyDescent="0.25">
      <c r="A339" s="5" t="s">
        <v>788</v>
      </c>
      <c r="B339" t="str">
        <f>INDEX(edar!$A$3:$O$428,MATCH($A339,edar!$P$3:$P$428,0),MATCH(B$1,edar!$A$2:$O$2,0))</f>
        <v>SLE</v>
      </c>
      <c r="C339" t="str">
        <f>INDEX(edar!$A$3:$O$428,MATCH($A339,edar!$P$3:$P$428,0),MATCH(C$1,edar!$A$2:$O$2,0))</f>
        <v>Sierra Leone</v>
      </c>
      <c r="D339">
        <f>INDEX(edar!$A$3:$O$428,MATCH($A339,edar!$P$3:$P$428,0),MATCH(D$1,edar!$A$2:$O$2,0))</f>
        <v>2013</v>
      </c>
      <c r="E339" t="str">
        <f>INDEX(edar!$A$3:$O$428,MATCH($A339,edar!$P$3:$P$428,0),MATCH(E$1,edar!$A$2:$O$2,0))</f>
        <v>2013</v>
      </c>
      <c r="F339">
        <f>INDEX(edar!$A$3:$O$428,MATCH($A339,edar!$P$3:$P$428,0),MATCH(F$1,edar!$A$2:$O$2,0))</f>
        <v>71.7</v>
      </c>
      <c r="G339">
        <f>INDEX(edar!$A$3:$O$428,MATCH($A339,edar!$P$3:$P$428,0),MATCH(G$1,edar!$A$2:$O$2,0))</f>
        <v>70.900000000000006</v>
      </c>
      <c r="H339">
        <f>INDEX(edar!$A$3:$O$428,MATCH($A339,edar!$P$3:$P$428,0),MATCH(H$1,edar!$A$2:$O$2,0))</f>
        <v>72.5</v>
      </c>
      <c r="I339">
        <f>INDEX(edar!$A$3:$O$428,MATCH($A339,edar!$P$3:$P$428,0),MATCH(I$1,edar!$A$2:$O$2,0))</f>
        <v>73.2</v>
      </c>
      <c r="J339">
        <f>INDEX(edar!$A$3:$O$428,MATCH($A339,edar!$P$3:$P$428,0),MATCH(J$1,edar!$A$2:$O$2,0))</f>
        <v>71.3</v>
      </c>
      <c r="K339">
        <f>INDEX(edar!$A$3:$O$428,MATCH($A339,edar!$P$3:$P$428,0),MATCH(K$1,edar!$A$2:$O$2,0))</f>
        <v>67.7</v>
      </c>
      <c r="L339">
        <f>INDEX(edar!$A$3:$O$428,MATCH($A339,edar!$P$3:$P$428,0),MATCH(L$1,edar!$A$2:$O$2,0))</f>
        <v>71.900000000000006</v>
      </c>
      <c r="M339">
        <f>INDEX(edar!$A$3:$O$428,MATCH($A339,edar!$P$3:$P$428,0),MATCH(M$1,edar!$A$2:$O$2,0))</f>
        <v>75.3</v>
      </c>
      <c r="N339">
        <f>INDEX(edar!$A$3:$O$428,MATCH($A339,edar!$P$3:$P$428,0),MATCH(N$1,edar!$A$2:$O$2,0))</f>
        <v>70.099999999999994</v>
      </c>
      <c r="O339">
        <f>INDEX(edar!$A$3:$O$428,MATCH($A339,edar!$P$3:$P$428,0),MATCH(O$1,edar!$A$2:$O$2,0))</f>
        <v>75.099999999999994</v>
      </c>
      <c r="P339" t="str">
        <f>INDEX(edar!$A$3:$O$428,MATCH($A339,edar!$P$3:$P$428,0),MATCH(P$1,edar!$A$2:$O$2,0))</f>
        <v>DHS_2013</v>
      </c>
    </row>
    <row r="340" spans="1:16" x14ac:dyDescent="0.25">
      <c r="A340" s="4" t="s">
        <v>789</v>
      </c>
      <c r="B340" t="str">
        <f>INDEX(edar!$A$3:$O$428,MATCH($A340,edar!$P$3:$P$428,0),MATCH(B$1,edar!$A$2:$O$2,0))</f>
        <v>SLE</v>
      </c>
      <c r="C340" t="str">
        <f>INDEX(edar!$A$3:$O$428,MATCH($A340,edar!$P$3:$P$428,0),MATCH(C$1,edar!$A$2:$O$2,0))</f>
        <v>Sierra Leone</v>
      </c>
      <c r="D340">
        <f>INDEX(edar!$A$3:$O$428,MATCH($A340,edar!$P$3:$P$428,0),MATCH(D$1,edar!$A$2:$O$2,0))</f>
        <v>2010</v>
      </c>
      <c r="E340" t="str">
        <f>INDEX(edar!$A$3:$O$428,MATCH($A340,edar!$P$3:$P$428,0),MATCH(E$1,edar!$A$2:$O$2,0))</f>
        <v>2010</v>
      </c>
      <c r="F340">
        <f>INDEX(edar!$A$3:$O$428,MATCH($A340,edar!$P$3:$P$428,0),MATCH(F$1,edar!$A$2:$O$2,0))</f>
        <v>73.7</v>
      </c>
      <c r="G340">
        <f>INDEX(edar!$A$3:$O$428,MATCH($A340,edar!$P$3:$P$428,0),MATCH(G$1,edar!$A$2:$O$2,0))</f>
        <v>72.2</v>
      </c>
      <c r="H340">
        <f>INDEX(edar!$A$3:$O$428,MATCH($A340,edar!$P$3:$P$428,0),MATCH(H$1,edar!$A$2:$O$2,0))</f>
        <v>75.400000000000006</v>
      </c>
      <c r="I340">
        <f>INDEX(edar!$A$3:$O$428,MATCH($A340,edar!$P$3:$P$428,0),MATCH(I$1,edar!$A$2:$O$2,0))</f>
        <v>72</v>
      </c>
      <c r="J340">
        <f>INDEX(edar!$A$3:$O$428,MATCH($A340,edar!$P$3:$P$428,0),MATCH(J$1,edar!$A$2:$O$2,0))</f>
        <v>74.3</v>
      </c>
      <c r="K340">
        <f>INDEX(edar!$A$3:$O$428,MATCH($A340,edar!$P$3:$P$428,0),MATCH(K$1,edar!$A$2:$O$2,0))</f>
        <v>71.900000000000006</v>
      </c>
      <c r="L340">
        <f>INDEX(edar!$A$3:$O$428,MATCH($A340,edar!$P$3:$P$428,0),MATCH(L$1,edar!$A$2:$O$2,0))</f>
        <v>74.900000000000006</v>
      </c>
      <c r="M340">
        <f>INDEX(edar!$A$3:$O$428,MATCH($A340,edar!$P$3:$P$428,0),MATCH(M$1,edar!$A$2:$O$2,0))</f>
        <v>76.099999999999994</v>
      </c>
      <c r="N340">
        <f>INDEX(edar!$A$3:$O$428,MATCH($A340,edar!$P$3:$P$428,0),MATCH(N$1,edar!$A$2:$O$2,0))</f>
        <v>76</v>
      </c>
      <c r="O340">
        <f>INDEX(edar!$A$3:$O$428,MATCH($A340,edar!$P$3:$P$428,0),MATCH(O$1,edar!$A$2:$O$2,0))</f>
        <v>63</v>
      </c>
      <c r="P340" t="str">
        <f>INDEX(edar!$A$3:$O$428,MATCH($A340,edar!$P$3:$P$428,0),MATCH(P$1,edar!$A$2:$O$2,0))</f>
        <v>MICS_2010</v>
      </c>
    </row>
    <row r="341" spans="1:16" x14ac:dyDescent="0.25">
      <c r="A341" s="5" t="s">
        <v>790</v>
      </c>
      <c r="B341" t="str">
        <f>INDEX(edar!$A$3:$O$428,MATCH($A341,edar!$P$3:$P$428,0),MATCH(B$1,edar!$A$2:$O$2,0))</f>
        <v>SLE</v>
      </c>
      <c r="C341" t="str">
        <f>INDEX(edar!$A$3:$O$428,MATCH($A341,edar!$P$3:$P$428,0),MATCH(C$1,edar!$A$2:$O$2,0))</f>
        <v>Sierra Leone</v>
      </c>
      <c r="D341">
        <f>INDEX(edar!$A$3:$O$428,MATCH($A341,edar!$P$3:$P$428,0),MATCH(D$1,edar!$A$2:$O$2,0))</f>
        <v>2008</v>
      </c>
      <c r="E341" t="str">
        <f>INDEX(edar!$A$3:$O$428,MATCH($A341,edar!$P$3:$P$428,0),MATCH(E$1,edar!$A$2:$O$2,0))</f>
        <v>2008</v>
      </c>
      <c r="F341">
        <f>INDEX(edar!$A$3:$O$428,MATCH($A341,edar!$P$3:$P$428,0),MATCH(F$1,edar!$A$2:$O$2,0))</f>
        <v>46</v>
      </c>
      <c r="G341">
        <f>INDEX(edar!$A$3:$O$428,MATCH($A341,edar!$P$3:$P$428,0),MATCH(G$1,edar!$A$2:$O$2,0))</f>
        <v>49</v>
      </c>
      <c r="H341">
        <f>INDEX(edar!$A$3:$O$428,MATCH($A341,edar!$P$3:$P$428,0),MATCH(H$1,edar!$A$2:$O$2,0))</f>
        <v>43</v>
      </c>
      <c r="I341">
        <f>INDEX(edar!$A$3:$O$428,MATCH($A341,edar!$P$3:$P$428,0),MATCH(I$1,edar!$A$2:$O$2,0))</f>
        <v>50</v>
      </c>
      <c r="J341">
        <f>INDEX(edar!$A$3:$O$428,MATCH($A341,edar!$P$3:$P$428,0),MATCH(J$1,edar!$A$2:$O$2,0))</f>
        <v>45</v>
      </c>
      <c r="K341">
        <f>INDEX(edar!$A$3:$O$428,MATCH($A341,edar!$P$3:$P$428,0),MATCH(K$1,edar!$A$2:$O$2,0))</f>
        <v>39</v>
      </c>
      <c r="L341">
        <f>INDEX(edar!$A$3:$O$428,MATCH($A341,edar!$P$3:$P$428,0),MATCH(L$1,edar!$A$2:$O$2,0))</f>
        <v>46</v>
      </c>
      <c r="M341">
        <f>INDEX(edar!$A$3:$O$428,MATCH($A341,edar!$P$3:$P$428,0),MATCH(M$1,edar!$A$2:$O$2,0))</f>
        <v>49</v>
      </c>
      <c r="N341">
        <f>INDEX(edar!$A$3:$O$428,MATCH($A341,edar!$P$3:$P$428,0),MATCH(N$1,edar!$A$2:$O$2,0))</f>
        <v>48</v>
      </c>
      <c r="O341">
        <f>INDEX(edar!$A$3:$O$428,MATCH($A341,edar!$P$3:$P$428,0),MATCH(O$1,edar!$A$2:$O$2,0))</f>
        <v>46</v>
      </c>
      <c r="P341" t="str">
        <f>INDEX(edar!$A$3:$O$428,MATCH($A341,edar!$P$3:$P$428,0),MATCH(P$1,edar!$A$2:$O$2,0))</f>
        <v>DHS_2008</v>
      </c>
    </row>
    <row r="342" spans="1:16" x14ac:dyDescent="0.25">
      <c r="A342" s="4" t="s">
        <v>791</v>
      </c>
      <c r="B342" t="str">
        <f>INDEX(edar!$A$3:$O$428,MATCH($A342,edar!$P$3:$P$428,0),MATCH(B$1,edar!$A$2:$O$2,0))</f>
        <v>SLE</v>
      </c>
      <c r="C342" t="str">
        <f>INDEX(edar!$A$3:$O$428,MATCH($A342,edar!$P$3:$P$428,0),MATCH(C$1,edar!$A$2:$O$2,0))</f>
        <v>Sierra Leone</v>
      </c>
      <c r="D342">
        <f>INDEX(edar!$A$3:$O$428,MATCH($A342,edar!$P$3:$P$428,0),MATCH(D$1,edar!$A$2:$O$2,0))</f>
        <v>2005</v>
      </c>
      <c r="E342" t="str">
        <f>INDEX(edar!$A$3:$O$428,MATCH($A342,edar!$P$3:$P$428,0),MATCH(E$1,edar!$A$2:$O$2,0))</f>
        <v>2005</v>
      </c>
      <c r="F342">
        <f>INDEX(edar!$A$3:$O$428,MATCH($A342,edar!$P$3:$P$428,0),MATCH(F$1,edar!$A$2:$O$2,0))</f>
        <v>48</v>
      </c>
      <c r="G342">
        <f>INDEX(edar!$A$3:$O$428,MATCH($A342,edar!$P$3:$P$428,0),MATCH(G$1,edar!$A$2:$O$2,0))</f>
        <v>50</v>
      </c>
      <c r="H342">
        <f>INDEX(edar!$A$3:$O$428,MATCH($A342,edar!$P$3:$P$428,0),MATCH(H$1,edar!$A$2:$O$2,0))</f>
        <v>45</v>
      </c>
      <c r="I342">
        <f>INDEX(edar!$A$3:$O$428,MATCH($A342,edar!$P$3:$P$428,0),MATCH(I$1,edar!$A$2:$O$2,0))</f>
        <v>46</v>
      </c>
      <c r="J342">
        <f>INDEX(edar!$A$3:$O$428,MATCH($A342,edar!$P$3:$P$428,0),MATCH(J$1,edar!$A$2:$O$2,0))</f>
        <v>48</v>
      </c>
      <c r="K342">
        <f>INDEX(edar!$A$3:$O$428,MATCH($A342,edar!$P$3:$P$428,0),MATCH(K$1,edar!$A$2:$O$2,0))</f>
        <v>43</v>
      </c>
      <c r="L342">
        <f>INDEX(edar!$A$3:$O$428,MATCH($A342,edar!$P$3:$P$428,0),MATCH(L$1,edar!$A$2:$O$2,0))</f>
        <v>44</v>
      </c>
      <c r="M342">
        <f>INDEX(edar!$A$3:$O$428,MATCH($A342,edar!$P$3:$P$428,0),MATCH(M$1,edar!$A$2:$O$2,0))</f>
        <v>53</v>
      </c>
      <c r="N342">
        <f>INDEX(edar!$A$3:$O$428,MATCH($A342,edar!$P$3:$P$428,0),MATCH(N$1,edar!$A$2:$O$2,0))</f>
        <v>55</v>
      </c>
      <c r="O342">
        <f>INDEX(edar!$A$3:$O$428,MATCH($A342,edar!$P$3:$P$428,0),MATCH(O$1,edar!$A$2:$O$2,0))</f>
        <v>42</v>
      </c>
      <c r="P342" t="str">
        <f>INDEX(edar!$A$3:$O$428,MATCH($A342,edar!$P$3:$P$428,0),MATCH(P$1,edar!$A$2:$O$2,0))</f>
        <v>MICS_2005</v>
      </c>
    </row>
    <row r="343" spans="1:16" x14ac:dyDescent="0.25">
      <c r="A343" s="5" t="s">
        <v>792</v>
      </c>
      <c r="B343" t="str">
        <f>INDEX(edar!$A$3:$O$428,MATCH($A343,edar!$P$3:$P$428,0),MATCH(B$1,edar!$A$2:$O$2,0))</f>
        <v>SLE</v>
      </c>
      <c r="C343" t="str">
        <f>INDEX(edar!$A$3:$O$428,MATCH($A343,edar!$P$3:$P$428,0),MATCH(C$1,edar!$A$2:$O$2,0))</f>
        <v>Sierra Leone</v>
      </c>
      <c r="D343">
        <f>INDEX(edar!$A$3:$O$428,MATCH($A343,edar!$P$3:$P$428,0),MATCH(D$1,edar!$A$2:$O$2,0))</f>
        <v>2000</v>
      </c>
      <c r="E343" t="str">
        <f>INDEX(edar!$A$3:$O$428,MATCH($A343,edar!$P$3:$P$428,0),MATCH(E$1,edar!$A$2:$O$2,0))</f>
        <v>2000</v>
      </c>
      <c r="F343">
        <f>INDEX(edar!$A$3:$O$428,MATCH($A343,edar!$P$3:$P$428,0),MATCH(F$1,edar!$A$2:$O$2,0))</f>
        <v>50</v>
      </c>
      <c r="G343">
        <f>INDEX(edar!$A$3:$O$428,MATCH($A343,edar!$P$3:$P$428,0),MATCH(G$1,edar!$A$2:$O$2,0))</f>
        <v>51</v>
      </c>
      <c r="H343">
        <f>INDEX(edar!$A$3:$O$428,MATCH($A343,edar!$P$3:$P$428,0),MATCH(H$1,edar!$A$2:$O$2,0))</f>
        <v>48</v>
      </c>
      <c r="I343">
        <f>INDEX(edar!$A$3:$O$428,MATCH($A343,edar!$P$3:$P$428,0),MATCH(I$1,edar!$A$2:$O$2,0))</f>
        <v>57</v>
      </c>
      <c r="J343">
        <f>INDEX(edar!$A$3:$O$428,MATCH($A343,edar!$P$3:$P$428,0),MATCH(J$1,edar!$A$2:$O$2,0))</f>
        <v>48</v>
      </c>
      <c r="K343">
        <f>INDEX(edar!$A$3:$O$428,MATCH($A343,edar!$P$3:$P$428,0),MATCH(K$1,edar!$A$2:$O$2,0))</f>
        <v>35</v>
      </c>
      <c r="L343">
        <f>INDEX(edar!$A$3:$O$428,MATCH($A343,edar!$P$3:$P$428,0),MATCH(L$1,edar!$A$2:$O$2,0))</f>
        <v>44</v>
      </c>
      <c r="M343">
        <f>INDEX(edar!$A$3:$O$428,MATCH($A343,edar!$P$3:$P$428,0),MATCH(M$1,edar!$A$2:$O$2,0))</f>
        <v>57</v>
      </c>
      <c r="N343">
        <f>INDEX(edar!$A$3:$O$428,MATCH($A343,edar!$P$3:$P$428,0),MATCH(N$1,edar!$A$2:$O$2,0))</f>
        <v>61</v>
      </c>
      <c r="O343" t="str">
        <f>INDEX(edar!$A$3:$O$428,MATCH($A343,edar!$P$3:$P$428,0),MATCH(O$1,edar!$A$2:$O$2,0))</f>
        <v>-</v>
      </c>
      <c r="P343" t="str">
        <f>INDEX(edar!$A$3:$O$428,MATCH($A343,edar!$P$3:$P$428,0),MATCH(P$1,edar!$A$2:$O$2,0))</f>
        <v>MICS_2000</v>
      </c>
    </row>
    <row r="344" spans="1:16" x14ac:dyDescent="0.25">
      <c r="A344" s="4" t="s">
        <v>793</v>
      </c>
      <c r="B344" t="str">
        <f>INDEX(edar!$A$3:$O$428,MATCH($A344,edar!$P$3:$P$428,0),MATCH(B$1,edar!$A$2:$O$2,0))</f>
        <v>SLE</v>
      </c>
      <c r="C344" t="str">
        <f>INDEX(edar!$A$3:$O$428,MATCH($A344,edar!$P$3:$P$428,0),MATCH(C$1,edar!$A$2:$O$2,0))</f>
        <v>Sierra Leone</v>
      </c>
      <c r="D344">
        <f>INDEX(edar!$A$3:$O$428,MATCH($A344,edar!$P$3:$P$428,0),MATCH(D$1,edar!$A$2:$O$2,0))</f>
        <v>2016</v>
      </c>
      <c r="E344" t="str">
        <f>INDEX(edar!$A$3:$O$428,MATCH($A344,edar!$P$3:$P$428,0),MATCH(E$1,edar!$A$2:$O$2,0))</f>
        <v>2016</v>
      </c>
      <c r="F344" t="str">
        <f>INDEX(edar!$A$3:$O$428,MATCH($A344,edar!$P$3:$P$428,0),MATCH(F$1,edar!$A$2:$O$2,0))</f>
        <v>-</v>
      </c>
      <c r="G344" t="str">
        <f>INDEX(edar!$A$3:$O$428,MATCH($A344,edar!$P$3:$P$428,0),MATCH(G$1,edar!$A$2:$O$2,0))</f>
        <v>-</v>
      </c>
      <c r="H344" t="str">
        <f>INDEX(edar!$A$3:$O$428,MATCH($A344,edar!$P$3:$P$428,0),MATCH(H$1,edar!$A$2:$O$2,0))</f>
        <v>-</v>
      </c>
      <c r="I344" t="str">
        <f>INDEX(edar!$A$3:$O$428,MATCH($A344,edar!$P$3:$P$428,0),MATCH(I$1,edar!$A$2:$O$2,0))</f>
        <v>-</v>
      </c>
      <c r="J344" t="str">
        <f>INDEX(edar!$A$3:$O$428,MATCH($A344,edar!$P$3:$P$428,0),MATCH(J$1,edar!$A$2:$O$2,0))</f>
        <v>-</v>
      </c>
      <c r="K344" t="str">
        <f>INDEX(edar!$A$3:$O$428,MATCH($A344,edar!$P$3:$P$428,0),MATCH(K$1,edar!$A$2:$O$2,0))</f>
        <v>-</v>
      </c>
      <c r="L344" t="str">
        <f>INDEX(edar!$A$3:$O$428,MATCH($A344,edar!$P$3:$P$428,0),MATCH(L$1,edar!$A$2:$O$2,0))</f>
        <v>-</v>
      </c>
      <c r="M344" t="str">
        <f>INDEX(edar!$A$3:$O$428,MATCH($A344,edar!$P$3:$P$428,0),MATCH(M$1,edar!$A$2:$O$2,0))</f>
        <v>-</v>
      </c>
      <c r="N344" t="str">
        <f>INDEX(edar!$A$3:$O$428,MATCH($A344,edar!$P$3:$P$428,0),MATCH(N$1,edar!$A$2:$O$2,0))</f>
        <v>-</v>
      </c>
      <c r="O344" t="str">
        <f>INDEX(edar!$A$3:$O$428,MATCH($A344,edar!$P$3:$P$428,0),MATCH(O$1,edar!$A$2:$O$2,0))</f>
        <v>-</v>
      </c>
      <c r="P344" t="str">
        <f>INDEX(edar!$A$3:$O$428,MATCH($A344,edar!$P$3:$P$428,0),MATCH(P$1,edar!$A$2:$O$2,0))</f>
        <v>MIS 2016</v>
      </c>
    </row>
    <row r="345" spans="1:16" x14ac:dyDescent="0.25">
      <c r="A345" s="5" t="s">
        <v>794</v>
      </c>
      <c r="B345" t="str">
        <f>INDEX(edar!$A$3:$O$428,MATCH($A345,edar!$P$3:$P$428,0),MATCH(B$1,edar!$A$2:$O$2,0))</f>
        <v>SLB</v>
      </c>
      <c r="C345" t="str">
        <f>INDEX(edar!$A$3:$O$428,MATCH($A345,edar!$P$3:$P$428,0),MATCH(C$1,edar!$A$2:$O$2,0))</f>
        <v>Solomon Islands</v>
      </c>
      <c r="D345">
        <f>INDEX(edar!$A$3:$O$428,MATCH($A345,edar!$P$3:$P$428,0),MATCH(D$1,edar!$A$2:$O$2,0))</f>
        <v>2015</v>
      </c>
      <c r="E345" t="str">
        <f>INDEX(edar!$A$3:$O$428,MATCH($A345,edar!$P$3:$P$428,0),MATCH(E$1,edar!$A$2:$O$2,0))</f>
        <v>2015</v>
      </c>
      <c r="F345">
        <f>INDEX(edar!$A$3:$O$428,MATCH($A345,edar!$P$3:$P$428,0),MATCH(F$1,edar!$A$2:$O$2,0))</f>
        <v>79</v>
      </c>
      <c r="G345">
        <f>INDEX(edar!$A$3:$O$428,MATCH($A345,edar!$P$3:$P$428,0),MATCH(G$1,edar!$A$2:$O$2,0))</f>
        <v>84.9</v>
      </c>
      <c r="H345">
        <f>INDEX(edar!$A$3:$O$428,MATCH($A345,edar!$P$3:$P$428,0),MATCH(H$1,edar!$A$2:$O$2,0))</f>
        <v>72.8</v>
      </c>
      <c r="I345">
        <f>INDEX(edar!$A$3:$O$428,MATCH($A345,edar!$P$3:$P$428,0),MATCH(I$1,edar!$A$2:$O$2,0))</f>
        <v>86.8</v>
      </c>
      <c r="J345">
        <f>INDEX(edar!$A$3:$O$428,MATCH($A345,edar!$P$3:$P$428,0),MATCH(J$1,edar!$A$2:$O$2,0))</f>
        <v>77</v>
      </c>
      <c r="K345" t="str">
        <f>INDEX(edar!$A$3:$O$428,MATCH($A345,edar!$P$3:$P$428,0),MATCH(K$1,edar!$A$2:$O$2,0))</f>
        <v>-</v>
      </c>
      <c r="L345" t="str">
        <f>INDEX(edar!$A$3:$O$428,MATCH($A345,edar!$P$3:$P$428,0),MATCH(L$1,edar!$A$2:$O$2,0))</f>
        <v>-</v>
      </c>
      <c r="M345" t="str">
        <f>INDEX(edar!$A$3:$O$428,MATCH($A345,edar!$P$3:$P$428,0),MATCH(M$1,edar!$A$2:$O$2,0))</f>
        <v>-</v>
      </c>
      <c r="N345" t="str">
        <f>INDEX(edar!$A$3:$O$428,MATCH($A345,edar!$P$3:$P$428,0),MATCH(N$1,edar!$A$2:$O$2,0))</f>
        <v>-</v>
      </c>
      <c r="O345" t="str">
        <f>INDEX(edar!$A$3:$O$428,MATCH($A345,edar!$P$3:$P$428,0),MATCH(O$1,edar!$A$2:$O$2,0))</f>
        <v>-</v>
      </c>
      <c r="P345" t="str">
        <f>INDEX(edar!$A$3:$O$428,MATCH($A345,edar!$P$3:$P$428,0),MATCH(P$1,edar!$A$2:$O$2,0))</f>
        <v>DHS_2015</v>
      </c>
    </row>
    <row r="346" spans="1:16" x14ac:dyDescent="0.25">
      <c r="A346" s="4" t="s">
        <v>795</v>
      </c>
      <c r="B346" t="str">
        <f>INDEX(edar!$A$3:$O$428,MATCH($A346,edar!$P$3:$P$428,0),MATCH(B$1,edar!$A$2:$O$2,0))</f>
        <v>SLB</v>
      </c>
      <c r="C346" t="str">
        <f>INDEX(edar!$A$3:$O$428,MATCH($A346,edar!$P$3:$P$428,0),MATCH(C$1,edar!$A$2:$O$2,0))</f>
        <v>Solomon Islands</v>
      </c>
      <c r="D346">
        <f>INDEX(edar!$A$3:$O$428,MATCH($A346,edar!$P$3:$P$428,0),MATCH(D$1,edar!$A$2:$O$2,0))</f>
        <v>2007</v>
      </c>
      <c r="E346" t="str">
        <f>INDEX(edar!$A$3:$O$428,MATCH($A346,edar!$P$3:$P$428,0),MATCH(E$1,edar!$A$2:$O$2,0))</f>
        <v>2007</v>
      </c>
      <c r="F346">
        <f>INDEX(edar!$A$3:$O$428,MATCH($A346,edar!$P$3:$P$428,0),MATCH(F$1,edar!$A$2:$O$2,0))</f>
        <v>73</v>
      </c>
      <c r="G346" t="str">
        <f>INDEX(edar!$A$3:$O$428,MATCH($A346,edar!$P$3:$P$428,0),MATCH(G$1,edar!$A$2:$O$2,0))</f>
        <v>-</v>
      </c>
      <c r="H346" t="str">
        <f>INDEX(edar!$A$3:$O$428,MATCH($A346,edar!$P$3:$P$428,0),MATCH(H$1,edar!$A$2:$O$2,0))</f>
        <v>-</v>
      </c>
      <c r="I346" t="str">
        <f>INDEX(edar!$A$3:$O$428,MATCH($A346,edar!$P$3:$P$428,0),MATCH(I$1,edar!$A$2:$O$2,0))</f>
        <v>-</v>
      </c>
      <c r="J346" t="str">
        <f>INDEX(edar!$A$3:$O$428,MATCH($A346,edar!$P$3:$P$428,0),MATCH(J$1,edar!$A$2:$O$2,0))</f>
        <v>-</v>
      </c>
      <c r="K346" t="str">
        <f>INDEX(edar!$A$3:$O$428,MATCH($A346,edar!$P$3:$P$428,0),MATCH(K$1,edar!$A$2:$O$2,0))</f>
        <v>-</v>
      </c>
      <c r="L346" t="str">
        <f>INDEX(edar!$A$3:$O$428,MATCH($A346,edar!$P$3:$P$428,0),MATCH(L$1,edar!$A$2:$O$2,0))</f>
        <v>-</v>
      </c>
      <c r="M346" t="str">
        <f>INDEX(edar!$A$3:$O$428,MATCH($A346,edar!$P$3:$P$428,0),MATCH(M$1,edar!$A$2:$O$2,0))</f>
        <v>-</v>
      </c>
      <c r="N346" t="str">
        <f>INDEX(edar!$A$3:$O$428,MATCH($A346,edar!$P$3:$P$428,0),MATCH(N$1,edar!$A$2:$O$2,0))</f>
        <v>-</v>
      </c>
      <c r="O346" t="str">
        <f>INDEX(edar!$A$3:$O$428,MATCH($A346,edar!$P$3:$P$428,0),MATCH(O$1,edar!$A$2:$O$2,0))</f>
        <v>-</v>
      </c>
      <c r="P346" t="str">
        <f>INDEX(edar!$A$3:$O$428,MATCH($A346,edar!$P$3:$P$428,0),MATCH(P$1,edar!$A$2:$O$2,0))</f>
        <v>DHS_2007</v>
      </c>
    </row>
    <row r="347" spans="1:16" x14ac:dyDescent="0.25">
      <c r="A347" s="5" t="s">
        <v>796</v>
      </c>
      <c r="B347" t="str">
        <f>INDEX(edar!$A$3:$O$428,MATCH($A347,edar!$P$3:$P$428,0),MATCH(B$1,edar!$A$2:$O$2,0))</f>
        <v>SOM</v>
      </c>
      <c r="C347" t="str">
        <f>INDEX(edar!$A$3:$O$428,MATCH($A347,edar!$P$3:$P$428,0),MATCH(C$1,edar!$A$2:$O$2,0))</f>
        <v>Somalia</v>
      </c>
      <c r="D347">
        <f>INDEX(edar!$A$3:$O$428,MATCH($A347,edar!$P$3:$P$428,0),MATCH(D$1,edar!$A$2:$O$2,0))</f>
        <v>2006</v>
      </c>
      <c r="E347" t="str">
        <f>INDEX(edar!$A$3:$O$428,MATCH($A347,edar!$P$3:$P$428,0),MATCH(E$1,edar!$A$2:$O$2,0))</f>
        <v>2006</v>
      </c>
      <c r="F347">
        <f>INDEX(edar!$A$3:$O$428,MATCH($A347,edar!$P$3:$P$428,0),MATCH(F$1,edar!$A$2:$O$2,0))</f>
        <v>13</v>
      </c>
      <c r="G347">
        <f>INDEX(edar!$A$3:$O$428,MATCH($A347,edar!$P$3:$P$428,0),MATCH(G$1,edar!$A$2:$O$2,0))</f>
        <v>14</v>
      </c>
      <c r="H347">
        <f>INDEX(edar!$A$3:$O$428,MATCH($A347,edar!$P$3:$P$428,0),MATCH(H$1,edar!$A$2:$O$2,0))</f>
        <v>11</v>
      </c>
      <c r="I347">
        <f>INDEX(edar!$A$3:$O$428,MATCH($A347,edar!$P$3:$P$428,0),MATCH(I$1,edar!$A$2:$O$2,0))</f>
        <v>24</v>
      </c>
      <c r="J347">
        <f>INDEX(edar!$A$3:$O$428,MATCH($A347,edar!$P$3:$P$428,0),MATCH(J$1,edar!$A$2:$O$2,0))</f>
        <v>8</v>
      </c>
      <c r="K347">
        <f>INDEX(edar!$A$3:$O$428,MATCH($A347,edar!$P$3:$P$428,0),MATCH(K$1,edar!$A$2:$O$2,0))</f>
        <v>5</v>
      </c>
      <c r="L347">
        <f>INDEX(edar!$A$3:$O$428,MATCH($A347,edar!$P$3:$P$428,0),MATCH(L$1,edar!$A$2:$O$2,0))</f>
        <v>8</v>
      </c>
      <c r="M347">
        <f>INDEX(edar!$A$3:$O$428,MATCH($A347,edar!$P$3:$P$428,0),MATCH(M$1,edar!$A$2:$O$2,0))</f>
        <v>13</v>
      </c>
      <c r="N347">
        <f>INDEX(edar!$A$3:$O$428,MATCH($A347,edar!$P$3:$P$428,0),MATCH(N$1,edar!$A$2:$O$2,0))</f>
        <v>19</v>
      </c>
      <c r="O347">
        <f>INDEX(edar!$A$3:$O$428,MATCH($A347,edar!$P$3:$P$428,0),MATCH(O$1,edar!$A$2:$O$2,0))</f>
        <v>28</v>
      </c>
      <c r="P347" t="str">
        <f>INDEX(edar!$A$3:$O$428,MATCH($A347,edar!$P$3:$P$428,0),MATCH(P$1,edar!$A$2:$O$2,0))</f>
        <v>MICS_2006</v>
      </c>
    </row>
    <row r="348" spans="1:16" x14ac:dyDescent="0.25">
      <c r="A348" s="4" t="s">
        <v>797</v>
      </c>
      <c r="B348" t="str">
        <f>INDEX(edar!$A$3:$O$428,MATCH($A348,edar!$P$3:$P$428,0),MATCH(B$1,edar!$A$2:$O$2,0))</f>
        <v>ZAF</v>
      </c>
      <c r="C348" t="str">
        <f>INDEX(edar!$A$3:$O$428,MATCH($A348,edar!$P$3:$P$428,0),MATCH(C$1,edar!$A$2:$O$2,0))</f>
        <v>South Africa</v>
      </c>
      <c r="D348">
        <f>INDEX(edar!$A$3:$O$428,MATCH($A348,edar!$P$3:$P$428,0),MATCH(D$1,edar!$A$2:$O$2,0))</f>
        <v>2016</v>
      </c>
      <c r="E348" t="str">
        <f>INDEX(edar!$A$3:$O$428,MATCH($A348,edar!$P$3:$P$428,0),MATCH(E$1,edar!$A$2:$O$2,0))</f>
        <v>2016</v>
      </c>
      <c r="F348">
        <f>INDEX(edar!$A$3:$O$428,MATCH($A348,edar!$P$3:$P$428,0),MATCH(F$1,edar!$A$2:$O$2,0))</f>
        <v>87.6</v>
      </c>
      <c r="G348">
        <f>INDEX(edar!$A$3:$O$428,MATCH($A348,edar!$P$3:$P$428,0),MATCH(G$1,edar!$A$2:$O$2,0))</f>
        <v>87.2</v>
      </c>
      <c r="H348" t="str">
        <f>INDEX(edar!$A$3:$O$428,MATCH($A348,edar!$P$3:$P$428,0),MATCH(H$1,edar!$A$2:$O$2,0))</f>
        <v>-</v>
      </c>
      <c r="I348">
        <f>INDEX(edar!$A$3:$O$428,MATCH($A348,edar!$P$3:$P$428,0),MATCH(I$1,edar!$A$2:$O$2,0))</f>
        <v>87.6</v>
      </c>
      <c r="J348" t="str">
        <f>INDEX(edar!$A$3:$O$428,MATCH($A348,edar!$P$3:$P$428,0),MATCH(J$1,edar!$A$2:$O$2,0))</f>
        <v>-</v>
      </c>
      <c r="K348" t="str">
        <f>INDEX(edar!$A$3:$O$428,MATCH($A348,edar!$P$3:$P$428,0),MATCH(K$1,edar!$A$2:$O$2,0))</f>
        <v>-</v>
      </c>
      <c r="L348" t="str">
        <f>INDEX(edar!$A$3:$O$428,MATCH($A348,edar!$P$3:$P$428,0),MATCH(L$1,edar!$A$2:$O$2,0))</f>
        <v>-</v>
      </c>
      <c r="M348" t="str">
        <f>INDEX(edar!$A$3:$O$428,MATCH($A348,edar!$P$3:$P$428,0),MATCH(M$1,edar!$A$2:$O$2,0))</f>
        <v>-</v>
      </c>
      <c r="N348" t="str">
        <f>INDEX(edar!$A$3:$O$428,MATCH($A348,edar!$P$3:$P$428,0),MATCH(N$1,edar!$A$2:$O$2,0))</f>
        <v>-</v>
      </c>
      <c r="O348" t="str">
        <f>INDEX(edar!$A$3:$O$428,MATCH($A348,edar!$P$3:$P$428,0),MATCH(O$1,edar!$A$2:$O$2,0))</f>
        <v>-</v>
      </c>
      <c r="P348" t="str">
        <f>INDEX(edar!$A$3:$O$428,MATCH($A348,edar!$P$3:$P$428,0),MATCH(P$1,edar!$A$2:$O$2,0))</f>
        <v>DHS KIR(Prelim)_2016</v>
      </c>
    </row>
    <row r="349" spans="1:16" x14ac:dyDescent="0.25">
      <c r="A349" s="5" t="s">
        <v>798</v>
      </c>
      <c r="B349" t="str">
        <f>INDEX(edar!$A$3:$O$428,MATCH($A349,edar!$P$3:$P$428,0),MATCH(B$1,edar!$A$2:$O$2,0))</f>
        <v>ZAF</v>
      </c>
      <c r="C349" t="str">
        <f>INDEX(edar!$A$3:$O$428,MATCH($A349,edar!$P$3:$P$428,0),MATCH(C$1,edar!$A$2:$O$2,0))</f>
        <v>South Africa</v>
      </c>
      <c r="D349">
        <f>INDEX(edar!$A$3:$O$428,MATCH($A349,edar!$P$3:$P$428,0),MATCH(D$1,edar!$A$2:$O$2,0))</f>
        <v>2003</v>
      </c>
      <c r="E349" t="str">
        <f>INDEX(edar!$A$3:$O$428,MATCH($A349,edar!$P$3:$P$428,0),MATCH(E$1,edar!$A$2:$O$2,0))</f>
        <v>2003</v>
      </c>
      <c r="F349">
        <f>INDEX(edar!$A$3:$O$428,MATCH($A349,edar!$P$3:$P$428,0),MATCH(F$1,edar!$A$2:$O$2,0))</f>
        <v>65</v>
      </c>
      <c r="G349">
        <f>INDEX(edar!$A$3:$O$428,MATCH($A349,edar!$P$3:$P$428,0),MATCH(G$1,edar!$A$2:$O$2,0))</f>
        <v>64</v>
      </c>
      <c r="H349">
        <f>INDEX(edar!$A$3:$O$428,MATCH($A349,edar!$P$3:$P$428,0),MATCH(H$1,edar!$A$2:$O$2,0))</f>
        <v>66</v>
      </c>
      <c r="I349">
        <f>INDEX(edar!$A$3:$O$428,MATCH($A349,edar!$P$3:$P$428,0),MATCH(I$1,edar!$A$2:$O$2,0))</f>
        <v>65</v>
      </c>
      <c r="J349">
        <f>INDEX(edar!$A$3:$O$428,MATCH($A349,edar!$P$3:$P$428,0),MATCH(J$1,edar!$A$2:$O$2,0))</f>
        <v>65</v>
      </c>
      <c r="K349" t="str">
        <f>INDEX(edar!$A$3:$O$428,MATCH($A349,edar!$P$3:$P$428,0),MATCH(K$1,edar!$A$2:$O$2,0))</f>
        <v>-</v>
      </c>
      <c r="L349" t="str">
        <f>INDEX(edar!$A$3:$O$428,MATCH($A349,edar!$P$3:$P$428,0),MATCH(L$1,edar!$A$2:$O$2,0))</f>
        <v>-</v>
      </c>
      <c r="M349" t="str">
        <f>INDEX(edar!$A$3:$O$428,MATCH($A349,edar!$P$3:$P$428,0),MATCH(M$1,edar!$A$2:$O$2,0))</f>
        <v>-</v>
      </c>
      <c r="N349" t="str">
        <f>INDEX(edar!$A$3:$O$428,MATCH($A349,edar!$P$3:$P$428,0),MATCH(N$1,edar!$A$2:$O$2,0))</f>
        <v>-</v>
      </c>
      <c r="O349" t="str">
        <f>INDEX(edar!$A$3:$O$428,MATCH($A349,edar!$P$3:$P$428,0),MATCH(O$1,edar!$A$2:$O$2,0))</f>
        <v>-</v>
      </c>
      <c r="P349" t="str">
        <f>INDEX(edar!$A$3:$O$428,MATCH($A349,edar!$P$3:$P$428,0),MATCH(P$1,edar!$A$2:$O$2,0))</f>
        <v>DHS_2003</v>
      </c>
    </row>
    <row r="350" spans="1:16" x14ac:dyDescent="0.25">
      <c r="A350" s="4" t="s">
        <v>799</v>
      </c>
      <c r="B350" t="str">
        <f>INDEX(edar!$A$3:$O$428,MATCH($A350,edar!$P$3:$P$428,0),MATCH(B$1,edar!$A$2:$O$2,0))</f>
        <v>ZAF</v>
      </c>
      <c r="C350" t="str">
        <f>INDEX(edar!$A$3:$O$428,MATCH($A350,edar!$P$3:$P$428,0),MATCH(C$1,edar!$A$2:$O$2,0))</f>
        <v>South Africa</v>
      </c>
      <c r="D350">
        <f>INDEX(edar!$A$3:$O$428,MATCH($A350,edar!$P$3:$P$428,0),MATCH(D$1,edar!$A$2:$O$2,0))</f>
        <v>1998</v>
      </c>
      <c r="E350" t="str">
        <f>INDEX(edar!$A$3:$O$428,MATCH($A350,edar!$P$3:$P$428,0),MATCH(E$1,edar!$A$2:$O$2,0))</f>
        <v>1998</v>
      </c>
      <c r="F350">
        <f>INDEX(edar!$A$3:$O$428,MATCH($A350,edar!$P$3:$P$428,0),MATCH(F$1,edar!$A$2:$O$2,0))</f>
        <v>75</v>
      </c>
      <c r="G350">
        <f>INDEX(edar!$A$3:$O$428,MATCH($A350,edar!$P$3:$P$428,0),MATCH(G$1,edar!$A$2:$O$2,0))</f>
        <v>75</v>
      </c>
      <c r="H350">
        <f>INDEX(edar!$A$3:$O$428,MATCH($A350,edar!$P$3:$P$428,0),MATCH(H$1,edar!$A$2:$O$2,0))</f>
        <v>75</v>
      </c>
      <c r="I350">
        <f>INDEX(edar!$A$3:$O$428,MATCH($A350,edar!$P$3:$P$428,0),MATCH(I$1,edar!$A$2:$O$2,0))</f>
        <v>78</v>
      </c>
      <c r="J350">
        <f>INDEX(edar!$A$3:$O$428,MATCH($A350,edar!$P$3:$P$428,0),MATCH(J$1,edar!$A$2:$O$2,0))</f>
        <v>73</v>
      </c>
      <c r="K350" t="str">
        <f>INDEX(edar!$A$3:$O$428,MATCH($A350,edar!$P$3:$P$428,0),MATCH(K$1,edar!$A$2:$O$2,0))</f>
        <v>-</v>
      </c>
      <c r="L350" t="str">
        <f>INDEX(edar!$A$3:$O$428,MATCH($A350,edar!$P$3:$P$428,0),MATCH(L$1,edar!$A$2:$O$2,0))</f>
        <v>-</v>
      </c>
      <c r="M350" t="str">
        <f>INDEX(edar!$A$3:$O$428,MATCH($A350,edar!$P$3:$P$428,0),MATCH(M$1,edar!$A$2:$O$2,0))</f>
        <v>-</v>
      </c>
      <c r="N350" t="str">
        <f>INDEX(edar!$A$3:$O$428,MATCH($A350,edar!$P$3:$P$428,0),MATCH(N$1,edar!$A$2:$O$2,0))</f>
        <v>-</v>
      </c>
      <c r="O350" t="str">
        <f>INDEX(edar!$A$3:$O$428,MATCH($A350,edar!$P$3:$P$428,0),MATCH(O$1,edar!$A$2:$O$2,0))</f>
        <v>-</v>
      </c>
      <c r="P350" t="str">
        <f>INDEX(edar!$A$3:$O$428,MATCH($A350,edar!$P$3:$P$428,0),MATCH(P$1,edar!$A$2:$O$2,0))</f>
        <v>DHS_1998</v>
      </c>
    </row>
    <row r="351" spans="1:16" x14ac:dyDescent="0.25">
      <c r="A351" s="5" t="s">
        <v>800</v>
      </c>
      <c r="B351" t="str">
        <f>INDEX(edar!$A$3:$O$428,MATCH($A351,edar!$P$3:$P$428,0),MATCH(B$1,edar!$A$2:$O$2,0))</f>
        <v>SSD</v>
      </c>
      <c r="C351" t="str">
        <f>INDEX(edar!$A$3:$O$428,MATCH($A351,edar!$P$3:$P$428,0),MATCH(C$1,edar!$A$2:$O$2,0))</f>
        <v>South Sudan</v>
      </c>
      <c r="D351">
        <f>INDEX(edar!$A$3:$O$428,MATCH($A351,edar!$P$3:$P$428,0),MATCH(D$1,edar!$A$2:$O$2,0))</f>
        <v>2010</v>
      </c>
      <c r="E351" t="str">
        <f>INDEX(edar!$A$3:$O$428,MATCH($A351,edar!$P$3:$P$428,0),MATCH(E$1,edar!$A$2:$O$2,0))</f>
        <v>2010</v>
      </c>
      <c r="F351">
        <f>INDEX(edar!$A$3:$O$428,MATCH($A351,edar!$P$3:$P$428,0),MATCH(F$1,edar!$A$2:$O$2,0))</f>
        <v>47.6</v>
      </c>
      <c r="G351">
        <f>INDEX(edar!$A$3:$O$428,MATCH($A351,edar!$P$3:$P$428,0),MATCH(G$1,edar!$A$2:$O$2,0))</f>
        <v>48</v>
      </c>
      <c r="H351">
        <f>INDEX(edar!$A$3:$O$428,MATCH($A351,edar!$P$3:$P$428,0),MATCH(H$1,edar!$A$2:$O$2,0))</f>
        <v>47.2</v>
      </c>
      <c r="I351">
        <f>INDEX(edar!$A$3:$O$428,MATCH($A351,edar!$P$3:$P$428,0),MATCH(I$1,edar!$A$2:$O$2,0))</f>
        <v>59</v>
      </c>
      <c r="J351">
        <f>INDEX(edar!$A$3:$O$428,MATCH($A351,edar!$P$3:$P$428,0),MATCH(J$1,edar!$A$2:$O$2,0))</f>
        <v>43.7</v>
      </c>
      <c r="K351">
        <f>INDEX(edar!$A$3:$O$428,MATCH($A351,edar!$P$3:$P$428,0),MATCH(K$1,edar!$A$2:$O$2,0))</f>
        <v>33.200000000000003</v>
      </c>
      <c r="L351">
        <f>INDEX(edar!$A$3:$O$428,MATCH($A351,edar!$P$3:$P$428,0),MATCH(L$1,edar!$A$2:$O$2,0))</f>
        <v>45.6</v>
      </c>
      <c r="M351">
        <f>INDEX(edar!$A$3:$O$428,MATCH($A351,edar!$P$3:$P$428,0),MATCH(M$1,edar!$A$2:$O$2,0))</f>
        <v>42.9</v>
      </c>
      <c r="N351">
        <f>INDEX(edar!$A$3:$O$428,MATCH($A351,edar!$P$3:$P$428,0),MATCH(N$1,edar!$A$2:$O$2,0))</f>
        <v>52.6</v>
      </c>
      <c r="O351">
        <f>INDEX(edar!$A$3:$O$428,MATCH($A351,edar!$P$3:$P$428,0),MATCH(O$1,edar!$A$2:$O$2,0))</f>
        <v>65.5</v>
      </c>
      <c r="P351" t="str">
        <f>INDEX(edar!$A$3:$O$428,MATCH($A351,edar!$P$3:$P$428,0),MATCH(P$1,edar!$A$2:$O$2,0))</f>
        <v>MICS_2010</v>
      </c>
    </row>
    <row r="352" spans="1:16" x14ac:dyDescent="0.25">
      <c r="A352" s="4" t="s">
        <v>801</v>
      </c>
      <c r="B352" t="str">
        <f>INDEX(edar!$A$3:$O$428,MATCH($A352,edar!$P$3:$P$428,0),MATCH(B$1,edar!$A$2:$O$2,0))</f>
        <v>LKA</v>
      </c>
      <c r="C352" t="str">
        <f>INDEX(edar!$A$3:$O$428,MATCH($A352,edar!$P$3:$P$428,0),MATCH(C$1,edar!$A$2:$O$2,0))</f>
        <v>Sri Lanka</v>
      </c>
      <c r="D352" t="str">
        <f>INDEX(edar!$A$3:$O$428,MATCH($A352,edar!$P$3:$P$428,0),MATCH(D$1,edar!$A$2:$O$2,0))</f>
        <v>2006-2007</v>
      </c>
      <c r="E352" t="str">
        <f>INDEX(edar!$A$3:$O$428,MATCH($A352,edar!$P$3:$P$428,0),MATCH(E$1,edar!$A$2:$O$2,0))</f>
        <v>2007</v>
      </c>
      <c r="F352">
        <f>INDEX(edar!$A$3:$O$428,MATCH($A352,edar!$P$3:$P$428,0),MATCH(F$1,edar!$A$2:$O$2,0))</f>
        <v>58.2</v>
      </c>
      <c r="G352">
        <f>INDEX(edar!$A$3:$O$428,MATCH($A352,edar!$P$3:$P$428,0),MATCH(G$1,edar!$A$2:$O$2,0))</f>
        <v>60.1</v>
      </c>
      <c r="H352">
        <f>INDEX(edar!$A$3:$O$428,MATCH($A352,edar!$P$3:$P$428,0),MATCH(H$1,edar!$A$2:$O$2,0))</f>
        <v>55.7</v>
      </c>
      <c r="I352" t="str">
        <f>INDEX(edar!$A$3:$O$428,MATCH($A352,edar!$P$3:$P$428,0),MATCH(I$1,edar!$A$2:$O$2,0))</f>
        <v>-</v>
      </c>
      <c r="J352">
        <f>INDEX(edar!$A$3:$O$428,MATCH($A352,edar!$P$3:$P$428,0),MATCH(J$1,edar!$A$2:$O$2,0))</f>
        <v>57.9</v>
      </c>
      <c r="K352">
        <f>INDEX(edar!$A$3:$O$428,MATCH($A352,edar!$P$3:$P$428,0),MATCH(K$1,edar!$A$2:$O$2,0))</f>
        <v>70.2</v>
      </c>
      <c r="L352">
        <f>INDEX(edar!$A$3:$O$428,MATCH($A352,edar!$P$3:$P$428,0),MATCH(L$1,edar!$A$2:$O$2,0))</f>
        <v>56.5</v>
      </c>
      <c r="M352">
        <f>INDEX(edar!$A$3:$O$428,MATCH($A352,edar!$P$3:$P$428,0),MATCH(M$1,edar!$A$2:$O$2,0))</f>
        <v>60.1</v>
      </c>
      <c r="N352">
        <f>INDEX(edar!$A$3:$O$428,MATCH($A352,edar!$P$3:$P$428,0),MATCH(N$1,edar!$A$2:$O$2,0))</f>
        <v>56.2</v>
      </c>
      <c r="O352" t="str">
        <f>INDEX(edar!$A$3:$O$428,MATCH($A352,edar!$P$3:$P$428,0),MATCH(O$1,edar!$A$2:$O$2,0))</f>
        <v>-</v>
      </c>
      <c r="P352" t="str">
        <f>INDEX(edar!$A$3:$O$428,MATCH($A352,edar!$P$3:$P$428,0),MATCH(P$1,edar!$A$2:$O$2,0))</f>
        <v>DHS_2006-2007</v>
      </c>
    </row>
    <row r="353" spans="1:16" x14ac:dyDescent="0.25">
      <c r="A353" s="5" t="s">
        <v>802</v>
      </c>
      <c r="B353" t="str">
        <f>INDEX(edar!$A$3:$O$428,MATCH($A353,edar!$P$3:$P$428,0),MATCH(B$1,edar!$A$2:$O$2,0))</f>
        <v>PSE</v>
      </c>
      <c r="C353" t="str">
        <f>INDEX(edar!$A$3:$O$428,MATCH($A353,edar!$P$3:$P$428,0),MATCH(C$1,edar!$A$2:$O$2,0))</f>
        <v>State of Palestine</v>
      </c>
      <c r="D353">
        <f>INDEX(edar!$A$3:$O$428,MATCH($A353,edar!$P$3:$P$428,0),MATCH(D$1,edar!$A$2:$O$2,0))</f>
        <v>2014</v>
      </c>
      <c r="E353" t="str">
        <f>INDEX(edar!$A$3:$O$428,MATCH($A353,edar!$P$3:$P$428,0),MATCH(E$1,edar!$A$2:$O$2,0))</f>
        <v>2014</v>
      </c>
      <c r="F353">
        <f>INDEX(edar!$A$3:$O$428,MATCH($A353,edar!$P$3:$P$428,0),MATCH(F$1,edar!$A$2:$O$2,0))</f>
        <v>76.5</v>
      </c>
      <c r="G353">
        <f>INDEX(edar!$A$3:$O$428,MATCH($A353,edar!$P$3:$P$428,0),MATCH(G$1,edar!$A$2:$O$2,0))</f>
        <v>78.7</v>
      </c>
      <c r="H353">
        <f>INDEX(edar!$A$3:$O$428,MATCH($A353,edar!$P$3:$P$428,0),MATCH(H$1,edar!$A$2:$O$2,0))</f>
        <v>73.7</v>
      </c>
      <c r="I353">
        <f>INDEX(edar!$A$3:$O$428,MATCH($A353,edar!$P$3:$P$428,0),MATCH(I$1,edar!$A$2:$O$2,0))</f>
        <v>77.3</v>
      </c>
      <c r="J353">
        <f>INDEX(edar!$A$3:$O$428,MATCH($A353,edar!$P$3:$P$428,0),MATCH(J$1,edar!$A$2:$O$2,0))</f>
        <v>73.2</v>
      </c>
      <c r="K353">
        <f>INDEX(edar!$A$3:$O$428,MATCH($A353,edar!$P$3:$P$428,0),MATCH(K$1,edar!$A$2:$O$2,0))</f>
        <v>77.599999999999994</v>
      </c>
      <c r="L353">
        <f>INDEX(edar!$A$3:$O$428,MATCH($A353,edar!$P$3:$P$428,0),MATCH(L$1,edar!$A$2:$O$2,0))</f>
        <v>66.5</v>
      </c>
      <c r="M353">
        <f>INDEX(edar!$A$3:$O$428,MATCH($A353,edar!$P$3:$P$428,0),MATCH(M$1,edar!$A$2:$O$2,0))</f>
        <v>76.599999999999994</v>
      </c>
      <c r="N353">
        <f>INDEX(edar!$A$3:$O$428,MATCH($A353,edar!$P$3:$P$428,0),MATCH(N$1,edar!$A$2:$O$2,0))</f>
        <v>80.3</v>
      </c>
      <c r="O353">
        <f>INDEX(edar!$A$3:$O$428,MATCH($A353,edar!$P$3:$P$428,0),MATCH(O$1,edar!$A$2:$O$2,0))</f>
        <v>81.900000000000006</v>
      </c>
      <c r="P353" t="str">
        <f>INDEX(edar!$A$3:$O$428,MATCH($A353,edar!$P$3:$P$428,0),MATCH(P$1,edar!$A$2:$O$2,0))</f>
        <v>MICS_2014</v>
      </c>
    </row>
    <row r="354" spans="1:16" x14ac:dyDescent="0.25">
      <c r="A354" s="4" t="s">
        <v>803</v>
      </c>
      <c r="B354" t="str">
        <f>INDEX(edar!$A$3:$O$428,MATCH($A354,edar!$P$3:$P$428,0),MATCH(B$1,edar!$A$2:$O$2,0))</f>
        <v>PSE</v>
      </c>
      <c r="C354" t="str">
        <f>INDEX(edar!$A$3:$O$428,MATCH($A354,edar!$P$3:$P$428,0),MATCH(C$1,edar!$A$2:$O$2,0))</f>
        <v>State of Palestine</v>
      </c>
      <c r="D354">
        <f>INDEX(edar!$A$3:$O$428,MATCH($A354,edar!$P$3:$P$428,0),MATCH(D$1,edar!$A$2:$O$2,0))</f>
        <v>2010</v>
      </c>
      <c r="E354" t="str">
        <f>INDEX(edar!$A$3:$O$428,MATCH($A354,edar!$P$3:$P$428,0),MATCH(E$1,edar!$A$2:$O$2,0))</f>
        <v>2010</v>
      </c>
      <c r="F354">
        <f>INDEX(edar!$A$3:$O$428,MATCH($A354,edar!$P$3:$P$428,0),MATCH(F$1,edar!$A$2:$O$2,0))</f>
        <v>64.8</v>
      </c>
      <c r="G354">
        <f>INDEX(edar!$A$3:$O$428,MATCH($A354,edar!$P$3:$P$428,0),MATCH(G$1,edar!$A$2:$O$2,0))</f>
        <v>66.5</v>
      </c>
      <c r="H354">
        <f>INDEX(edar!$A$3:$O$428,MATCH($A354,edar!$P$3:$P$428,0),MATCH(H$1,edar!$A$2:$O$2,0))</f>
        <v>62.4</v>
      </c>
      <c r="I354">
        <f>INDEX(edar!$A$3:$O$428,MATCH($A354,edar!$P$3:$P$428,0),MATCH(I$1,edar!$A$2:$O$2,0))</f>
        <v>67.400000000000006</v>
      </c>
      <c r="J354">
        <f>INDEX(edar!$A$3:$O$428,MATCH($A354,edar!$P$3:$P$428,0),MATCH(J$1,edar!$A$2:$O$2,0))</f>
        <v>65.3</v>
      </c>
      <c r="K354">
        <f>INDEX(edar!$A$3:$O$428,MATCH($A354,edar!$P$3:$P$428,0),MATCH(K$1,edar!$A$2:$O$2,0))</f>
        <v>57.6</v>
      </c>
      <c r="L354">
        <f>INDEX(edar!$A$3:$O$428,MATCH($A354,edar!$P$3:$P$428,0),MATCH(L$1,edar!$A$2:$O$2,0))</f>
        <v>64.7</v>
      </c>
      <c r="M354">
        <f>INDEX(edar!$A$3:$O$428,MATCH($A354,edar!$P$3:$P$428,0),MATCH(M$1,edar!$A$2:$O$2,0))</f>
        <v>64.099999999999994</v>
      </c>
      <c r="N354">
        <f>INDEX(edar!$A$3:$O$428,MATCH($A354,edar!$P$3:$P$428,0),MATCH(N$1,edar!$A$2:$O$2,0))</f>
        <v>70.2</v>
      </c>
      <c r="O354">
        <f>INDEX(edar!$A$3:$O$428,MATCH($A354,edar!$P$3:$P$428,0),MATCH(O$1,edar!$A$2:$O$2,0))</f>
        <v>74.599999999999994</v>
      </c>
      <c r="P354" t="str">
        <f>INDEX(edar!$A$3:$O$428,MATCH($A354,edar!$P$3:$P$428,0),MATCH(P$1,edar!$A$2:$O$2,0))</f>
        <v>Palestinian Family Survey_2010</v>
      </c>
    </row>
    <row r="355" spans="1:16" x14ac:dyDescent="0.25">
      <c r="A355" s="5" t="s">
        <v>804</v>
      </c>
      <c r="B355" t="str">
        <f>INDEX(edar!$A$3:$O$428,MATCH($A355,edar!$P$3:$P$428,0),MATCH(B$1,edar!$A$2:$O$2,0))</f>
        <v>PSE</v>
      </c>
      <c r="C355" t="str">
        <f>INDEX(edar!$A$3:$O$428,MATCH($A355,edar!$P$3:$P$428,0),MATCH(C$1,edar!$A$2:$O$2,0))</f>
        <v>State of Palestine</v>
      </c>
      <c r="D355">
        <f>INDEX(edar!$A$3:$O$428,MATCH($A355,edar!$P$3:$P$428,0),MATCH(D$1,edar!$A$2:$O$2,0))</f>
        <v>2000</v>
      </c>
      <c r="E355" t="str">
        <f>INDEX(edar!$A$3:$O$428,MATCH($A355,edar!$P$3:$P$428,0),MATCH(E$1,edar!$A$2:$O$2,0))</f>
        <v>2000</v>
      </c>
      <c r="F355">
        <f>INDEX(edar!$A$3:$O$428,MATCH($A355,edar!$P$3:$P$428,0),MATCH(F$1,edar!$A$2:$O$2,0))</f>
        <v>65</v>
      </c>
      <c r="G355" t="str">
        <f>INDEX(edar!$A$3:$O$428,MATCH($A355,edar!$P$3:$P$428,0),MATCH(G$1,edar!$A$2:$O$2,0))</f>
        <v>-</v>
      </c>
      <c r="H355" t="str">
        <f>INDEX(edar!$A$3:$O$428,MATCH($A355,edar!$P$3:$P$428,0),MATCH(H$1,edar!$A$2:$O$2,0))</f>
        <v>-</v>
      </c>
      <c r="I355" t="str">
        <f>INDEX(edar!$A$3:$O$428,MATCH($A355,edar!$P$3:$P$428,0),MATCH(I$1,edar!$A$2:$O$2,0))</f>
        <v>-</v>
      </c>
      <c r="J355" t="str">
        <f>INDEX(edar!$A$3:$O$428,MATCH($A355,edar!$P$3:$P$428,0),MATCH(J$1,edar!$A$2:$O$2,0))</f>
        <v>-</v>
      </c>
      <c r="K355" t="str">
        <f>INDEX(edar!$A$3:$O$428,MATCH($A355,edar!$P$3:$P$428,0),MATCH(K$1,edar!$A$2:$O$2,0))</f>
        <v>-</v>
      </c>
      <c r="L355" t="str">
        <f>INDEX(edar!$A$3:$O$428,MATCH($A355,edar!$P$3:$P$428,0),MATCH(L$1,edar!$A$2:$O$2,0))</f>
        <v>-</v>
      </c>
      <c r="M355" t="str">
        <f>INDEX(edar!$A$3:$O$428,MATCH($A355,edar!$P$3:$P$428,0),MATCH(M$1,edar!$A$2:$O$2,0))</f>
        <v>-</v>
      </c>
      <c r="N355" t="str">
        <f>INDEX(edar!$A$3:$O$428,MATCH($A355,edar!$P$3:$P$428,0),MATCH(N$1,edar!$A$2:$O$2,0))</f>
        <v>-</v>
      </c>
      <c r="O355" t="str">
        <f>INDEX(edar!$A$3:$O$428,MATCH($A355,edar!$P$3:$P$428,0),MATCH(O$1,edar!$A$2:$O$2,0))</f>
        <v>-</v>
      </c>
      <c r="P355" t="str">
        <f>INDEX(edar!$A$3:$O$428,MATCH($A355,edar!$P$3:$P$428,0),MATCH(P$1,edar!$A$2:$O$2,0))</f>
        <v>Health Survey_2000</v>
      </c>
    </row>
    <row r="356" spans="1:16" x14ac:dyDescent="0.25">
      <c r="A356" s="4" t="s">
        <v>805</v>
      </c>
      <c r="B356" t="str">
        <f>INDEX(edar!$A$3:$O$428,MATCH($A356,edar!$P$3:$P$428,0),MATCH(B$1,edar!$A$2:$O$2,0))</f>
        <v>SDN</v>
      </c>
      <c r="C356" t="str">
        <f>INDEX(edar!$A$3:$O$428,MATCH($A356,edar!$P$3:$P$428,0),MATCH(C$1,edar!$A$2:$O$2,0))</f>
        <v>Sudan</v>
      </c>
      <c r="D356">
        <f>INDEX(edar!$A$3:$O$428,MATCH($A356,edar!$P$3:$P$428,0),MATCH(D$1,edar!$A$2:$O$2,0))</f>
        <v>2014</v>
      </c>
      <c r="E356" t="str">
        <f>INDEX(edar!$A$3:$O$428,MATCH($A356,edar!$P$3:$P$428,0),MATCH(E$1,edar!$A$2:$O$2,0))</f>
        <v>2014</v>
      </c>
      <c r="F356">
        <f>INDEX(edar!$A$3:$O$428,MATCH($A356,edar!$P$3:$P$428,0),MATCH(F$1,edar!$A$2:$O$2,0))</f>
        <v>48.3</v>
      </c>
      <c r="G356">
        <f>INDEX(edar!$A$3:$O$428,MATCH($A356,edar!$P$3:$P$428,0),MATCH(G$1,edar!$A$2:$O$2,0))</f>
        <v>48.1</v>
      </c>
      <c r="H356">
        <f>INDEX(edar!$A$3:$O$428,MATCH($A356,edar!$P$3:$P$428,0),MATCH(H$1,edar!$A$2:$O$2,0))</f>
        <v>48.5</v>
      </c>
      <c r="I356">
        <f>INDEX(edar!$A$3:$O$428,MATCH($A356,edar!$P$3:$P$428,0),MATCH(I$1,edar!$A$2:$O$2,0))</f>
        <v>54.7</v>
      </c>
      <c r="J356">
        <f>INDEX(edar!$A$3:$O$428,MATCH($A356,edar!$P$3:$P$428,0),MATCH(J$1,edar!$A$2:$O$2,0))</f>
        <v>45.9</v>
      </c>
      <c r="K356">
        <f>INDEX(edar!$A$3:$O$428,MATCH($A356,edar!$P$3:$P$428,0),MATCH(K$1,edar!$A$2:$O$2,0))</f>
        <v>27.2</v>
      </c>
      <c r="L356">
        <f>INDEX(edar!$A$3:$O$428,MATCH($A356,edar!$P$3:$P$428,0),MATCH(L$1,edar!$A$2:$O$2,0))</f>
        <v>45.4</v>
      </c>
      <c r="M356">
        <f>INDEX(edar!$A$3:$O$428,MATCH($A356,edar!$P$3:$P$428,0),MATCH(M$1,edar!$A$2:$O$2,0))</f>
        <v>61.9</v>
      </c>
      <c r="N356">
        <f>INDEX(edar!$A$3:$O$428,MATCH($A356,edar!$P$3:$P$428,0),MATCH(N$1,edar!$A$2:$O$2,0))</f>
        <v>54.1</v>
      </c>
      <c r="O356">
        <f>INDEX(edar!$A$3:$O$428,MATCH($A356,edar!$P$3:$P$428,0),MATCH(O$1,edar!$A$2:$O$2,0))</f>
        <v>63.3</v>
      </c>
      <c r="P356" t="str">
        <f>INDEX(edar!$A$3:$O$428,MATCH($A356,edar!$P$3:$P$428,0),MATCH(P$1,edar!$A$2:$O$2,0))</f>
        <v>MICS_2014</v>
      </c>
    </row>
    <row r="357" spans="1:16" x14ac:dyDescent="0.25">
      <c r="A357" s="5" t="s">
        <v>806</v>
      </c>
      <c r="B357" t="str">
        <f>INDEX(edar!$A$3:$O$428,MATCH($A357,edar!$P$3:$P$428,0),MATCH(B$1,edar!$A$2:$O$2,0))</f>
        <v>SDN</v>
      </c>
      <c r="C357" t="str">
        <f>INDEX(edar!$A$3:$O$428,MATCH($A357,edar!$P$3:$P$428,0),MATCH(C$1,edar!$A$2:$O$2,0))</f>
        <v>Sudan</v>
      </c>
      <c r="D357">
        <f>INDEX(edar!$A$3:$O$428,MATCH($A357,edar!$P$3:$P$428,0),MATCH(D$1,edar!$A$2:$O$2,0))</f>
        <v>2010</v>
      </c>
      <c r="E357" t="str">
        <f>INDEX(edar!$A$3:$O$428,MATCH($A357,edar!$P$3:$P$428,0),MATCH(E$1,edar!$A$2:$O$2,0))</f>
        <v>2010</v>
      </c>
      <c r="F357">
        <f>INDEX(edar!$A$3:$O$428,MATCH($A357,edar!$P$3:$P$428,0),MATCH(F$1,edar!$A$2:$O$2,0))</f>
        <v>55.8</v>
      </c>
      <c r="G357">
        <f>INDEX(edar!$A$3:$O$428,MATCH($A357,edar!$P$3:$P$428,0),MATCH(G$1,edar!$A$2:$O$2,0))</f>
        <v>56.6</v>
      </c>
      <c r="H357">
        <f>INDEX(edar!$A$3:$O$428,MATCH($A357,edar!$P$3:$P$428,0),MATCH(H$1,edar!$A$2:$O$2,0))</f>
        <v>54.9</v>
      </c>
      <c r="I357">
        <f>INDEX(edar!$A$3:$O$428,MATCH($A357,edar!$P$3:$P$428,0),MATCH(I$1,edar!$A$2:$O$2,0))</f>
        <v>66.8</v>
      </c>
      <c r="J357">
        <f>INDEX(edar!$A$3:$O$428,MATCH($A357,edar!$P$3:$P$428,0),MATCH(J$1,edar!$A$2:$O$2,0))</f>
        <v>51.9</v>
      </c>
      <c r="K357">
        <f>INDEX(edar!$A$3:$O$428,MATCH($A357,edar!$P$3:$P$428,0),MATCH(K$1,edar!$A$2:$O$2,0))</f>
        <v>40.1</v>
      </c>
      <c r="L357">
        <f>INDEX(edar!$A$3:$O$428,MATCH($A357,edar!$P$3:$P$428,0),MATCH(L$1,edar!$A$2:$O$2,0))</f>
        <v>52.1</v>
      </c>
      <c r="M357">
        <f>INDEX(edar!$A$3:$O$428,MATCH($A357,edar!$P$3:$P$428,0),MATCH(M$1,edar!$A$2:$O$2,0))</f>
        <v>64.8</v>
      </c>
      <c r="N357">
        <f>INDEX(edar!$A$3:$O$428,MATCH($A357,edar!$P$3:$P$428,0),MATCH(N$1,edar!$A$2:$O$2,0))</f>
        <v>68.8</v>
      </c>
      <c r="O357">
        <f>INDEX(edar!$A$3:$O$428,MATCH($A357,edar!$P$3:$P$428,0),MATCH(O$1,edar!$A$2:$O$2,0))</f>
        <v>71.2</v>
      </c>
      <c r="P357" t="str">
        <f>INDEX(edar!$A$3:$O$428,MATCH($A357,edar!$P$3:$P$428,0),MATCH(P$1,edar!$A$2:$O$2,0))</f>
        <v>SHHS_revised _2010</v>
      </c>
    </row>
    <row r="358" spans="1:16" x14ac:dyDescent="0.25">
      <c r="A358" s="4" t="s">
        <v>807</v>
      </c>
      <c r="B358" t="str">
        <f>INDEX(edar!$A$3:$O$428,MATCH($A358,edar!$P$3:$P$428,0),MATCH(B$1,edar!$A$2:$O$2,0))</f>
        <v>X0X</v>
      </c>
      <c r="C358" t="str">
        <f>INDEX(edar!$A$3:$O$428,MATCH($A358,edar!$P$3:$P$428,0),MATCH(C$1,edar!$A$2:$O$2,0))</f>
        <v>Sudan (pre-cession)</v>
      </c>
      <c r="D358">
        <f>INDEX(edar!$A$3:$O$428,MATCH($A358,edar!$P$3:$P$428,0),MATCH(D$1,edar!$A$2:$O$2,0))</f>
        <v>2000</v>
      </c>
      <c r="E358" t="str">
        <f>INDEX(edar!$A$3:$O$428,MATCH($A358,edar!$P$3:$P$428,0),MATCH(E$1,edar!$A$2:$O$2,0))</f>
        <v>2000</v>
      </c>
      <c r="F358">
        <f>INDEX(edar!$A$3:$O$428,MATCH($A358,edar!$P$3:$P$428,0),MATCH(F$1,edar!$A$2:$O$2,0))</f>
        <v>57</v>
      </c>
      <c r="G358">
        <f>INDEX(edar!$A$3:$O$428,MATCH($A358,edar!$P$3:$P$428,0),MATCH(G$1,edar!$A$2:$O$2,0))</f>
        <v>59</v>
      </c>
      <c r="H358">
        <f>INDEX(edar!$A$3:$O$428,MATCH($A358,edar!$P$3:$P$428,0),MATCH(H$1,edar!$A$2:$O$2,0))</f>
        <v>56</v>
      </c>
      <c r="I358">
        <f>INDEX(edar!$A$3:$O$428,MATCH($A358,edar!$P$3:$P$428,0),MATCH(I$1,edar!$A$2:$O$2,0))</f>
        <v>67</v>
      </c>
      <c r="J358">
        <f>INDEX(edar!$A$3:$O$428,MATCH($A358,edar!$P$3:$P$428,0),MATCH(J$1,edar!$A$2:$O$2,0))</f>
        <v>50</v>
      </c>
      <c r="K358">
        <f>INDEX(edar!$A$3:$O$428,MATCH($A358,edar!$P$3:$P$428,0),MATCH(K$1,edar!$A$2:$O$2,0))</f>
        <v>42</v>
      </c>
      <c r="L358">
        <f>INDEX(edar!$A$3:$O$428,MATCH($A358,edar!$P$3:$P$428,0),MATCH(L$1,edar!$A$2:$O$2,0))</f>
        <v>51</v>
      </c>
      <c r="M358">
        <f>INDEX(edar!$A$3:$O$428,MATCH($A358,edar!$P$3:$P$428,0),MATCH(M$1,edar!$A$2:$O$2,0))</f>
        <v>56</v>
      </c>
      <c r="N358">
        <f>INDEX(edar!$A$3:$O$428,MATCH($A358,edar!$P$3:$P$428,0),MATCH(N$1,edar!$A$2:$O$2,0))</f>
        <v>72</v>
      </c>
      <c r="O358">
        <f>INDEX(edar!$A$3:$O$428,MATCH($A358,edar!$P$3:$P$428,0),MATCH(O$1,edar!$A$2:$O$2,0))</f>
        <v>78</v>
      </c>
      <c r="P358" t="str">
        <f>INDEX(edar!$A$3:$O$428,MATCH($A358,edar!$P$3:$P$428,0),MATCH(P$1,edar!$A$2:$O$2,0))</f>
        <v>MICS _2000</v>
      </c>
    </row>
    <row r="359" spans="1:16" x14ac:dyDescent="0.25">
      <c r="A359" s="5" t="s">
        <v>808</v>
      </c>
      <c r="B359" t="str">
        <f>INDEX(edar!$A$3:$O$428,MATCH($A359,edar!$P$3:$P$428,0),MATCH(B$1,edar!$A$2:$O$2,0))</f>
        <v>SUR</v>
      </c>
      <c r="C359" t="str">
        <f>INDEX(edar!$A$3:$O$428,MATCH($A359,edar!$P$3:$P$428,0),MATCH(C$1,edar!$A$2:$O$2,0))</f>
        <v>Suriname</v>
      </c>
      <c r="D359">
        <f>INDEX(edar!$A$3:$O$428,MATCH($A359,edar!$P$3:$P$428,0),MATCH(D$1,edar!$A$2:$O$2,0))</f>
        <v>2010</v>
      </c>
      <c r="E359" t="str">
        <f>INDEX(edar!$A$3:$O$428,MATCH($A359,edar!$P$3:$P$428,0),MATCH(E$1,edar!$A$2:$O$2,0))</f>
        <v>2010</v>
      </c>
      <c r="F359">
        <f>INDEX(edar!$A$3:$O$428,MATCH($A359,edar!$P$3:$P$428,0),MATCH(F$1,edar!$A$2:$O$2,0))</f>
        <v>75.8</v>
      </c>
      <c r="G359" t="str">
        <f>INDEX(edar!$A$3:$O$428,MATCH($A359,edar!$P$3:$P$428,0),MATCH(G$1,edar!$A$2:$O$2,0))</f>
        <v>-</v>
      </c>
      <c r="H359" t="str">
        <f>INDEX(edar!$A$3:$O$428,MATCH($A359,edar!$P$3:$P$428,0),MATCH(H$1,edar!$A$2:$O$2,0))</f>
        <v>-</v>
      </c>
      <c r="I359" t="str">
        <f>INDEX(edar!$A$3:$O$428,MATCH($A359,edar!$P$3:$P$428,0),MATCH(I$1,edar!$A$2:$O$2,0))</f>
        <v>-</v>
      </c>
      <c r="J359">
        <f>INDEX(edar!$A$3:$O$428,MATCH($A359,edar!$P$3:$P$428,0),MATCH(J$1,edar!$A$2:$O$2,0))</f>
        <v>75.400000000000006</v>
      </c>
      <c r="K359" t="str">
        <f>INDEX(edar!$A$3:$O$428,MATCH($A359,edar!$P$3:$P$428,0),MATCH(K$1,edar!$A$2:$O$2,0))</f>
        <v>-</v>
      </c>
      <c r="L359" t="str">
        <f>INDEX(edar!$A$3:$O$428,MATCH($A359,edar!$P$3:$P$428,0),MATCH(L$1,edar!$A$2:$O$2,0))</f>
        <v>-</v>
      </c>
      <c r="M359" t="str">
        <f>INDEX(edar!$A$3:$O$428,MATCH($A359,edar!$P$3:$P$428,0),MATCH(M$1,edar!$A$2:$O$2,0))</f>
        <v>-</v>
      </c>
      <c r="N359" t="str">
        <f>INDEX(edar!$A$3:$O$428,MATCH($A359,edar!$P$3:$P$428,0),MATCH(N$1,edar!$A$2:$O$2,0))</f>
        <v>-</v>
      </c>
      <c r="O359" t="str">
        <f>INDEX(edar!$A$3:$O$428,MATCH($A359,edar!$P$3:$P$428,0),MATCH(O$1,edar!$A$2:$O$2,0))</f>
        <v>-</v>
      </c>
      <c r="P359" t="str">
        <f>INDEX(edar!$A$3:$O$428,MATCH($A359,edar!$P$3:$P$428,0),MATCH(P$1,edar!$A$2:$O$2,0))</f>
        <v>MICS_2010</v>
      </c>
    </row>
    <row r="360" spans="1:16" x14ac:dyDescent="0.25">
      <c r="A360" s="4" t="s">
        <v>809</v>
      </c>
      <c r="B360" t="str">
        <f>INDEX(edar!$A$3:$O$428,MATCH($A360,edar!$P$3:$P$428,0),MATCH(B$1,edar!$A$2:$O$2,0))</f>
        <v>SUR</v>
      </c>
      <c r="C360" t="str">
        <f>INDEX(edar!$A$3:$O$428,MATCH($A360,edar!$P$3:$P$428,0),MATCH(C$1,edar!$A$2:$O$2,0))</f>
        <v>Suriname</v>
      </c>
      <c r="D360">
        <f>INDEX(edar!$A$3:$O$428,MATCH($A360,edar!$P$3:$P$428,0),MATCH(D$1,edar!$A$2:$O$2,0))</f>
        <v>2006</v>
      </c>
      <c r="E360" t="str">
        <f>INDEX(edar!$A$3:$O$428,MATCH($A360,edar!$P$3:$P$428,0),MATCH(E$1,edar!$A$2:$O$2,0))</f>
        <v>2006</v>
      </c>
      <c r="F360">
        <f>INDEX(edar!$A$3:$O$428,MATCH($A360,edar!$P$3:$P$428,0),MATCH(F$1,edar!$A$2:$O$2,0))</f>
        <v>74</v>
      </c>
      <c r="G360">
        <f>INDEX(edar!$A$3:$O$428,MATCH($A360,edar!$P$3:$P$428,0),MATCH(G$1,edar!$A$2:$O$2,0))</f>
        <v>76</v>
      </c>
      <c r="H360">
        <f>INDEX(edar!$A$3:$O$428,MATCH($A360,edar!$P$3:$P$428,0),MATCH(H$1,edar!$A$2:$O$2,0))</f>
        <v>69</v>
      </c>
      <c r="I360">
        <f>INDEX(edar!$A$3:$O$428,MATCH($A360,edar!$P$3:$P$428,0),MATCH(I$1,edar!$A$2:$O$2,0))</f>
        <v>81</v>
      </c>
      <c r="J360">
        <f>INDEX(edar!$A$3:$O$428,MATCH($A360,edar!$P$3:$P$428,0),MATCH(J$1,edar!$A$2:$O$2,0))</f>
        <v>54</v>
      </c>
      <c r="K360" t="str">
        <f>INDEX(edar!$A$3:$O$428,MATCH($A360,edar!$P$3:$P$428,0),MATCH(K$1,edar!$A$2:$O$2,0))</f>
        <v>-</v>
      </c>
      <c r="L360" t="str">
        <f>INDEX(edar!$A$3:$O$428,MATCH($A360,edar!$P$3:$P$428,0),MATCH(L$1,edar!$A$2:$O$2,0))</f>
        <v>-</v>
      </c>
      <c r="M360" t="str">
        <f>INDEX(edar!$A$3:$O$428,MATCH($A360,edar!$P$3:$P$428,0),MATCH(M$1,edar!$A$2:$O$2,0))</f>
        <v>-</v>
      </c>
      <c r="N360" t="str">
        <f>INDEX(edar!$A$3:$O$428,MATCH($A360,edar!$P$3:$P$428,0),MATCH(N$1,edar!$A$2:$O$2,0))</f>
        <v>-</v>
      </c>
      <c r="O360" t="str">
        <f>INDEX(edar!$A$3:$O$428,MATCH($A360,edar!$P$3:$P$428,0),MATCH(O$1,edar!$A$2:$O$2,0))</f>
        <v>-</v>
      </c>
      <c r="P360" t="str">
        <f>INDEX(edar!$A$3:$O$428,MATCH($A360,edar!$P$3:$P$428,0),MATCH(P$1,edar!$A$2:$O$2,0))</f>
        <v>MICS_2006</v>
      </c>
    </row>
    <row r="361" spans="1:16" x14ac:dyDescent="0.25">
      <c r="A361" s="5" t="s">
        <v>810</v>
      </c>
      <c r="B361" t="str">
        <f>INDEX(edar!$A$3:$O$428,MATCH($A361,edar!$P$3:$P$428,0),MATCH(B$1,edar!$A$2:$O$2,0))</f>
        <v>SUR</v>
      </c>
      <c r="C361" t="str">
        <f>INDEX(edar!$A$3:$O$428,MATCH($A361,edar!$P$3:$P$428,0),MATCH(C$1,edar!$A$2:$O$2,0))</f>
        <v>Suriname</v>
      </c>
      <c r="D361">
        <f>INDEX(edar!$A$3:$O$428,MATCH($A361,edar!$P$3:$P$428,0),MATCH(D$1,edar!$A$2:$O$2,0))</f>
        <v>2000</v>
      </c>
      <c r="E361" t="str">
        <f>INDEX(edar!$A$3:$O$428,MATCH($A361,edar!$P$3:$P$428,0),MATCH(E$1,edar!$A$2:$O$2,0))</f>
        <v>2000</v>
      </c>
      <c r="F361">
        <f>INDEX(edar!$A$3:$O$428,MATCH($A361,edar!$P$3:$P$428,0),MATCH(F$1,edar!$A$2:$O$2,0))</f>
        <v>58</v>
      </c>
      <c r="G361">
        <f>INDEX(edar!$A$3:$O$428,MATCH($A361,edar!$P$3:$P$428,0),MATCH(G$1,edar!$A$2:$O$2,0))</f>
        <v>56</v>
      </c>
      <c r="H361">
        <f>INDEX(edar!$A$3:$O$428,MATCH($A361,edar!$P$3:$P$428,0),MATCH(H$1,edar!$A$2:$O$2,0))</f>
        <v>60</v>
      </c>
      <c r="I361">
        <f>INDEX(edar!$A$3:$O$428,MATCH($A361,edar!$P$3:$P$428,0),MATCH(I$1,edar!$A$2:$O$2,0))</f>
        <v>49</v>
      </c>
      <c r="J361">
        <f>INDEX(edar!$A$3:$O$428,MATCH($A361,edar!$P$3:$P$428,0),MATCH(J$1,edar!$A$2:$O$2,0))</f>
        <v>61</v>
      </c>
      <c r="K361" t="str">
        <f>INDEX(edar!$A$3:$O$428,MATCH($A361,edar!$P$3:$P$428,0),MATCH(K$1,edar!$A$2:$O$2,0))</f>
        <v>-</v>
      </c>
      <c r="L361" t="str">
        <f>INDEX(edar!$A$3:$O$428,MATCH($A361,edar!$P$3:$P$428,0),MATCH(L$1,edar!$A$2:$O$2,0))</f>
        <v>-</v>
      </c>
      <c r="M361" t="str">
        <f>INDEX(edar!$A$3:$O$428,MATCH($A361,edar!$P$3:$P$428,0),MATCH(M$1,edar!$A$2:$O$2,0))</f>
        <v>-</v>
      </c>
      <c r="N361" t="str">
        <f>INDEX(edar!$A$3:$O$428,MATCH($A361,edar!$P$3:$P$428,0),MATCH(N$1,edar!$A$2:$O$2,0))</f>
        <v>-</v>
      </c>
      <c r="O361" t="str">
        <f>INDEX(edar!$A$3:$O$428,MATCH($A361,edar!$P$3:$P$428,0),MATCH(O$1,edar!$A$2:$O$2,0))</f>
        <v>-</v>
      </c>
      <c r="P361" t="str">
        <f>INDEX(edar!$A$3:$O$428,MATCH($A361,edar!$P$3:$P$428,0),MATCH(P$1,edar!$A$2:$O$2,0))</f>
        <v>MICS_2000</v>
      </c>
    </row>
    <row r="362" spans="1:16" x14ac:dyDescent="0.25">
      <c r="A362" s="4" t="s">
        <v>811</v>
      </c>
      <c r="B362" t="str">
        <f>INDEX(edar!$A$3:$O$428,MATCH($A362,edar!$P$3:$P$428,0),MATCH(B$1,edar!$A$2:$O$2,0))</f>
        <v>SWZ</v>
      </c>
      <c r="C362" t="str">
        <f>INDEX(edar!$A$3:$O$428,MATCH($A362,edar!$P$3:$P$428,0),MATCH(C$1,edar!$A$2:$O$2,0))</f>
        <v>Swaziland</v>
      </c>
      <c r="D362">
        <f>INDEX(edar!$A$3:$O$428,MATCH($A362,edar!$P$3:$P$428,0),MATCH(D$1,edar!$A$2:$O$2,0))</f>
        <v>2014</v>
      </c>
      <c r="E362" t="str">
        <f>INDEX(edar!$A$3:$O$428,MATCH($A362,edar!$P$3:$P$428,0),MATCH(E$1,edar!$A$2:$O$2,0))</f>
        <v>2014</v>
      </c>
      <c r="F362">
        <f>INDEX(edar!$A$3:$O$428,MATCH($A362,edar!$P$3:$P$428,0),MATCH(F$1,edar!$A$2:$O$2,0))</f>
        <v>59.6</v>
      </c>
      <c r="G362">
        <f>INDEX(edar!$A$3:$O$428,MATCH($A362,edar!$P$3:$P$428,0),MATCH(G$1,edar!$A$2:$O$2,0))</f>
        <v>61.8</v>
      </c>
      <c r="H362">
        <f>INDEX(edar!$A$3:$O$428,MATCH($A362,edar!$P$3:$P$428,0),MATCH(H$1,edar!$A$2:$O$2,0))</f>
        <v>57.5</v>
      </c>
      <c r="I362">
        <f>INDEX(edar!$A$3:$O$428,MATCH($A362,edar!$P$3:$P$428,0),MATCH(I$1,edar!$A$2:$O$2,0))</f>
        <v>53</v>
      </c>
      <c r="J362">
        <f>INDEX(edar!$A$3:$O$428,MATCH($A362,edar!$P$3:$P$428,0),MATCH(J$1,edar!$A$2:$O$2,0))</f>
        <v>62.6</v>
      </c>
      <c r="K362" t="str">
        <f>INDEX(edar!$A$3:$O$428,MATCH($A362,edar!$P$3:$P$428,0),MATCH(K$1,edar!$A$2:$O$2,0))</f>
        <v>-</v>
      </c>
      <c r="L362" t="str">
        <f>INDEX(edar!$A$3:$O$428,MATCH($A362,edar!$P$3:$P$428,0),MATCH(L$1,edar!$A$2:$O$2,0))</f>
        <v>-</v>
      </c>
      <c r="M362" t="str">
        <f>INDEX(edar!$A$3:$O$428,MATCH($A362,edar!$P$3:$P$428,0),MATCH(M$1,edar!$A$2:$O$2,0))</f>
        <v>-</v>
      </c>
      <c r="N362" t="str">
        <f>INDEX(edar!$A$3:$O$428,MATCH($A362,edar!$P$3:$P$428,0),MATCH(N$1,edar!$A$2:$O$2,0))</f>
        <v>-</v>
      </c>
      <c r="O362" t="str">
        <f>INDEX(edar!$A$3:$O$428,MATCH($A362,edar!$P$3:$P$428,0),MATCH(O$1,edar!$A$2:$O$2,0))</f>
        <v>-</v>
      </c>
      <c r="P362" t="str">
        <f>INDEX(edar!$A$3:$O$428,MATCH($A362,edar!$P$3:$P$428,0),MATCH(P$1,edar!$A$2:$O$2,0))</f>
        <v>MICS_2014</v>
      </c>
    </row>
    <row r="363" spans="1:16" x14ac:dyDescent="0.25">
      <c r="A363" s="5" t="s">
        <v>812</v>
      </c>
      <c r="B363" t="str">
        <f>INDEX(edar!$A$3:$O$428,MATCH($A363,edar!$P$3:$P$428,0),MATCH(B$1,edar!$A$2:$O$2,0))</f>
        <v>SWZ</v>
      </c>
      <c r="C363" t="str">
        <f>INDEX(edar!$A$3:$O$428,MATCH($A363,edar!$P$3:$P$428,0),MATCH(C$1,edar!$A$2:$O$2,0))</f>
        <v>Swaziland</v>
      </c>
      <c r="D363">
        <f>INDEX(edar!$A$3:$O$428,MATCH($A363,edar!$P$3:$P$428,0),MATCH(D$1,edar!$A$2:$O$2,0))</f>
        <v>2010</v>
      </c>
      <c r="E363" t="str">
        <f>INDEX(edar!$A$3:$O$428,MATCH($A363,edar!$P$3:$P$428,0),MATCH(E$1,edar!$A$2:$O$2,0))</f>
        <v>2010</v>
      </c>
      <c r="F363">
        <f>INDEX(edar!$A$3:$O$428,MATCH($A363,edar!$P$3:$P$428,0),MATCH(F$1,edar!$A$2:$O$2,0))</f>
        <v>57.6</v>
      </c>
      <c r="G363">
        <f>INDEX(edar!$A$3:$O$428,MATCH($A363,edar!$P$3:$P$428,0),MATCH(G$1,edar!$A$2:$O$2,0))</f>
        <v>57.2</v>
      </c>
      <c r="H363">
        <f>INDEX(edar!$A$3:$O$428,MATCH($A363,edar!$P$3:$P$428,0),MATCH(H$1,edar!$A$2:$O$2,0))</f>
        <v>58</v>
      </c>
      <c r="I363">
        <f>INDEX(edar!$A$3:$O$428,MATCH($A363,edar!$P$3:$P$428,0),MATCH(I$1,edar!$A$2:$O$2,0))</f>
        <v>61.2</v>
      </c>
      <c r="J363">
        <f>INDEX(edar!$A$3:$O$428,MATCH($A363,edar!$P$3:$P$428,0),MATCH(J$1,edar!$A$2:$O$2,0))</f>
        <v>56.8</v>
      </c>
      <c r="K363">
        <f>INDEX(edar!$A$3:$O$428,MATCH($A363,edar!$P$3:$P$428,0),MATCH(K$1,edar!$A$2:$O$2,0))</f>
        <v>61.9</v>
      </c>
      <c r="L363">
        <f>INDEX(edar!$A$3:$O$428,MATCH($A363,edar!$P$3:$P$428,0),MATCH(L$1,edar!$A$2:$O$2,0))</f>
        <v>46.1</v>
      </c>
      <c r="M363">
        <f>INDEX(edar!$A$3:$O$428,MATCH($A363,edar!$P$3:$P$428,0),MATCH(M$1,edar!$A$2:$O$2,0))</f>
        <v>57.1</v>
      </c>
      <c r="N363">
        <f>INDEX(edar!$A$3:$O$428,MATCH($A363,edar!$P$3:$P$428,0),MATCH(N$1,edar!$A$2:$O$2,0))</f>
        <v>58.1</v>
      </c>
      <c r="O363" t="str">
        <f>INDEX(edar!$A$3:$O$428,MATCH($A363,edar!$P$3:$P$428,0),MATCH(O$1,edar!$A$2:$O$2,0))</f>
        <v>-</v>
      </c>
      <c r="P363" t="str">
        <f>INDEX(edar!$A$3:$O$428,MATCH($A363,edar!$P$3:$P$428,0),MATCH(P$1,edar!$A$2:$O$2,0))</f>
        <v>MICS_2010</v>
      </c>
    </row>
    <row r="364" spans="1:16" x14ac:dyDescent="0.25">
      <c r="A364" s="4" t="s">
        <v>813</v>
      </c>
      <c r="B364" t="str">
        <f>INDEX(edar!$A$3:$O$428,MATCH($A364,edar!$P$3:$P$428,0),MATCH(B$1,edar!$A$2:$O$2,0))</f>
        <v>SWZ</v>
      </c>
      <c r="C364" t="str">
        <f>INDEX(edar!$A$3:$O$428,MATCH($A364,edar!$P$3:$P$428,0),MATCH(C$1,edar!$A$2:$O$2,0))</f>
        <v>Swaziland</v>
      </c>
      <c r="D364" t="str">
        <f>INDEX(edar!$A$3:$O$428,MATCH($A364,edar!$P$3:$P$428,0),MATCH(D$1,edar!$A$2:$O$2,0))</f>
        <v>2006-2007</v>
      </c>
      <c r="E364" t="str">
        <f>INDEX(edar!$A$3:$O$428,MATCH($A364,edar!$P$3:$P$428,0),MATCH(E$1,edar!$A$2:$O$2,0))</f>
        <v>2007</v>
      </c>
      <c r="F364">
        <f>INDEX(edar!$A$3:$O$428,MATCH($A364,edar!$P$3:$P$428,0),MATCH(F$1,edar!$A$2:$O$2,0))</f>
        <v>73.400000000000006</v>
      </c>
      <c r="G364">
        <f>INDEX(edar!$A$3:$O$428,MATCH($A364,edar!$P$3:$P$428,0),MATCH(G$1,edar!$A$2:$O$2,0))</f>
        <v>70.599999999999994</v>
      </c>
      <c r="H364">
        <f>INDEX(edar!$A$3:$O$428,MATCH($A364,edar!$P$3:$P$428,0),MATCH(H$1,edar!$A$2:$O$2,0))</f>
        <v>76.900000000000006</v>
      </c>
      <c r="I364" t="str">
        <f>INDEX(edar!$A$3:$O$428,MATCH($A364,edar!$P$3:$P$428,0),MATCH(I$1,edar!$A$2:$O$2,0))</f>
        <v>-</v>
      </c>
      <c r="J364">
        <f>INDEX(edar!$A$3:$O$428,MATCH($A364,edar!$P$3:$P$428,0),MATCH(J$1,edar!$A$2:$O$2,0))</f>
        <v>72.2</v>
      </c>
      <c r="K364">
        <f>INDEX(edar!$A$3:$O$428,MATCH($A364,edar!$P$3:$P$428,0),MATCH(K$1,edar!$A$2:$O$2,0))</f>
        <v>66.099999999999994</v>
      </c>
      <c r="L364">
        <f>INDEX(edar!$A$3:$O$428,MATCH($A364,edar!$P$3:$P$428,0),MATCH(L$1,edar!$A$2:$O$2,0))</f>
        <v>73.900000000000006</v>
      </c>
      <c r="M364" t="str">
        <f>INDEX(edar!$A$3:$O$428,MATCH($A364,edar!$P$3:$P$428,0),MATCH(M$1,edar!$A$2:$O$2,0))</f>
        <v>-</v>
      </c>
      <c r="N364" t="str">
        <f>INDEX(edar!$A$3:$O$428,MATCH($A364,edar!$P$3:$P$428,0),MATCH(N$1,edar!$A$2:$O$2,0))</f>
        <v>-</v>
      </c>
      <c r="O364" t="str">
        <f>INDEX(edar!$A$3:$O$428,MATCH($A364,edar!$P$3:$P$428,0),MATCH(O$1,edar!$A$2:$O$2,0))</f>
        <v>-</v>
      </c>
      <c r="P364" t="str">
        <f>INDEX(edar!$A$3:$O$428,MATCH($A364,edar!$P$3:$P$428,0),MATCH(P$1,edar!$A$2:$O$2,0))</f>
        <v>DHS_2006-2007</v>
      </c>
    </row>
    <row r="365" spans="1:16" x14ac:dyDescent="0.25">
      <c r="A365" s="5" t="s">
        <v>814</v>
      </c>
      <c r="B365" t="str">
        <f>INDEX(edar!$A$3:$O$428,MATCH($A365,edar!$P$3:$P$428,0),MATCH(B$1,edar!$A$2:$O$2,0))</f>
        <v>SWZ</v>
      </c>
      <c r="C365" t="str">
        <f>INDEX(edar!$A$3:$O$428,MATCH($A365,edar!$P$3:$P$428,0),MATCH(C$1,edar!$A$2:$O$2,0))</f>
        <v>Swaziland</v>
      </c>
      <c r="D365">
        <f>INDEX(edar!$A$3:$O$428,MATCH($A365,edar!$P$3:$P$428,0),MATCH(D$1,edar!$A$2:$O$2,0))</f>
        <v>2000</v>
      </c>
      <c r="E365" t="str">
        <f>INDEX(edar!$A$3:$O$428,MATCH($A365,edar!$P$3:$P$428,0),MATCH(E$1,edar!$A$2:$O$2,0))</f>
        <v>2000</v>
      </c>
      <c r="F365">
        <f>INDEX(edar!$A$3:$O$428,MATCH($A365,edar!$P$3:$P$428,0),MATCH(F$1,edar!$A$2:$O$2,0))</f>
        <v>60</v>
      </c>
      <c r="G365">
        <f>INDEX(edar!$A$3:$O$428,MATCH($A365,edar!$P$3:$P$428,0),MATCH(G$1,edar!$A$2:$O$2,0))</f>
        <v>58</v>
      </c>
      <c r="H365">
        <f>INDEX(edar!$A$3:$O$428,MATCH($A365,edar!$P$3:$P$428,0),MATCH(H$1,edar!$A$2:$O$2,0))</f>
        <v>62</v>
      </c>
      <c r="I365">
        <f>INDEX(edar!$A$3:$O$428,MATCH($A365,edar!$P$3:$P$428,0),MATCH(I$1,edar!$A$2:$O$2,0))</f>
        <v>56</v>
      </c>
      <c r="J365">
        <f>INDEX(edar!$A$3:$O$428,MATCH($A365,edar!$P$3:$P$428,0),MATCH(J$1,edar!$A$2:$O$2,0))</f>
        <v>60</v>
      </c>
      <c r="K365">
        <f>INDEX(edar!$A$3:$O$428,MATCH($A365,edar!$P$3:$P$428,0),MATCH(K$1,edar!$A$2:$O$2,0))</f>
        <v>63</v>
      </c>
      <c r="L365">
        <f>INDEX(edar!$A$3:$O$428,MATCH($A365,edar!$P$3:$P$428,0),MATCH(L$1,edar!$A$2:$O$2,0))</f>
        <v>60</v>
      </c>
      <c r="M365">
        <f>INDEX(edar!$A$3:$O$428,MATCH($A365,edar!$P$3:$P$428,0),MATCH(M$1,edar!$A$2:$O$2,0))</f>
        <v>62</v>
      </c>
      <c r="N365">
        <f>INDEX(edar!$A$3:$O$428,MATCH($A365,edar!$P$3:$P$428,0),MATCH(N$1,edar!$A$2:$O$2,0))</f>
        <v>59</v>
      </c>
      <c r="O365">
        <f>INDEX(edar!$A$3:$O$428,MATCH($A365,edar!$P$3:$P$428,0),MATCH(O$1,edar!$A$2:$O$2,0))</f>
        <v>66</v>
      </c>
      <c r="P365" t="str">
        <f>INDEX(edar!$A$3:$O$428,MATCH($A365,edar!$P$3:$P$428,0),MATCH(P$1,edar!$A$2:$O$2,0))</f>
        <v>MICS_2000</v>
      </c>
    </row>
    <row r="366" spans="1:16" x14ac:dyDescent="0.25">
      <c r="A366" s="4" t="s">
        <v>815</v>
      </c>
      <c r="B366" t="str">
        <f>INDEX(edar!$A$3:$O$428,MATCH($A366,edar!$P$3:$P$428,0),MATCH(B$1,edar!$A$2:$O$2,0))</f>
        <v>SYR</v>
      </c>
      <c r="C366" t="str">
        <f>INDEX(edar!$A$3:$O$428,MATCH($A366,edar!$P$3:$P$428,0),MATCH(C$1,edar!$A$2:$O$2,0))</f>
        <v>Syrian Arab Republic</v>
      </c>
      <c r="D366">
        <f>INDEX(edar!$A$3:$O$428,MATCH($A366,edar!$P$3:$P$428,0),MATCH(D$1,edar!$A$2:$O$2,0))</f>
        <v>2006</v>
      </c>
      <c r="E366" t="str">
        <f>INDEX(edar!$A$3:$O$428,MATCH($A366,edar!$P$3:$P$428,0),MATCH(E$1,edar!$A$2:$O$2,0))</f>
        <v>2006</v>
      </c>
      <c r="F366">
        <f>INDEX(edar!$A$3:$O$428,MATCH($A366,edar!$P$3:$P$428,0),MATCH(F$1,edar!$A$2:$O$2,0))</f>
        <v>77</v>
      </c>
      <c r="G366">
        <f>INDEX(edar!$A$3:$O$428,MATCH($A366,edar!$P$3:$P$428,0),MATCH(G$1,edar!$A$2:$O$2,0))</f>
        <v>80</v>
      </c>
      <c r="H366">
        <f>INDEX(edar!$A$3:$O$428,MATCH($A366,edar!$P$3:$P$428,0),MATCH(H$1,edar!$A$2:$O$2,0))</f>
        <v>73</v>
      </c>
      <c r="I366">
        <f>INDEX(edar!$A$3:$O$428,MATCH($A366,edar!$P$3:$P$428,0),MATCH(I$1,edar!$A$2:$O$2,0))</f>
        <v>81</v>
      </c>
      <c r="J366">
        <f>INDEX(edar!$A$3:$O$428,MATCH($A366,edar!$P$3:$P$428,0),MATCH(J$1,edar!$A$2:$O$2,0))</f>
        <v>72</v>
      </c>
      <c r="K366">
        <f>INDEX(edar!$A$3:$O$428,MATCH($A366,edar!$P$3:$P$428,0),MATCH(K$1,edar!$A$2:$O$2,0))</f>
        <v>72</v>
      </c>
      <c r="L366">
        <f>INDEX(edar!$A$3:$O$428,MATCH($A366,edar!$P$3:$P$428,0),MATCH(L$1,edar!$A$2:$O$2,0))</f>
        <v>67</v>
      </c>
      <c r="M366">
        <f>INDEX(edar!$A$3:$O$428,MATCH($A366,edar!$P$3:$P$428,0),MATCH(M$1,edar!$A$2:$O$2,0))</f>
        <v>81</v>
      </c>
      <c r="N366">
        <f>INDEX(edar!$A$3:$O$428,MATCH($A366,edar!$P$3:$P$428,0),MATCH(N$1,edar!$A$2:$O$2,0))</f>
        <v>79</v>
      </c>
      <c r="O366">
        <f>INDEX(edar!$A$3:$O$428,MATCH($A366,edar!$P$3:$P$428,0),MATCH(O$1,edar!$A$2:$O$2,0))</f>
        <v>86</v>
      </c>
      <c r="P366" t="str">
        <f>INDEX(edar!$A$3:$O$428,MATCH($A366,edar!$P$3:$P$428,0),MATCH(P$1,edar!$A$2:$O$2,0))</f>
        <v>MICS_2006</v>
      </c>
    </row>
    <row r="367" spans="1:16" x14ac:dyDescent="0.25">
      <c r="A367" s="5" t="s">
        <v>816</v>
      </c>
      <c r="B367" t="str">
        <f>INDEX(edar!$A$3:$O$428,MATCH($A367,edar!$P$3:$P$428,0),MATCH(B$1,edar!$A$2:$O$2,0))</f>
        <v>SYR</v>
      </c>
      <c r="C367" t="str">
        <f>INDEX(edar!$A$3:$O$428,MATCH($A367,edar!$P$3:$P$428,0),MATCH(C$1,edar!$A$2:$O$2,0))</f>
        <v>Syrian Arab Republic</v>
      </c>
      <c r="D367">
        <f>INDEX(edar!$A$3:$O$428,MATCH($A367,edar!$P$3:$P$428,0),MATCH(D$1,edar!$A$2:$O$2,0))</f>
        <v>2002</v>
      </c>
      <c r="E367" t="str">
        <f>INDEX(edar!$A$3:$O$428,MATCH($A367,edar!$P$3:$P$428,0),MATCH(E$1,edar!$A$2:$O$2,0))</f>
        <v>2002</v>
      </c>
      <c r="F367">
        <f>INDEX(edar!$A$3:$O$428,MATCH($A367,edar!$P$3:$P$428,0),MATCH(F$1,edar!$A$2:$O$2,0))</f>
        <v>66</v>
      </c>
      <c r="G367" t="str">
        <f>INDEX(edar!$A$3:$O$428,MATCH($A367,edar!$P$3:$P$428,0),MATCH(G$1,edar!$A$2:$O$2,0))</f>
        <v>-</v>
      </c>
      <c r="H367" t="str">
        <f>INDEX(edar!$A$3:$O$428,MATCH($A367,edar!$P$3:$P$428,0),MATCH(H$1,edar!$A$2:$O$2,0))</f>
        <v>-</v>
      </c>
      <c r="I367" t="str">
        <f>INDEX(edar!$A$3:$O$428,MATCH($A367,edar!$P$3:$P$428,0),MATCH(I$1,edar!$A$2:$O$2,0))</f>
        <v>-</v>
      </c>
      <c r="J367" t="str">
        <f>INDEX(edar!$A$3:$O$428,MATCH($A367,edar!$P$3:$P$428,0),MATCH(J$1,edar!$A$2:$O$2,0))</f>
        <v>-</v>
      </c>
      <c r="K367" t="str">
        <f>INDEX(edar!$A$3:$O$428,MATCH($A367,edar!$P$3:$P$428,0),MATCH(K$1,edar!$A$2:$O$2,0))</f>
        <v>-</v>
      </c>
      <c r="L367" t="str">
        <f>INDEX(edar!$A$3:$O$428,MATCH($A367,edar!$P$3:$P$428,0),MATCH(L$1,edar!$A$2:$O$2,0))</f>
        <v>-</v>
      </c>
      <c r="M367" t="str">
        <f>INDEX(edar!$A$3:$O$428,MATCH($A367,edar!$P$3:$P$428,0),MATCH(M$1,edar!$A$2:$O$2,0))</f>
        <v>-</v>
      </c>
      <c r="N367" t="str">
        <f>INDEX(edar!$A$3:$O$428,MATCH($A367,edar!$P$3:$P$428,0),MATCH(N$1,edar!$A$2:$O$2,0))</f>
        <v>-</v>
      </c>
      <c r="O367" t="str">
        <f>INDEX(edar!$A$3:$O$428,MATCH($A367,edar!$P$3:$P$428,0),MATCH(O$1,edar!$A$2:$O$2,0))</f>
        <v>-</v>
      </c>
      <c r="P367" t="str">
        <f>INDEX(edar!$A$3:$O$428,MATCH($A367,edar!$P$3:$P$428,0),MATCH(P$1,edar!$A$2:$O$2,0))</f>
        <v>Other NS_2002</v>
      </c>
    </row>
    <row r="368" spans="1:16" x14ac:dyDescent="0.25">
      <c r="A368" s="4" t="s">
        <v>817</v>
      </c>
      <c r="B368" t="str">
        <f>INDEX(edar!$A$3:$O$428,MATCH($A368,edar!$P$3:$P$428,0),MATCH(B$1,edar!$A$2:$O$2,0))</f>
        <v>TJK</v>
      </c>
      <c r="C368" t="str">
        <f>INDEX(edar!$A$3:$O$428,MATCH($A368,edar!$P$3:$P$428,0),MATCH(C$1,edar!$A$2:$O$2,0))</f>
        <v>Tajikistan</v>
      </c>
      <c r="D368">
        <f>INDEX(edar!$A$3:$O$428,MATCH($A368,edar!$P$3:$P$428,0),MATCH(D$1,edar!$A$2:$O$2,0))</f>
        <v>2012</v>
      </c>
      <c r="E368" t="str">
        <f>INDEX(edar!$A$3:$O$428,MATCH($A368,edar!$P$3:$P$428,0),MATCH(E$1,edar!$A$2:$O$2,0))</f>
        <v>2012</v>
      </c>
      <c r="F368">
        <f>INDEX(edar!$A$3:$O$428,MATCH($A368,edar!$P$3:$P$428,0),MATCH(F$1,edar!$A$2:$O$2,0))</f>
        <v>63</v>
      </c>
      <c r="G368" t="str">
        <f>INDEX(edar!$A$3:$O$428,MATCH($A368,edar!$P$3:$P$428,0),MATCH(G$1,edar!$A$2:$O$2,0))</f>
        <v>-</v>
      </c>
      <c r="H368" t="str">
        <f>INDEX(edar!$A$3:$O$428,MATCH($A368,edar!$P$3:$P$428,0),MATCH(H$1,edar!$A$2:$O$2,0))</f>
        <v>-</v>
      </c>
      <c r="I368" t="str">
        <f>INDEX(edar!$A$3:$O$428,MATCH($A368,edar!$P$3:$P$428,0),MATCH(I$1,edar!$A$2:$O$2,0))</f>
        <v>-</v>
      </c>
      <c r="J368" t="str">
        <f>INDEX(edar!$A$3:$O$428,MATCH($A368,edar!$P$3:$P$428,0),MATCH(J$1,edar!$A$2:$O$2,0))</f>
        <v>-</v>
      </c>
      <c r="K368" t="str">
        <f>INDEX(edar!$A$3:$O$428,MATCH($A368,edar!$P$3:$P$428,0),MATCH(K$1,edar!$A$2:$O$2,0))</f>
        <v>-</v>
      </c>
      <c r="L368" t="str">
        <f>INDEX(edar!$A$3:$O$428,MATCH($A368,edar!$P$3:$P$428,0),MATCH(L$1,edar!$A$2:$O$2,0))</f>
        <v>-</v>
      </c>
      <c r="M368" t="str">
        <f>INDEX(edar!$A$3:$O$428,MATCH($A368,edar!$P$3:$P$428,0),MATCH(M$1,edar!$A$2:$O$2,0))</f>
        <v>-</v>
      </c>
      <c r="N368" t="str">
        <f>INDEX(edar!$A$3:$O$428,MATCH($A368,edar!$P$3:$P$428,0),MATCH(N$1,edar!$A$2:$O$2,0))</f>
        <v>-</v>
      </c>
      <c r="O368" t="str">
        <f>INDEX(edar!$A$3:$O$428,MATCH($A368,edar!$P$3:$P$428,0),MATCH(O$1,edar!$A$2:$O$2,0))</f>
        <v>-</v>
      </c>
      <c r="P368" t="str">
        <f>INDEX(edar!$A$3:$O$428,MATCH($A368,edar!$P$3:$P$428,0),MATCH(P$1,edar!$A$2:$O$2,0))</f>
        <v>DHS_2012</v>
      </c>
    </row>
    <row r="369" spans="1:16" x14ac:dyDescent="0.25">
      <c r="A369" s="5" t="s">
        <v>818</v>
      </c>
      <c r="B369" t="str">
        <f>INDEX(edar!$A$3:$O$428,MATCH($A369,edar!$P$3:$P$428,0),MATCH(B$1,edar!$A$2:$O$2,0))</f>
        <v>TJK</v>
      </c>
      <c r="C369" t="str">
        <f>INDEX(edar!$A$3:$O$428,MATCH($A369,edar!$P$3:$P$428,0),MATCH(C$1,edar!$A$2:$O$2,0))</f>
        <v>Tajikistan</v>
      </c>
      <c r="D369">
        <f>INDEX(edar!$A$3:$O$428,MATCH($A369,edar!$P$3:$P$428,0),MATCH(D$1,edar!$A$2:$O$2,0))</f>
        <v>2005</v>
      </c>
      <c r="E369" t="str">
        <f>INDEX(edar!$A$3:$O$428,MATCH($A369,edar!$P$3:$P$428,0),MATCH(E$1,edar!$A$2:$O$2,0))</f>
        <v>2005</v>
      </c>
      <c r="F369">
        <f>INDEX(edar!$A$3:$O$428,MATCH($A369,edar!$P$3:$P$428,0),MATCH(F$1,edar!$A$2:$O$2,0))</f>
        <v>64</v>
      </c>
      <c r="G369">
        <f>INDEX(edar!$A$3:$O$428,MATCH($A369,edar!$P$3:$P$428,0),MATCH(G$1,edar!$A$2:$O$2,0))</f>
        <v>60</v>
      </c>
      <c r="H369">
        <f>INDEX(edar!$A$3:$O$428,MATCH($A369,edar!$P$3:$P$428,0),MATCH(H$1,edar!$A$2:$O$2,0))</f>
        <v>69</v>
      </c>
      <c r="I369">
        <f>INDEX(edar!$A$3:$O$428,MATCH($A369,edar!$P$3:$P$428,0),MATCH(I$1,edar!$A$2:$O$2,0))</f>
        <v>58</v>
      </c>
      <c r="J369">
        <f>INDEX(edar!$A$3:$O$428,MATCH($A369,edar!$P$3:$P$428,0),MATCH(J$1,edar!$A$2:$O$2,0))</f>
        <v>67</v>
      </c>
      <c r="K369">
        <f>INDEX(edar!$A$3:$O$428,MATCH($A369,edar!$P$3:$P$428,0),MATCH(K$1,edar!$A$2:$O$2,0))</f>
        <v>81</v>
      </c>
      <c r="L369">
        <f>INDEX(edar!$A$3:$O$428,MATCH($A369,edar!$P$3:$P$428,0),MATCH(L$1,edar!$A$2:$O$2,0))</f>
        <v>74</v>
      </c>
      <c r="M369">
        <f>INDEX(edar!$A$3:$O$428,MATCH($A369,edar!$P$3:$P$428,0),MATCH(M$1,edar!$A$2:$O$2,0))</f>
        <v>37</v>
      </c>
      <c r="N369">
        <f>INDEX(edar!$A$3:$O$428,MATCH($A369,edar!$P$3:$P$428,0),MATCH(N$1,edar!$A$2:$O$2,0))</f>
        <v>66</v>
      </c>
      <c r="O369">
        <f>INDEX(edar!$A$3:$O$428,MATCH($A369,edar!$P$3:$P$428,0),MATCH(O$1,edar!$A$2:$O$2,0))</f>
        <v>75</v>
      </c>
      <c r="P369" t="str">
        <f>INDEX(edar!$A$3:$O$428,MATCH($A369,edar!$P$3:$P$428,0),MATCH(P$1,edar!$A$2:$O$2,0))</f>
        <v>MICS_2005</v>
      </c>
    </row>
    <row r="370" spans="1:16" x14ac:dyDescent="0.25">
      <c r="A370" s="4" t="s">
        <v>819</v>
      </c>
      <c r="B370" t="str">
        <f>INDEX(edar!$A$3:$O$428,MATCH($A370,edar!$P$3:$P$428,0),MATCH(B$1,edar!$A$2:$O$2,0))</f>
        <v>TJK</v>
      </c>
      <c r="C370" t="str">
        <f>INDEX(edar!$A$3:$O$428,MATCH($A370,edar!$P$3:$P$428,0),MATCH(C$1,edar!$A$2:$O$2,0))</f>
        <v>Tajikistan</v>
      </c>
      <c r="D370">
        <f>INDEX(edar!$A$3:$O$428,MATCH($A370,edar!$P$3:$P$428,0),MATCH(D$1,edar!$A$2:$O$2,0))</f>
        <v>2000</v>
      </c>
      <c r="E370" t="str">
        <f>INDEX(edar!$A$3:$O$428,MATCH($A370,edar!$P$3:$P$428,0),MATCH(E$1,edar!$A$2:$O$2,0))</f>
        <v>2000</v>
      </c>
      <c r="F370">
        <f>INDEX(edar!$A$3:$O$428,MATCH($A370,edar!$P$3:$P$428,0),MATCH(F$1,edar!$A$2:$O$2,0))</f>
        <v>51</v>
      </c>
      <c r="G370">
        <f>INDEX(edar!$A$3:$O$428,MATCH($A370,edar!$P$3:$P$428,0),MATCH(G$1,edar!$A$2:$O$2,0))</f>
        <v>45</v>
      </c>
      <c r="H370">
        <f>INDEX(edar!$A$3:$O$428,MATCH($A370,edar!$P$3:$P$428,0),MATCH(H$1,edar!$A$2:$O$2,0))</f>
        <v>55</v>
      </c>
      <c r="I370">
        <f>INDEX(edar!$A$3:$O$428,MATCH($A370,edar!$P$3:$P$428,0),MATCH(I$1,edar!$A$2:$O$2,0))</f>
        <v>40</v>
      </c>
      <c r="J370">
        <f>INDEX(edar!$A$3:$O$428,MATCH($A370,edar!$P$3:$P$428,0),MATCH(J$1,edar!$A$2:$O$2,0))</f>
        <v>54</v>
      </c>
      <c r="K370" t="str">
        <f>INDEX(edar!$A$3:$O$428,MATCH($A370,edar!$P$3:$P$428,0),MATCH(K$1,edar!$A$2:$O$2,0))</f>
        <v>-</v>
      </c>
      <c r="L370" t="str">
        <f>INDEX(edar!$A$3:$O$428,MATCH($A370,edar!$P$3:$P$428,0),MATCH(L$1,edar!$A$2:$O$2,0))</f>
        <v>-</v>
      </c>
      <c r="M370" t="str">
        <f>INDEX(edar!$A$3:$O$428,MATCH($A370,edar!$P$3:$P$428,0),MATCH(M$1,edar!$A$2:$O$2,0))</f>
        <v>-</v>
      </c>
      <c r="N370" t="str">
        <f>INDEX(edar!$A$3:$O$428,MATCH($A370,edar!$P$3:$P$428,0),MATCH(N$1,edar!$A$2:$O$2,0))</f>
        <v>-</v>
      </c>
      <c r="O370" t="str">
        <f>INDEX(edar!$A$3:$O$428,MATCH($A370,edar!$P$3:$P$428,0),MATCH(O$1,edar!$A$2:$O$2,0))</f>
        <v>-</v>
      </c>
      <c r="P370" t="str">
        <f>INDEX(edar!$A$3:$O$428,MATCH($A370,edar!$P$3:$P$428,0),MATCH(P$1,edar!$A$2:$O$2,0))</f>
        <v>MICS_2000</v>
      </c>
    </row>
    <row r="371" spans="1:16" x14ac:dyDescent="0.25">
      <c r="A371" s="5" t="s">
        <v>820</v>
      </c>
      <c r="B371" t="str">
        <f>INDEX(edar!$A$3:$O$428,MATCH($A371,edar!$P$3:$P$428,0),MATCH(B$1,edar!$A$2:$O$2,0))</f>
        <v>THA</v>
      </c>
      <c r="C371" t="str">
        <f>INDEX(edar!$A$3:$O$428,MATCH($A371,edar!$P$3:$P$428,0),MATCH(C$1,edar!$A$2:$O$2,0))</f>
        <v>Thailand</v>
      </c>
      <c r="D371" t="str">
        <f>INDEX(edar!$A$3:$O$428,MATCH($A371,edar!$P$3:$P$428,0),MATCH(D$1,edar!$A$2:$O$2,0))</f>
        <v>2015-2016</v>
      </c>
      <c r="E371" t="str">
        <f>INDEX(edar!$A$3:$O$428,MATCH($A371,edar!$P$3:$P$428,0),MATCH(E$1,edar!$A$2:$O$2,0))</f>
        <v>2016</v>
      </c>
      <c r="F371">
        <f>INDEX(edar!$A$3:$O$428,MATCH($A371,edar!$P$3:$P$428,0),MATCH(F$1,edar!$A$2:$O$2,0))</f>
        <v>79.5</v>
      </c>
      <c r="G371">
        <f>INDEX(edar!$A$3:$O$428,MATCH($A371,edar!$P$3:$P$428,0),MATCH(G$1,edar!$A$2:$O$2,0))</f>
        <v>75.7</v>
      </c>
      <c r="H371">
        <f>INDEX(edar!$A$3:$O$428,MATCH($A371,edar!$P$3:$P$428,0),MATCH(H$1,edar!$A$2:$O$2,0))</f>
        <v>84.2</v>
      </c>
      <c r="I371">
        <f>INDEX(edar!$A$3:$O$428,MATCH($A371,edar!$P$3:$P$428,0),MATCH(I$1,edar!$A$2:$O$2,0))</f>
        <v>85</v>
      </c>
      <c r="J371">
        <f>INDEX(edar!$A$3:$O$428,MATCH($A371,edar!$P$3:$P$428,0),MATCH(J$1,edar!$A$2:$O$2,0))</f>
        <v>76.2</v>
      </c>
      <c r="K371" t="str">
        <f>INDEX(edar!$A$3:$O$428,MATCH($A371,edar!$P$3:$P$428,0),MATCH(K$1,edar!$A$2:$O$2,0))</f>
        <v>-</v>
      </c>
      <c r="L371" t="str">
        <f>INDEX(edar!$A$3:$O$428,MATCH($A371,edar!$P$3:$P$428,0),MATCH(L$1,edar!$A$2:$O$2,0))</f>
        <v>-</v>
      </c>
      <c r="M371" t="str">
        <f>INDEX(edar!$A$3:$O$428,MATCH($A371,edar!$P$3:$P$428,0),MATCH(M$1,edar!$A$2:$O$2,0))</f>
        <v>-</v>
      </c>
      <c r="N371" t="str">
        <f>INDEX(edar!$A$3:$O$428,MATCH($A371,edar!$P$3:$P$428,0),MATCH(N$1,edar!$A$2:$O$2,0))</f>
        <v>-</v>
      </c>
      <c r="O371" t="str">
        <f>INDEX(edar!$A$3:$O$428,MATCH($A371,edar!$P$3:$P$428,0),MATCH(O$1,edar!$A$2:$O$2,0))</f>
        <v>-</v>
      </c>
      <c r="P371" t="str">
        <f>INDEX(edar!$A$3:$O$428,MATCH($A371,edar!$P$3:$P$428,0),MATCH(P$1,edar!$A$2:$O$2,0))</f>
        <v>MICS_2015-2016</v>
      </c>
    </row>
    <row r="372" spans="1:16" x14ac:dyDescent="0.25">
      <c r="A372" s="4" t="s">
        <v>821</v>
      </c>
      <c r="B372" t="str">
        <f>INDEX(edar!$A$3:$O$428,MATCH($A372,edar!$P$3:$P$428,0),MATCH(B$1,edar!$A$2:$O$2,0))</f>
        <v>THA</v>
      </c>
      <c r="C372" t="str">
        <f>INDEX(edar!$A$3:$O$428,MATCH($A372,edar!$P$3:$P$428,0),MATCH(C$1,edar!$A$2:$O$2,0))</f>
        <v>Thailand</v>
      </c>
      <c r="D372">
        <f>INDEX(edar!$A$3:$O$428,MATCH($A372,edar!$P$3:$P$428,0),MATCH(D$1,edar!$A$2:$O$2,0))</f>
        <v>2012</v>
      </c>
      <c r="E372" t="str">
        <f>INDEX(edar!$A$3:$O$428,MATCH($A372,edar!$P$3:$P$428,0),MATCH(E$1,edar!$A$2:$O$2,0))</f>
        <v>2012</v>
      </c>
      <c r="F372">
        <f>INDEX(edar!$A$3:$O$428,MATCH($A372,edar!$P$3:$P$428,0),MATCH(F$1,edar!$A$2:$O$2,0))</f>
        <v>83.3</v>
      </c>
      <c r="G372">
        <f>INDEX(edar!$A$3:$O$428,MATCH($A372,edar!$P$3:$P$428,0),MATCH(G$1,edar!$A$2:$O$2,0))</f>
        <v>78.2</v>
      </c>
      <c r="H372">
        <f>INDEX(edar!$A$3:$O$428,MATCH($A372,edar!$P$3:$P$428,0),MATCH(H$1,edar!$A$2:$O$2,0))</f>
        <v>87.6</v>
      </c>
      <c r="I372">
        <f>INDEX(edar!$A$3:$O$428,MATCH($A372,edar!$P$3:$P$428,0),MATCH(I$1,edar!$A$2:$O$2,0))</f>
        <v>78.5</v>
      </c>
      <c r="J372">
        <f>INDEX(edar!$A$3:$O$428,MATCH($A372,edar!$P$3:$P$428,0),MATCH(J$1,edar!$A$2:$O$2,0))</f>
        <v>85.7</v>
      </c>
      <c r="K372" t="str">
        <f>INDEX(edar!$A$3:$O$428,MATCH($A372,edar!$P$3:$P$428,0),MATCH(K$1,edar!$A$2:$O$2,0))</f>
        <v>-</v>
      </c>
      <c r="L372" t="str">
        <f>INDEX(edar!$A$3:$O$428,MATCH($A372,edar!$P$3:$P$428,0),MATCH(L$1,edar!$A$2:$O$2,0))</f>
        <v>-</v>
      </c>
      <c r="M372" t="str">
        <f>INDEX(edar!$A$3:$O$428,MATCH($A372,edar!$P$3:$P$428,0),MATCH(M$1,edar!$A$2:$O$2,0))</f>
        <v>-</v>
      </c>
      <c r="N372" t="str">
        <f>INDEX(edar!$A$3:$O$428,MATCH($A372,edar!$P$3:$P$428,0),MATCH(N$1,edar!$A$2:$O$2,0))</f>
        <v>-</v>
      </c>
      <c r="O372" t="str">
        <f>INDEX(edar!$A$3:$O$428,MATCH($A372,edar!$P$3:$P$428,0),MATCH(O$1,edar!$A$2:$O$2,0))</f>
        <v>-</v>
      </c>
      <c r="P372" t="str">
        <f>INDEX(edar!$A$3:$O$428,MATCH($A372,edar!$P$3:$P$428,0),MATCH(P$1,edar!$A$2:$O$2,0))</f>
        <v>MICS_2012</v>
      </c>
    </row>
    <row r="373" spans="1:16" x14ac:dyDescent="0.25">
      <c r="A373" s="5" t="s">
        <v>822</v>
      </c>
      <c r="B373" t="str">
        <f>INDEX(edar!$A$3:$O$428,MATCH($A373,edar!$P$3:$P$428,0),MATCH(B$1,edar!$A$2:$O$2,0))</f>
        <v>THA</v>
      </c>
      <c r="C373" t="str">
        <f>INDEX(edar!$A$3:$O$428,MATCH($A373,edar!$P$3:$P$428,0),MATCH(C$1,edar!$A$2:$O$2,0))</f>
        <v>Thailand</v>
      </c>
      <c r="D373" t="str">
        <f>INDEX(edar!$A$3:$O$428,MATCH($A373,edar!$P$3:$P$428,0),MATCH(D$1,edar!$A$2:$O$2,0))</f>
        <v>2005-2006</v>
      </c>
      <c r="E373" t="str">
        <f>INDEX(edar!$A$3:$O$428,MATCH($A373,edar!$P$3:$P$428,0),MATCH(E$1,edar!$A$2:$O$2,0))</f>
        <v>2006</v>
      </c>
      <c r="F373">
        <f>INDEX(edar!$A$3:$O$428,MATCH($A373,edar!$P$3:$P$428,0),MATCH(F$1,edar!$A$2:$O$2,0))</f>
        <v>84</v>
      </c>
      <c r="G373">
        <f>INDEX(edar!$A$3:$O$428,MATCH($A373,edar!$P$3:$P$428,0),MATCH(G$1,edar!$A$2:$O$2,0))</f>
        <v>83</v>
      </c>
      <c r="H373">
        <f>INDEX(edar!$A$3:$O$428,MATCH($A373,edar!$P$3:$P$428,0),MATCH(H$1,edar!$A$2:$O$2,0))</f>
        <v>85</v>
      </c>
      <c r="I373">
        <f>INDEX(edar!$A$3:$O$428,MATCH($A373,edar!$P$3:$P$428,0),MATCH(I$1,edar!$A$2:$O$2,0))</f>
        <v>80</v>
      </c>
      <c r="J373">
        <f>INDEX(edar!$A$3:$O$428,MATCH($A373,edar!$P$3:$P$428,0),MATCH(J$1,edar!$A$2:$O$2,0))</f>
        <v>85</v>
      </c>
      <c r="K373">
        <f>INDEX(edar!$A$3:$O$428,MATCH($A373,edar!$P$3:$P$428,0),MATCH(K$1,edar!$A$2:$O$2,0))</f>
        <v>85</v>
      </c>
      <c r="L373">
        <f>INDEX(edar!$A$3:$O$428,MATCH($A373,edar!$P$3:$P$428,0),MATCH(L$1,edar!$A$2:$O$2,0))</f>
        <v>88</v>
      </c>
      <c r="M373">
        <f>INDEX(edar!$A$3:$O$428,MATCH($A373,edar!$P$3:$P$428,0),MATCH(M$1,edar!$A$2:$O$2,0))</f>
        <v>87</v>
      </c>
      <c r="N373">
        <f>INDEX(edar!$A$3:$O$428,MATCH($A373,edar!$P$3:$P$428,0),MATCH(N$1,edar!$A$2:$O$2,0))</f>
        <v>76</v>
      </c>
      <c r="O373">
        <f>INDEX(edar!$A$3:$O$428,MATCH($A373,edar!$P$3:$P$428,0),MATCH(O$1,edar!$A$2:$O$2,0))</f>
        <v>78</v>
      </c>
      <c r="P373" t="str">
        <f>INDEX(edar!$A$3:$O$428,MATCH($A373,edar!$P$3:$P$428,0),MATCH(P$1,edar!$A$2:$O$2,0))</f>
        <v>MICS_2005-2006</v>
      </c>
    </row>
    <row r="374" spans="1:16" x14ac:dyDescent="0.25">
      <c r="A374" s="4" t="s">
        <v>823</v>
      </c>
      <c r="B374" t="str">
        <f>INDEX(edar!$A$3:$O$428,MATCH($A374,edar!$P$3:$P$428,0),MATCH(B$1,edar!$A$2:$O$2,0))</f>
        <v>MKD</v>
      </c>
      <c r="C374" t="str">
        <f>INDEX(edar!$A$3:$O$428,MATCH($A374,edar!$P$3:$P$428,0),MATCH(C$1,edar!$A$2:$O$2,0))</f>
        <v>The former Yugoslav Republic of Macedonia</v>
      </c>
      <c r="D374" t="str">
        <f>INDEX(edar!$A$3:$O$428,MATCH($A374,edar!$P$3:$P$428,0),MATCH(D$1,edar!$A$2:$O$2,0))</f>
        <v>2005-2006</v>
      </c>
      <c r="E374" t="str">
        <f>INDEX(edar!$A$3:$O$428,MATCH($A374,edar!$P$3:$P$428,0),MATCH(E$1,edar!$A$2:$O$2,0))</f>
        <v>2006</v>
      </c>
      <c r="F374">
        <f>INDEX(edar!$A$3:$O$428,MATCH($A374,edar!$P$3:$P$428,0),MATCH(F$1,edar!$A$2:$O$2,0))</f>
        <v>93</v>
      </c>
      <c r="G374">
        <f>INDEX(edar!$A$3:$O$428,MATCH($A374,edar!$P$3:$P$428,0),MATCH(G$1,edar!$A$2:$O$2,0))</f>
        <v>95</v>
      </c>
      <c r="H374">
        <f>INDEX(edar!$A$3:$O$428,MATCH($A374,edar!$P$3:$P$428,0),MATCH(H$1,edar!$A$2:$O$2,0))</f>
        <v>89</v>
      </c>
      <c r="I374">
        <f>INDEX(edar!$A$3:$O$428,MATCH($A374,edar!$P$3:$P$428,0),MATCH(I$1,edar!$A$2:$O$2,0))</f>
        <v>94</v>
      </c>
      <c r="J374">
        <f>INDEX(edar!$A$3:$O$428,MATCH($A374,edar!$P$3:$P$428,0),MATCH(J$1,edar!$A$2:$O$2,0))</f>
        <v>92</v>
      </c>
      <c r="K374">
        <f>INDEX(edar!$A$3:$O$428,MATCH($A374,edar!$P$3:$P$428,0),MATCH(K$1,edar!$A$2:$O$2,0))</f>
        <v>93</v>
      </c>
      <c r="L374">
        <f>INDEX(edar!$A$3:$O$428,MATCH($A374,edar!$P$3:$P$428,0),MATCH(L$1,edar!$A$2:$O$2,0))</f>
        <v>96</v>
      </c>
      <c r="M374">
        <f>INDEX(edar!$A$3:$O$428,MATCH($A374,edar!$P$3:$P$428,0),MATCH(M$1,edar!$A$2:$O$2,0))</f>
        <v>90</v>
      </c>
      <c r="N374">
        <f>INDEX(edar!$A$3:$O$428,MATCH($A374,edar!$P$3:$P$428,0),MATCH(N$1,edar!$A$2:$O$2,0))</f>
        <v>86</v>
      </c>
      <c r="O374" t="str">
        <f>INDEX(edar!$A$3:$O$428,MATCH($A374,edar!$P$3:$P$428,0),MATCH(O$1,edar!$A$2:$O$2,0))</f>
        <v>-</v>
      </c>
      <c r="P374" t="str">
        <f>INDEX(edar!$A$3:$O$428,MATCH($A374,edar!$P$3:$P$428,0),MATCH(P$1,edar!$A$2:$O$2,0))</f>
        <v>MICS_2005-2006</v>
      </c>
    </row>
    <row r="375" spans="1:16" x14ac:dyDescent="0.25">
      <c r="A375" s="5" t="s">
        <v>824</v>
      </c>
      <c r="B375" t="str">
        <f>INDEX(edar!$A$3:$O$428,MATCH($A375,edar!$P$3:$P$428,0),MATCH(B$1,edar!$A$2:$O$2,0))</f>
        <v>TLS</v>
      </c>
      <c r="C375" t="str">
        <f>INDEX(edar!$A$3:$O$428,MATCH($A375,edar!$P$3:$P$428,0),MATCH(C$1,edar!$A$2:$O$2,0))</f>
        <v>Timor-Leste</v>
      </c>
      <c r="D375" t="str">
        <f>INDEX(edar!$A$3:$O$428,MATCH($A375,edar!$P$3:$P$428,0),MATCH(D$1,edar!$A$2:$O$2,0))</f>
        <v>2009-2010</v>
      </c>
      <c r="E375" t="str">
        <f>INDEX(edar!$A$3:$O$428,MATCH($A375,edar!$P$3:$P$428,0),MATCH(E$1,edar!$A$2:$O$2,0))</f>
        <v>2010</v>
      </c>
      <c r="F375">
        <f>INDEX(edar!$A$3:$O$428,MATCH($A375,edar!$P$3:$P$428,0),MATCH(F$1,edar!$A$2:$O$2,0))</f>
        <v>70.900000000000006</v>
      </c>
      <c r="G375">
        <f>INDEX(edar!$A$3:$O$428,MATCH($A375,edar!$P$3:$P$428,0),MATCH(G$1,edar!$A$2:$O$2,0))</f>
        <v>68.599999999999994</v>
      </c>
      <c r="H375">
        <f>INDEX(edar!$A$3:$O$428,MATCH($A375,edar!$P$3:$P$428,0),MATCH(H$1,edar!$A$2:$O$2,0))</f>
        <v>73.099999999999994</v>
      </c>
      <c r="I375">
        <f>INDEX(edar!$A$3:$O$428,MATCH($A375,edar!$P$3:$P$428,0),MATCH(I$1,edar!$A$2:$O$2,0))</f>
        <v>74.3</v>
      </c>
      <c r="J375">
        <f>INDEX(edar!$A$3:$O$428,MATCH($A375,edar!$P$3:$P$428,0),MATCH(J$1,edar!$A$2:$O$2,0))</f>
        <v>69.3</v>
      </c>
      <c r="K375" t="str">
        <f>INDEX(edar!$A$3:$O$428,MATCH($A375,edar!$P$3:$P$428,0),MATCH(K$1,edar!$A$2:$O$2,0))</f>
        <v>-</v>
      </c>
      <c r="L375" t="str">
        <f>INDEX(edar!$A$3:$O$428,MATCH($A375,edar!$P$3:$P$428,0),MATCH(L$1,edar!$A$2:$O$2,0))</f>
        <v>-</v>
      </c>
      <c r="M375" t="str">
        <f>INDEX(edar!$A$3:$O$428,MATCH($A375,edar!$P$3:$P$428,0),MATCH(M$1,edar!$A$2:$O$2,0))</f>
        <v>-</v>
      </c>
      <c r="N375" t="str">
        <f>INDEX(edar!$A$3:$O$428,MATCH($A375,edar!$P$3:$P$428,0),MATCH(N$1,edar!$A$2:$O$2,0))</f>
        <v>-</v>
      </c>
      <c r="O375" t="str">
        <f>INDEX(edar!$A$3:$O$428,MATCH($A375,edar!$P$3:$P$428,0),MATCH(O$1,edar!$A$2:$O$2,0))</f>
        <v>-</v>
      </c>
      <c r="P375" t="str">
        <f>INDEX(edar!$A$3:$O$428,MATCH($A375,edar!$P$3:$P$428,0),MATCH(P$1,edar!$A$2:$O$2,0))</f>
        <v>DHS_2009-2010</v>
      </c>
    </row>
    <row r="376" spans="1:16" x14ac:dyDescent="0.25">
      <c r="A376" s="4" t="s">
        <v>825</v>
      </c>
      <c r="B376" t="str">
        <f>INDEX(edar!$A$3:$O$428,MATCH($A376,edar!$P$3:$P$428,0),MATCH(B$1,edar!$A$2:$O$2,0))</f>
        <v>TLS</v>
      </c>
      <c r="C376" t="str">
        <f>INDEX(edar!$A$3:$O$428,MATCH($A376,edar!$P$3:$P$428,0),MATCH(C$1,edar!$A$2:$O$2,0))</f>
        <v>Timor-Leste</v>
      </c>
      <c r="D376">
        <f>INDEX(edar!$A$3:$O$428,MATCH($A376,edar!$P$3:$P$428,0),MATCH(D$1,edar!$A$2:$O$2,0))</f>
        <v>2002</v>
      </c>
      <c r="E376" t="str">
        <f>INDEX(edar!$A$3:$O$428,MATCH($A376,edar!$P$3:$P$428,0),MATCH(E$1,edar!$A$2:$O$2,0))</f>
        <v>2002</v>
      </c>
      <c r="F376">
        <f>INDEX(edar!$A$3:$O$428,MATCH($A376,edar!$P$3:$P$428,0),MATCH(F$1,edar!$A$2:$O$2,0))</f>
        <v>57</v>
      </c>
      <c r="G376" t="str">
        <f>INDEX(edar!$A$3:$O$428,MATCH($A376,edar!$P$3:$P$428,0),MATCH(G$1,edar!$A$2:$O$2,0))</f>
        <v>-</v>
      </c>
      <c r="H376" t="str">
        <f>INDEX(edar!$A$3:$O$428,MATCH($A376,edar!$P$3:$P$428,0),MATCH(H$1,edar!$A$2:$O$2,0))</f>
        <v>-</v>
      </c>
      <c r="I376" t="str">
        <f>INDEX(edar!$A$3:$O$428,MATCH($A376,edar!$P$3:$P$428,0),MATCH(I$1,edar!$A$2:$O$2,0))</f>
        <v>-</v>
      </c>
      <c r="J376" t="str">
        <f>INDEX(edar!$A$3:$O$428,MATCH($A376,edar!$P$3:$P$428,0),MATCH(J$1,edar!$A$2:$O$2,0))</f>
        <v>-</v>
      </c>
      <c r="K376" t="str">
        <f>INDEX(edar!$A$3:$O$428,MATCH($A376,edar!$P$3:$P$428,0),MATCH(K$1,edar!$A$2:$O$2,0))</f>
        <v>-</v>
      </c>
      <c r="L376" t="str">
        <f>INDEX(edar!$A$3:$O$428,MATCH($A376,edar!$P$3:$P$428,0),MATCH(L$1,edar!$A$2:$O$2,0))</f>
        <v>-</v>
      </c>
      <c r="M376" t="str">
        <f>INDEX(edar!$A$3:$O$428,MATCH($A376,edar!$P$3:$P$428,0),MATCH(M$1,edar!$A$2:$O$2,0))</f>
        <v>-</v>
      </c>
      <c r="N376" t="str">
        <f>INDEX(edar!$A$3:$O$428,MATCH($A376,edar!$P$3:$P$428,0),MATCH(N$1,edar!$A$2:$O$2,0))</f>
        <v>-</v>
      </c>
      <c r="O376" t="str">
        <f>INDEX(edar!$A$3:$O$428,MATCH($A376,edar!$P$3:$P$428,0),MATCH(O$1,edar!$A$2:$O$2,0))</f>
        <v>-</v>
      </c>
      <c r="P376" t="str">
        <f>INDEX(edar!$A$3:$O$428,MATCH($A376,edar!$P$3:$P$428,0),MATCH(P$1,edar!$A$2:$O$2,0))</f>
        <v>MICS_2002</v>
      </c>
    </row>
    <row r="377" spans="1:16" x14ac:dyDescent="0.25">
      <c r="A377" s="5" t="s">
        <v>826</v>
      </c>
      <c r="B377" t="str">
        <f>INDEX(edar!$A$3:$O$428,MATCH($A377,edar!$P$3:$P$428,0),MATCH(B$1,edar!$A$2:$O$2,0))</f>
        <v>TGO</v>
      </c>
      <c r="C377" t="str">
        <f>INDEX(edar!$A$3:$O$428,MATCH($A377,edar!$P$3:$P$428,0),MATCH(C$1,edar!$A$2:$O$2,0))</f>
        <v>Togo</v>
      </c>
      <c r="D377" t="str">
        <f>INDEX(edar!$A$3:$O$428,MATCH($A377,edar!$P$3:$P$428,0),MATCH(D$1,edar!$A$2:$O$2,0))</f>
        <v>2013-2014</v>
      </c>
      <c r="E377" t="str">
        <f>INDEX(edar!$A$3:$O$428,MATCH($A377,edar!$P$3:$P$428,0),MATCH(E$1,edar!$A$2:$O$2,0))</f>
        <v>2014</v>
      </c>
      <c r="F377">
        <f>INDEX(edar!$A$3:$O$428,MATCH($A377,edar!$P$3:$P$428,0),MATCH(F$1,edar!$A$2:$O$2,0))</f>
        <v>48.5</v>
      </c>
      <c r="G377">
        <f>INDEX(edar!$A$3:$O$428,MATCH($A377,edar!$P$3:$P$428,0),MATCH(G$1,edar!$A$2:$O$2,0))</f>
        <v>49</v>
      </c>
      <c r="H377">
        <f>INDEX(edar!$A$3:$O$428,MATCH($A377,edar!$P$3:$P$428,0),MATCH(H$1,edar!$A$2:$O$2,0))</f>
        <v>47.9</v>
      </c>
      <c r="I377">
        <f>INDEX(edar!$A$3:$O$428,MATCH($A377,edar!$P$3:$P$428,0),MATCH(I$1,edar!$A$2:$O$2,0))</f>
        <v>61.4</v>
      </c>
      <c r="J377">
        <f>INDEX(edar!$A$3:$O$428,MATCH($A377,edar!$P$3:$P$428,0),MATCH(J$1,edar!$A$2:$O$2,0))</f>
        <v>42.8</v>
      </c>
      <c r="K377">
        <f>INDEX(edar!$A$3:$O$428,MATCH($A377,edar!$P$3:$P$428,0),MATCH(K$1,edar!$A$2:$O$2,0))</f>
        <v>41.7</v>
      </c>
      <c r="L377" t="str">
        <f>INDEX(edar!$A$3:$O$428,MATCH($A377,edar!$P$3:$P$428,0),MATCH(L$1,edar!$A$2:$O$2,0))</f>
        <v>-</v>
      </c>
      <c r="M377" t="str">
        <f>INDEX(edar!$A$3:$O$428,MATCH($A377,edar!$P$3:$P$428,0),MATCH(M$1,edar!$A$2:$O$2,0))</f>
        <v>-</v>
      </c>
      <c r="N377" t="str">
        <f>INDEX(edar!$A$3:$O$428,MATCH($A377,edar!$P$3:$P$428,0),MATCH(N$1,edar!$A$2:$O$2,0))</f>
        <v>-</v>
      </c>
      <c r="O377" t="str">
        <f>INDEX(edar!$A$3:$O$428,MATCH($A377,edar!$P$3:$P$428,0),MATCH(O$1,edar!$A$2:$O$2,0))</f>
        <v>-</v>
      </c>
      <c r="P377" t="str">
        <f>INDEX(edar!$A$3:$O$428,MATCH($A377,edar!$P$3:$P$428,0),MATCH(P$1,edar!$A$2:$O$2,0))</f>
        <v>DHS_2013-2014</v>
      </c>
    </row>
    <row r="378" spans="1:16" x14ac:dyDescent="0.25">
      <c r="A378" s="4" t="s">
        <v>827</v>
      </c>
      <c r="B378" t="str">
        <f>INDEX(edar!$A$3:$O$428,MATCH($A378,edar!$P$3:$P$428,0),MATCH(B$1,edar!$A$2:$O$2,0))</f>
        <v>TGO</v>
      </c>
      <c r="C378" t="str">
        <f>INDEX(edar!$A$3:$O$428,MATCH($A378,edar!$P$3:$P$428,0),MATCH(C$1,edar!$A$2:$O$2,0))</f>
        <v>Togo</v>
      </c>
      <c r="D378">
        <f>INDEX(edar!$A$3:$O$428,MATCH($A378,edar!$P$3:$P$428,0),MATCH(D$1,edar!$A$2:$O$2,0))</f>
        <v>2010</v>
      </c>
      <c r="E378" t="str">
        <f>INDEX(edar!$A$3:$O$428,MATCH($A378,edar!$P$3:$P$428,0),MATCH(E$1,edar!$A$2:$O$2,0))</f>
        <v>2010</v>
      </c>
      <c r="F378">
        <f>INDEX(edar!$A$3:$O$428,MATCH($A378,edar!$P$3:$P$428,0),MATCH(F$1,edar!$A$2:$O$2,0))</f>
        <v>32.1</v>
      </c>
      <c r="G378">
        <f>INDEX(edar!$A$3:$O$428,MATCH($A378,edar!$P$3:$P$428,0),MATCH(G$1,edar!$A$2:$O$2,0))</f>
        <v>34.6</v>
      </c>
      <c r="H378">
        <f>INDEX(edar!$A$3:$O$428,MATCH($A378,edar!$P$3:$P$428,0),MATCH(H$1,edar!$A$2:$O$2,0))</f>
        <v>29.9</v>
      </c>
      <c r="I378" t="str">
        <f>INDEX(edar!$A$3:$O$428,MATCH($A378,edar!$P$3:$P$428,0),MATCH(I$1,edar!$A$2:$O$2,0))</f>
        <v>-</v>
      </c>
      <c r="J378">
        <f>INDEX(edar!$A$3:$O$428,MATCH($A378,edar!$P$3:$P$428,0),MATCH(J$1,edar!$A$2:$O$2,0))</f>
        <v>24.7</v>
      </c>
      <c r="K378">
        <f>INDEX(edar!$A$3:$O$428,MATCH($A378,edar!$P$3:$P$428,0),MATCH(K$1,edar!$A$2:$O$2,0))</f>
        <v>19.5</v>
      </c>
      <c r="L378">
        <f>INDEX(edar!$A$3:$O$428,MATCH($A378,edar!$P$3:$P$428,0),MATCH(L$1,edar!$A$2:$O$2,0))</f>
        <v>25.9</v>
      </c>
      <c r="M378" t="str">
        <f>INDEX(edar!$A$3:$O$428,MATCH($A378,edar!$P$3:$P$428,0),MATCH(M$1,edar!$A$2:$O$2,0))</f>
        <v>-</v>
      </c>
      <c r="N378" t="str">
        <f>INDEX(edar!$A$3:$O$428,MATCH($A378,edar!$P$3:$P$428,0),MATCH(N$1,edar!$A$2:$O$2,0))</f>
        <v>-</v>
      </c>
      <c r="O378" t="str">
        <f>INDEX(edar!$A$3:$O$428,MATCH($A378,edar!$P$3:$P$428,0),MATCH(O$1,edar!$A$2:$O$2,0))</f>
        <v>-</v>
      </c>
      <c r="P378" t="str">
        <f>INDEX(edar!$A$3:$O$428,MATCH($A378,edar!$P$3:$P$428,0),MATCH(P$1,edar!$A$2:$O$2,0))</f>
        <v>MICS_2010-2011</v>
      </c>
    </row>
    <row r="379" spans="1:16" x14ac:dyDescent="0.25">
      <c r="A379" s="5" t="s">
        <v>828</v>
      </c>
      <c r="B379" t="str">
        <f>INDEX(edar!$A$3:$O$428,MATCH($A379,edar!$P$3:$P$428,0),MATCH(B$1,edar!$A$2:$O$2,0))</f>
        <v>TGO</v>
      </c>
      <c r="C379" t="str">
        <f>INDEX(edar!$A$3:$O$428,MATCH($A379,edar!$P$3:$P$428,0),MATCH(C$1,edar!$A$2:$O$2,0))</f>
        <v>Togo</v>
      </c>
      <c r="D379">
        <f>INDEX(edar!$A$3:$O$428,MATCH($A379,edar!$P$3:$P$428,0),MATCH(D$1,edar!$A$2:$O$2,0))</f>
        <v>2006</v>
      </c>
      <c r="E379" t="str">
        <f>INDEX(edar!$A$3:$O$428,MATCH($A379,edar!$P$3:$P$428,0),MATCH(E$1,edar!$A$2:$O$2,0))</f>
        <v>2006</v>
      </c>
      <c r="F379">
        <f>INDEX(edar!$A$3:$O$428,MATCH($A379,edar!$P$3:$P$428,0),MATCH(F$1,edar!$A$2:$O$2,0))</f>
        <v>23</v>
      </c>
      <c r="G379">
        <f>INDEX(edar!$A$3:$O$428,MATCH($A379,edar!$P$3:$P$428,0),MATCH(G$1,edar!$A$2:$O$2,0))</f>
        <v>23</v>
      </c>
      <c r="H379">
        <f>INDEX(edar!$A$3:$O$428,MATCH($A379,edar!$P$3:$P$428,0),MATCH(H$1,edar!$A$2:$O$2,0))</f>
        <v>23</v>
      </c>
      <c r="I379">
        <f>INDEX(edar!$A$3:$O$428,MATCH($A379,edar!$P$3:$P$428,0),MATCH(I$1,edar!$A$2:$O$2,0))</f>
        <v>24</v>
      </c>
      <c r="J379">
        <f>INDEX(edar!$A$3:$O$428,MATCH($A379,edar!$P$3:$P$428,0),MATCH(J$1,edar!$A$2:$O$2,0))</f>
        <v>22</v>
      </c>
      <c r="K379">
        <f>INDEX(edar!$A$3:$O$428,MATCH($A379,edar!$P$3:$P$428,0),MATCH(K$1,edar!$A$2:$O$2,0))</f>
        <v>18</v>
      </c>
      <c r="L379">
        <f>INDEX(edar!$A$3:$O$428,MATCH($A379,edar!$P$3:$P$428,0),MATCH(L$1,edar!$A$2:$O$2,0))</f>
        <v>24</v>
      </c>
      <c r="M379">
        <f>INDEX(edar!$A$3:$O$428,MATCH($A379,edar!$P$3:$P$428,0),MATCH(M$1,edar!$A$2:$O$2,0))</f>
        <v>6</v>
      </c>
      <c r="N379">
        <f>INDEX(edar!$A$3:$O$428,MATCH($A379,edar!$P$3:$P$428,0),MATCH(N$1,edar!$A$2:$O$2,0))</f>
        <v>33</v>
      </c>
      <c r="O379">
        <f>INDEX(edar!$A$3:$O$428,MATCH($A379,edar!$P$3:$P$428,0),MATCH(O$1,edar!$A$2:$O$2,0))</f>
        <v>28</v>
      </c>
      <c r="P379" t="str">
        <f>INDEX(edar!$A$3:$O$428,MATCH($A379,edar!$P$3:$P$428,0),MATCH(P$1,edar!$A$2:$O$2,0))</f>
        <v>MICS_2006</v>
      </c>
    </row>
    <row r="380" spans="1:16" x14ac:dyDescent="0.25">
      <c r="A380" s="4" t="s">
        <v>829</v>
      </c>
      <c r="B380" t="str">
        <f>INDEX(edar!$A$3:$O$428,MATCH($A380,edar!$P$3:$P$428,0),MATCH(B$1,edar!$A$2:$O$2,0))</f>
        <v>TGO</v>
      </c>
      <c r="C380" t="str">
        <f>INDEX(edar!$A$3:$O$428,MATCH($A380,edar!$P$3:$P$428,0),MATCH(C$1,edar!$A$2:$O$2,0))</f>
        <v>Togo</v>
      </c>
      <c r="D380">
        <f>INDEX(edar!$A$3:$O$428,MATCH($A380,edar!$P$3:$P$428,0),MATCH(D$1,edar!$A$2:$O$2,0))</f>
        <v>2000</v>
      </c>
      <c r="E380" t="str">
        <f>INDEX(edar!$A$3:$O$428,MATCH($A380,edar!$P$3:$P$428,0),MATCH(E$1,edar!$A$2:$O$2,0))</f>
        <v>2000</v>
      </c>
      <c r="F380">
        <f>INDEX(edar!$A$3:$O$428,MATCH($A380,edar!$P$3:$P$428,0),MATCH(F$1,edar!$A$2:$O$2,0))</f>
        <v>30</v>
      </c>
      <c r="G380">
        <f>INDEX(edar!$A$3:$O$428,MATCH($A380,edar!$P$3:$P$428,0),MATCH(G$1,edar!$A$2:$O$2,0))</f>
        <v>35</v>
      </c>
      <c r="H380">
        <f>INDEX(edar!$A$3:$O$428,MATCH($A380,edar!$P$3:$P$428,0),MATCH(H$1,edar!$A$2:$O$2,0))</f>
        <v>24</v>
      </c>
      <c r="I380">
        <f>INDEX(edar!$A$3:$O$428,MATCH($A380,edar!$P$3:$P$428,0),MATCH(I$1,edar!$A$2:$O$2,0))</f>
        <v>62</v>
      </c>
      <c r="J380">
        <f>INDEX(edar!$A$3:$O$428,MATCH($A380,edar!$P$3:$P$428,0),MATCH(J$1,edar!$A$2:$O$2,0))</f>
        <v>25</v>
      </c>
      <c r="K380" t="str">
        <f>INDEX(edar!$A$3:$O$428,MATCH($A380,edar!$P$3:$P$428,0),MATCH(K$1,edar!$A$2:$O$2,0))</f>
        <v>-</v>
      </c>
      <c r="L380" t="str">
        <f>INDEX(edar!$A$3:$O$428,MATCH($A380,edar!$P$3:$P$428,0),MATCH(L$1,edar!$A$2:$O$2,0))</f>
        <v>-</v>
      </c>
      <c r="M380" t="str">
        <f>INDEX(edar!$A$3:$O$428,MATCH($A380,edar!$P$3:$P$428,0),MATCH(M$1,edar!$A$2:$O$2,0))</f>
        <v>-</v>
      </c>
      <c r="N380" t="str">
        <f>INDEX(edar!$A$3:$O$428,MATCH($A380,edar!$P$3:$P$428,0),MATCH(N$1,edar!$A$2:$O$2,0))</f>
        <v>-</v>
      </c>
      <c r="O380" t="str">
        <f>INDEX(edar!$A$3:$O$428,MATCH($A380,edar!$P$3:$P$428,0),MATCH(O$1,edar!$A$2:$O$2,0))</f>
        <v>-</v>
      </c>
      <c r="P380" t="str">
        <f>INDEX(edar!$A$3:$O$428,MATCH($A380,edar!$P$3:$P$428,0),MATCH(P$1,edar!$A$2:$O$2,0))</f>
        <v>MICS_2000</v>
      </c>
    </row>
    <row r="381" spans="1:16" x14ac:dyDescent="0.25">
      <c r="A381" s="5" t="s">
        <v>830</v>
      </c>
      <c r="B381" t="str">
        <f>INDEX(edar!$A$3:$O$428,MATCH($A381,edar!$P$3:$P$428,0),MATCH(B$1,edar!$A$2:$O$2,0))</f>
        <v>TGO</v>
      </c>
      <c r="C381" t="str">
        <f>INDEX(edar!$A$3:$O$428,MATCH($A381,edar!$P$3:$P$428,0),MATCH(C$1,edar!$A$2:$O$2,0))</f>
        <v>Togo</v>
      </c>
      <c r="D381">
        <f>INDEX(edar!$A$3:$O$428,MATCH($A381,edar!$P$3:$P$428,0),MATCH(D$1,edar!$A$2:$O$2,0))</f>
        <v>1998</v>
      </c>
      <c r="E381" t="str">
        <f>INDEX(edar!$A$3:$O$428,MATCH($A381,edar!$P$3:$P$428,0),MATCH(E$1,edar!$A$2:$O$2,0))</f>
        <v>1998</v>
      </c>
      <c r="F381">
        <f>INDEX(edar!$A$3:$O$428,MATCH($A381,edar!$P$3:$P$428,0),MATCH(F$1,edar!$A$2:$O$2,0))</f>
        <v>26</v>
      </c>
      <c r="G381">
        <f>INDEX(edar!$A$3:$O$428,MATCH($A381,edar!$P$3:$P$428,0),MATCH(G$1,edar!$A$2:$O$2,0))</f>
        <v>28</v>
      </c>
      <c r="H381">
        <f>INDEX(edar!$A$3:$O$428,MATCH($A381,edar!$P$3:$P$428,0),MATCH(H$1,edar!$A$2:$O$2,0))</f>
        <v>25</v>
      </c>
      <c r="I381">
        <f>INDEX(edar!$A$3:$O$428,MATCH($A381,edar!$P$3:$P$428,0),MATCH(I$1,edar!$A$2:$O$2,0))</f>
        <v>46</v>
      </c>
      <c r="J381">
        <f>INDEX(edar!$A$3:$O$428,MATCH($A381,edar!$P$3:$P$428,0),MATCH(J$1,edar!$A$2:$O$2,0))</f>
        <v>21</v>
      </c>
      <c r="K381" t="str">
        <f>INDEX(edar!$A$3:$O$428,MATCH($A381,edar!$P$3:$P$428,0),MATCH(K$1,edar!$A$2:$O$2,0))</f>
        <v>-</v>
      </c>
      <c r="L381" t="str">
        <f>INDEX(edar!$A$3:$O$428,MATCH($A381,edar!$P$3:$P$428,0),MATCH(L$1,edar!$A$2:$O$2,0))</f>
        <v>-</v>
      </c>
      <c r="M381" t="str">
        <f>INDEX(edar!$A$3:$O$428,MATCH($A381,edar!$P$3:$P$428,0),MATCH(M$1,edar!$A$2:$O$2,0))</f>
        <v>-</v>
      </c>
      <c r="N381" t="str">
        <f>INDEX(edar!$A$3:$O$428,MATCH($A381,edar!$P$3:$P$428,0),MATCH(N$1,edar!$A$2:$O$2,0))</f>
        <v>-</v>
      </c>
      <c r="O381" t="str">
        <f>INDEX(edar!$A$3:$O$428,MATCH($A381,edar!$P$3:$P$428,0),MATCH(O$1,edar!$A$2:$O$2,0))</f>
        <v>-</v>
      </c>
      <c r="P381" t="str">
        <f>INDEX(edar!$A$3:$O$428,MATCH($A381,edar!$P$3:$P$428,0),MATCH(P$1,edar!$A$2:$O$2,0))</f>
        <v>DHS_1998</v>
      </c>
    </row>
    <row r="382" spans="1:16" x14ac:dyDescent="0.25">
      <c r="A382" s="4" t="s">
        <v>831</v>
      </c>
      <c r="B382" t="str">
        <f>INDEX(edar!$A$3:$O$428,MATCH($A382,edar!$P$3:$P$428,0),MATCH(B$1,edar!$A$2:$O$2,0))</f>
        <v>TTO</v>
      </c>
      <c r="C382" t="str">
        <f>INDEX(edar!$A$3:$O$428,MATCH($A382,edar!$P$3:$P$428,0),MATCH(C$1,edar!$A$2:$O$2,0))</f>
        <v>Trinidad and Tobago</v>
      </c>
      <c r="D382">
        <f>INDEX(edar!$A$3:$O$428,MATCH($A382,edar!$P$3:$P$428,0),MATCH(D$1,edar!$A$2:$O$2,0))</f>
        <v>2006</v>
      </c>
      <c r="E382" t="str">
        <f>INDEX(edar!$A$3:$O$428,MATCH($A382,edar!$P$3:$P$428,0),MATCH(E$1,edar!$A$2:$O$2,0))</f>
        <v>2006</v>
      </c>
      <c r="F382">
        <f>INDEX(edar!$A$3:$O$428,MATCH($A382,edar!$P$3:$P$428,0),MATCH(F$1,edar!$A$2:$O$2,0))</f>
        <v>74</v>
      </c>
      <c r="G382">
        <f>INDEX(edar!$A$3:$O$428,MATCH($A382,edar!$P$3:$P$428,0),MATCH(G$1,edar!$A$2:$O$2,0))</f>
        <v>77</v>
      </c>
      <c r="H382">
        <f>INDEX(edar!$A$3:$O$428,MATCH($A382,edar!$P$3:$P$428,0),MATCH(H$1,edar!$A$2:$O$2,0))</f>
        <v>70</v>
      </c>
      <c r="I382" t="str">
        <f>INDEX(edar!$A$3:$O$428,MATCH($A382,edar!$P$3:$P$428,0),MATCH(I$1,edar!$A$2:$O$2,0))</f>
        <v>-</v>
      </c>
      <c r="J382" t="str">
        <f>INDEX(edar!$A$3:$O$428,MATCH($A382,edar!$P$3:$P$428,0),MATCH(J$1,edar!$A$2:$O$2,0))</f>
        <v>-</v>
      </c>
      <c r="K382" t="str">
        <f>INDEX(edar!$A$3:$O$428,MATCH($A382,edar!$P$3:$P$428,0),MATCH(K$1,edar!$A$2:$O$2,0))</f>
        <v>-</v>
      </c>
      <c r="L382" t="str">
        <f>INDEX(edar!$A$3:$O$428,MATCH($A382,edar!$P$3:$P$428,0),MATCH(L$1,edar!$A$2:$O$2,0))</f>
        <v>-</v>
      </c>
      <c r="M382" t="str">
        <f>INDEX(edar!$A$3:$O$428,MATCH($A382,edar!$P$3:$P$428,0),MATCH(M$1,edar!$A$2:$O$2,0))</f>
        <v>-</v>
      </c>
      <c r="N382" t="str">
        <f>INDEX(edar!$A$3:$O$428,MATCH($A382,edar!$P$3:$P$428,0),MATCH(N$1,edar!$A$2:$O$2,0))</f>
        <v>-</v>
      </c>
      <c r="O382" t="str">
        <f>INDEX(edar!$A$3:$O$428,MATCH($A382,edar!$P$3:$P$428,0),MATCH(O$1,edar!$A$2:$O$2,0))</f>
        <v>-</v>
      </c>
      <c r="P382" t="str">
        <f>INDEX(edar!$A$3:$O$428,MATCH($A382,edar!$P$3:$P$428,0),MATCH(P$1,edar!$A$2:$O$2,0))</f>
        <v>MICS_2006</v>
      </c>
    </row>
    <row r="383" spans="1:16" x14ac:dyDescent="0.25">
      <c r="A383" s="5" t="s">
        <v>832</v>
      </c>
      <c r="B383" t="str">
        <f>INDEX(edar!$A$3:$O$428,MATCH($A383,edar!$P$3:$P$428,0),MATCH(B$1,edar!$A$2:$O$2,0))</f>
        <v>TTO</v>
      </c>
      <c r="C383" t="str">
        <f>INDEX(edar!$A$3:$O$428,MATCH($A383,edar!$P$3:$P$428,0),MATCH(C$1,edar!$A$2:$O$2,0))</f>
        <v>Trinidad and Tobago</v>
      </c>
      <c r="D383">
        <f>INDEX(edar!$A$3:$O$428,MATCH($A383,edar!$P$3:$P$428,0),MATCH(D$1,edar!$A$2:$O$2,0))</f>
        <v>2000</v>
      </c>
      <c r="E383" t="str">
        <f>INDEX(edar!$A$3:$O$428,MATCH($A383,edar!$P$3:$P$428,0),MATCH(E$1,edar!$A$2:$O$2,0))</f>
        <v>2000</v>
      </c>
      <c r="F383">
        <f>INDEX(edar!$A$3:$O$428,MATCH($A383,edar!$P$3:$P$428,0),MATCH(F$1,edar!$A$2:$O$2,0))</f>
        <v>74</v>
      </c>
      <c r="G383" t="str">
        <f>INDEX(edar!$A$3:$O$428,MATCH($A383,edar!$P$3:$P$428,0),MATCH(G$1,edar!$A$2:$O$2,0))</f>
        <v>-</v>
      </c>
      <c r="H383" t="str">
        <f>INDEX(edar!$A$3:$O$428,MATCH($A383,edar!$P$3:$P$428,0),MATCH(H$1,edar!$A$2:$O$2,0))</f>
        <v>-</v>
      </c>
      <c r="I383" t="str">
        <f>INDEX(edar!$A$3:$O$428,MATCH($A383,edar!$P$3:$P$428,0),MATCH(I$1,edar!$A$2:$O$2,0))</f>
        <v>-</v>
      </c>
      <c r="J383" t="str">
        <f>INDEX(edar!$A$3:$O$428,MATCH($A383,edar!$P$3:$P$428,0),MATCH(J$1,edar!$A$2:$O$2,0))</f>
        <v>-</v>
      </c>
      <c r="K383" t="str">
        <f>INDEX(edar!$A$3:$O$428,MATCH($A383,edar!$P$3:$P$428,0),MATCH(K$1,edar!$A$2:$O$2,0))</f>
        <v>-</v>
      </c>
      <c r="L383" t="str">
        <f>INDEX(edar!$A$3:$O$428,MATCH($A383,edar!$P$3:$P$428,0),MATCH(L$1,edar!$A$2:$O$2,0))</f>
        <v>-</v>
      </c>
      <c r="M383" t="str">
        <f>INDEX(edar!$A$3:$O$428,MATCH($A383,edar!$P$3:$P$428,0),MATCH(M$1,edar!$A$2:$O$2,0))</f>
        <v>-</v>
      </c>
      <c r="N383" t="str">
        <f>INDEX(edar!$A$3:$O$428,MATCH($A383,edar!$P$3:$P$428,0),MATCH(N$1,edar!$A$2:$O$2,0))</f>
        <v>-</v>
      </c>
      <c r="O383" t="str">
        <f>INDEX(edar!$A$3:$O$428,MATCH($A383,edar!$P$3:$P$428,0),MATCH(O$1,edar!$A$2:$O$2,0))</f>
        <v>-</v>
      </c>
      <c r="P383" t="str">
        <f>INDEX(edar!$A$3:$O$428,MATCH($A383,edar!$P$3:$P$428,0),MATCH(P$1,edar!$A$2:$O$2,0))</f>
        <v>MICS_2000</v>
      </c>
    </row>
    <row r="384" spans="1:16" x14ac:dyDescent="0.25">
      <c r="A384" s="4" t="s">
        <v>833</v>
      </c>
      <c r="B384" t="str">
        <f>INDEX(edar!$A$3:$O$428,MATCH($A384,edar!$P$3:$P$428,0),MATCH(B$1,edar!$A$2:$O$2,0))</f>
        <v>TUN</v>
      </c>
      <c r="C384" t="str">
        <f>INDEX(edar!$A$3:$O$428,MATCH($A384,edar!$P$3:$P$428,0),MATCH(C$1,edar!$A$2:$O$2,0))</f>
        <v>Tunisia</v>
      </c>
      <c r="D384" t="str">
        <f>INDEX(edar!$A$3:$O$428,MATCH($A384,edar!$P$3:$P$428,0),MATCH(D$1,edar!$A$2:$O$2,0))</f>
        <v>2011-2012</v>
      </c>
      <c r="E384" t="str">
        <f>INDEX(edar!$A$3:$O$428,MATCH($A384,edar!$P$3:$P$428,0),MATCH(E$1,edar!$A$2:$O$2,0))</f>
        <v>2012</v>
      </c>
      <c r="F384">
        <f>INDEX(edar!$A$3:$O$428,MATCH($A384,edar!$P$3:$P$428,0),MATCH(F$1,edar!$A$2:$O$2,0))</f>
        <v>59.5</v>
      </c>
      <c r="G384">
        <f>INDEX(edar!$A$3:$O$428,MATCH($A384,edar!$P$3:$P$428,0),MATCH(G$1,edar!$A$2:$O$2,0))</f>
        <v>60.8</v>
      </c>
      <c r="H384">
        <f>INDEX(edar!$A$3:$O$428,MATCH($A384,edar!$P$3:$P$428,0),MATCH(H$1,edar!$A$2:$O$2,0))</f>
        <v>58</v>
      </c>
      <c r="I384">
        <f>INDEX(edar!$A$3:$O$428,MATCH($A384,edar!$P$3:$P$428,0),MATCH(I$1,edar!$A$2:$O$2,0))</f>
        <v>63.1</v>
      </c>
      <c r="J384">
        <f>INDEX(edar!$A$3:$O$428,MATCH($A384,edar!$P$3:$P$428,0),MATCH(J$1,edar!$A$2:$O$2,0))</f>
        <v>52.9</v>
      </c>
      <c r="K384">
        <f>INDEX(edar!$A$3:$O$428,MATCH($A384,edar!$P$3:$P$428,0),MATCH(K$1,edar!$A$2:$O$2,0))</f>
        <v>46.1</v>
      </c>
      <c r="L384">
        <f>INDEX(edar!$A$3:$O$428,MATCH($A384,edar!$P$3:$P$428,0),MATCH(L$1,edar!$A$2:$O$2,0))</f>
        <v>62.8</v>
      </c>
      <c r="M384">
        <f>INDEX(edar!$A$3:$O$428,MATCH($A384,edar!$P$3:$P$428,0),MATCH(M$1,edar!$A$2:$O$2,0))</f>
        <v>56.3</v>
      </c>
      <c r="N384">
        <f>INDEX(edar!$A$3:$O$428,MATCH($A384,edar!$P$3:$P$428,0),MATCH(N$1,edar!$A$2:$O$2,0))</f>
        <v>67.599999999999994</v>
      </c>
      <c r="O384">
        <f>INDEX(edar!$A$3:$O$428,MATCH($A384,edar!$P$3:$P$428,0),MATCH(O$1,edar!$A$2:$O$2,0))</f>
        <v>74.099999999999994</v>
      </c>
      <c r="P384" t="str">
        <f>INDEX(edar!$A$3:$O$428,MATCH($A384,edar!$P$3:$P$428,0),MATCH(P$1,edar!$A$2:$O$2,0))</f>
        <v>MICS_2011-2012</v>
      </c>
    </row>
    <row r="385" spans="1:16" x14ac:dyDescent="0.25">
      <c r="A385" s="5" t="s">
        <v>834</v>
      </c>
      <c r="B385" t="str">
        <f>INDEX(edar!$A$3:$O$428,MATCH($A385,edar!$P$3:$P$428,0),MATCH(B$1,edar!$A$2:$O$2,0))</f>
        <v>TUN</v>
      </c>
      <c r="C385" t="str">
        <f>INDEX(edar!$A$3:$O$428,MATCH($A385,edar!$P$3:$P$428,0),MATCH(C$1,edar!$A$2:$O$2,0))</f>
        <v>Tunisia</v>
      </c>
      <c r="D385">
        <f>INDEX(edar!$A$3:$O$428,MATCH($A385,edar!$P$3:$P$428,0),MATCH(D$1,edar!$A$2:$O$2,0))</f>
        <v>2006</v>
      </c>
      <c r="E385" t="str">
        <f>INDEX(edar!$A$3:$O$428,MATCH($A385,edar!$P$3:$P$428,0),MATCH(E$1,edar!$A$2:$O$2,0))</f>
        <v>2006</v>
      </c>
      <c r="F385">
        <f>INDEX(edar!$A$3:$O$428,MATCH($A385,edar!$P$3:$P$428,0),MATCH(F$1,edar!$A$2:$O$2,0))</f>
        <v>59</v>
      </c>
      <c r="G385">
        <f>INDEX(edar!$A$3:$O$428,MATCH($A385,edar!$P$3:$P$428,0),MATCH(G$1,edar!$A$2:$O$2,0))</f>
        <v>60</v>
      </c>
      <c r="H385">
        <f>INDEX(edar!$A$3:$O$428,MATCH($A385,edar!$P$3:$P$428,0),MATCH(H$1,edar!$A$2:$O$2,0))</f>
        <v>57</v>
      </c>
      <c r="I385">
        <f>INDEX(edar!$A$3:$O$428,MATCH($A385,edar!$P$3:$P$428,0),MATCH(I$1,edar!$A$2:$O$2,0))</f>
        <v>64</v>
      </c>
      <c r="J385">
        <f>INDEX(edar!$A$3:$O$428,MATCH($A385,edar!$P$3:$P$428,0),MATCH(J$1,edar!$A$2:$O$2,0))</f>
        <v>48</v>
      </c>
      <c r="K385" t="str">
        <f>INDEX(edar!$A$3:$O$428,MATCH($A385,edar!$P$3:$P$428,0),MATCH(K$1,edar!$A$2:$O$2,0))</f>
        <v>-</v>
      </c>
      <c r="L385" t="str">
        <f>INDEX(edar!$A$3:$O$428,MATCH($A385,edar!$P$3:$P$428,0),MATCH(L$1,edar!$A$2:$O$2,0))</f>
        <v>-</v>
      </c>
      <c r="M385" t="str">
        <f>INDEX(edar!$A$3:$O$428,MATCH($A385,edar!$P$3:$P$428,0),MATCH(M$1,edar!$A$2:$O$2,0))</f>
        <v>-</v>
      </c>
      <c r="N385" t="str">
        <f>INDEX(edar!$A$3:$O$428,MATCH($A385,edar!$P$3:$P$428,0),MATCH(N$1,edar!$A$2:$O$2,0))</f>
        <v>-</v>
      </c>
      <c r="O385" t="str">
        <f>INDEX(edar!$A$3:$O$428,MATCH($A385,edar!$P$3:$P$428,0),MATCH(O$1,edar!$A$2:$O$2,0))</f>
        <v>-</v>
      </c>
      <c r="P385" t="str">
        <f>INDEX(edar!$A$3:$O$428,MATCH($A385,edar!$P$3:$P$428,0),MATCH(P$1,edar!$A$2:$O$2,0))</f>
        <v>MICS_2006</v>
      </c>
    </row>
    <row r="386" spans="1:16" x14ac:dyDescent="0.25">
      <c r="A386" s="4" t="s">
        <v>835</v>
      </c>
      <c r="B386" t="str">
        <f>INDEX(edar!$A$3:$O$428,MATCH($A386,edar!$P$3:$P$428,0),MATCH(B$1,edar!$A$2:$O$2,0))</f>
        <v>TUN</v>
      </c>
      <c r="C386" t="str">
        <f>INDEX(edar!$A$3:$O$428,MATCH($A386,edar!$P$3:$P$428,0),MATCH(C$1,edar!$A$2:$O$2,0))</f>
        <v>Tunisia</v>
      </c>
      <c r="D386">
        <f>INDEX(edar!$A$3:$O$428,MATCH($A386,edar!$P$3:$P$428,0),MATCH(D$1,edar!$A$2:$O$2,0))</f>
        <v>2000</v>
      </c>
      <c r="E386" t="str">
        <f>INDEX(edar!$A$3:$O$428,MATCH($A386,edar!$P$3:$P$428,0),MATCH(E$1,edar!$A$2:$O$2,0))</f>
        <v>2000</v>
      </c>
      <c r="F386">
        <f>INDEX(edar!$A$3:$O$428,MATCH($A386,edar!$P$3:$P$428,0),MATCH(F$1,edar!$A$2:$O$2,0))</f>
        <v>43</v>
      </c>
      <c r="G386" t="str">
        <f>INDEX(edar!$A$3:$O$428,MATCH($A386,edar!$P$3:$P$428,0),MATCH(G$1,edar!$A$2:$O$2,0))</f>
        <v>-</v>
      </c>
      <c r="H386" t="str">
        <f>INDEX(edar!$A$3:$O$428,MATCH($A386,edar!$P$3:$P$428,0),MATCH(H$1,edar!$A$2:$O$2,0))</f>
        <v>-</v>
      </c>
      <c r="I386" t="str">
        <f>INDEX(edar!$A$3:$O$428,MATCH($A386,edar!$P$3:$P$428,0),MATCH(I$1,edar!$A$2:$O$2,0))</f>
        <v>-</v>
      </c>
      <c r="J386" t="str">
        <f>INDEX(edar!$A$3:$O$428,MATCH($A386,edar!$P$3:$P$428,0),MATCH(J$1,edar!$A$2:$O$2,0))</f>
        <v>-</v>
      </c>
      <c r="K386" t="str">
        <f>INDEX(edar!$A$3:$O$428,MATCH($A386,edar!$P$3:$P$428,0),MATCH(K$1,edar!$A$2:$O$2,0))</f>
        <v>-</v>
      </c>
      <c r="L386" t="str">
        <f>INDEX(edar!$A$3:$O$428,MATCH($A386,edar!$P$3:$P$428,0),MATCH(L$1,edar!$A$2:$O$2,0))</f>
        <v>-</v>
      </c>
      <c r="M386" t="str">
        <f>INDEX(edar!$A$3:$O$428,MATCH($A386,edar!$P$3:$P$428,0),MATCH(M$1,edar!$A$2:$O$2,0))</f>
        <v>-</v>
      </c>
      <c r="N386" t="str">
        <f>INDEX(edar!$A$3:$O$428,MATCH($A386,edar!$P$3:$P$428,0),MATCH(N$1,edar!$A$2:$O$2,0))</f>
        <v>-</v>
      </c>
      <c r="O386" t="str">
        <f>INDEX(edar!$A$3:$O$428,MATCH($A386,edar!$P$3:$P$428,0),MATCH(O$1,edar!$A$2:$O$2,0))</f>
        <v>-</v>
      </c>
      <c r="P386" t="str">
        <f>INDEX(edar!$A$3:$O$428,MATCH($A386,edar!$P$3:$P$428,0),MATCH(P$1,edar!$A$2:$O$2,0))</f>
        <v>MICS_2000</v>
      </c>
    </row>
    <row r="387" spans="1:16" x14ac:dyDescent="0.25">
      <c r="A387" s="5" t="s">
        <v>836</v>
      </c>
      <c r="B387" t="str">
        <f>INDEX(edar!$A$3:$O$428,MATCH($A387,edar!$P$3:$P$428,0),MATCH(B$1,edar!$A$2:$O$2,0))</f>
        <v>TUR</v>
      </c>
      <c r="C387" t="str">
        <f>INDEX(edar!$A$3:$O$428,MATCH($A387,edar!$P$3:$P$428,0),MATCH(C$1,edar!$A$2:$O$2,0))</f>
        <v>Turkey</v>
      </c>
      <c r="D387">
        <f>INDEX(edar!$A$3:$O$428,MATCH($A387,edar!$P$3:$P$428,0),MATCH(D$1,edar!$A$2:$O$2,0))</f>
        <v>1993</v>
      </c>
      <c r="E387" t="str">
        <f>INDEX(edar!$A$3:$O$428,MATCH($A387,edar!$P$3:$P$428,0),MATCH(E$1,edar!$A$2:$O$2,0))</f>
        <v>1993</v>
      </c>
      <c r="F387">
        <f>INDEX(edar!$A$3:$O$428,MATCH($A387,edar!$P$3:$P$428,0),MATCH(F$1,edar!$A$2:$O$2,0))</f>
        <v>37.299999999999997</v>
      </c>
      <c r="G387">
        <f>INDEX(edar!$A$3:$O$428,MATCH($A387,edar!$P$3:$P$428,0),MATCH(G$1,edar!$A$2:$O$2,0))</f>
        <v>36.1</v>
      </c>
      <c r="H387">
        <f>INDEX(edar!$A$3:$O$428,MATCH($A387,edar!$P$3:$P$428,0),MATCH(H$1,edar!$A$2:$O$2,0))</f>
        <v>38.700000000000003</v>
      </c>
      <c r="I387">
        <f>INDEX(edar!$A$3:$O$428,MATCH($A387,edar!$P$3:$P$428,0),MATCH(I$1,edar!$A$2:$O$2,0))</f>
        <v>44.3</v>
      </c>
      <c r="J387">
        <f>INDEX(edar!$A$3:$O$428,MATCH($A387,edar!$P$3:$P$428,0),MATCH(J$1,edar!$A$2:$O$2,0))</f>
        <v>30.3</v>
      </c>
      <c r="K387" t="str">
        <f>INDEX(edar!$A$3:$O$428,MATCH($A387,edar!$P$3:$P$428,0),MATCH(K$1,edar!$A$2:$O$2,0))</f>
        <v>-</v>
      </c>
      <c r="L387" t="str">
        <f>INDEX(edar!$A$3:$O$428,MATCH($A387,edar!$P$3:$P$428,0),MATCH(L$1,edar!$A$2:$O$2,0))</f>
        <v>-</v>
      </c>
      <c r="M387" t="str">
        <f>INDEX(edar!$A$3:$O$428,MATCH($A387,edar!$P$3:$P$428,0),MATCH(M$1,edar!$A$2:$O$2,0))</f>
        <v>-</v>
      </c>
      <c r="N387" t="str">
        <f>INDEX(edar!$A$3:$O$428,MATCH($A387,edar!$P$3:$P$428,0),MATCH(N$1,edar!$A$2:$O$2,0))</f>
        <v>-</v>
      </c>
      <c r="O387" t="str">
        <f>INDEX(edar!$A$3:$O$428,MATCH($A387,edar!$P$3:$P$428,0),MATCH(O$1,edar!$A$2:$O$2,0))</f>
        <v>-</v>
      </c>
      <c r="P387" t="str">
        <f>INDEX(edar!$A$3:$O$428,MATCH($A387,edar!$P$3:$P$428,0),MATCH(P$1,edar!$A$2:$O$2,0))</f>
        <v>DHS_1993</v>
      </c>
    </row>
    <row r="388" spans="1:16" x14ac:dyDescent="0.25">
      <c r="A388" s="4" t="s">
        <v>837</v>
      </c>
      <c r="B388" t="str">
        <f>INDEX(edar!$A$3:$O$428,MATCH($A388,edar!$P$3:$P$428,0),MATCH(B$1,edar!$A$2:$O$2,0))</f>
        <v>TKM</v>
      </c>
      <c r="C388" t="str">
        <f>INDEX(edar!$A$3:$O$428,MATCH($A388,edar!$P$3:$P$428,0),MATCH(C$1,edar!$A$2:$O$2,0))</f>
        <v>Turkmenistan</v>
      </c>
      <c r="D388" t="str">
        <f>INDEX(edar!$A$3:$O$428,MATCH($A388,edar!$P$3:$P$428,0),MATCH(D$1,edar!$A$2:$O$2,0))</f>
        <v>2015-2016</v>
      </c>
      <c r="E388" t="str">
        <f>INDEX(edar!$A$3:$O$428,MATCH($A388,edar!$P$3:$P$428,0),MATCH(E$1,edar!$A$2:$O$2,0))</f>
        <v>2016</v>
      </c>
      <c r="F388">
        <f>INDEX(edar!$A$3:$O$428,MATCH($A388,edar!$P$3:$P$428,0),MATCH(F$1,edar!$A$2:$O$2,0))</f>
        <v>59.3</v>
      </c>
      <c r="G388">
        <f>INDEX(edar!$A$3:$O$428,MATCH($A388,edar!$P$3:$P$428,0),MATCH(G$1,edar!$A$2:$O$2,0))</f>
        <v>61.1</v>
      </c>
      <c r="H388">
        <f>INDEX(edar!$A$3:$O$428,MATCH($A388,edar!$P$3:$P$428,0),MATCH(H$1,edar!$A$2:$O$2,0))</f>
        <v>57</v>
      </c>
      <c r="I388">
        <f>INDEX(edar!$A$3:$O$428,MATCH($A388,edar!$P$3:$P$428,0),MATCH(I$1,edar!$A$2:$O$2,0))</f>
        <v>61.8</v>
      </c>
      <c r="J388">
        <f>INDEX(edar!$A$3:$O$428,MATCH($A388,edar!$P$3:$P$428,0),MATCH(J$1,edar!$A$2:$O$2,0))</f>
        <v>57.5</v>
      </c>
      <c r="K388" t="str">
        <f>INDEX(edar!$A$3:$O$428,MATCH($A388,edar!$P$3:$P$428,0),MATCH(K$1,edar!$A$2:$O$2,0))</f>
        <v>-</v>
      </c>
      <c r="L388" t="str">
        <f>INDEX(edar!$A$3:$O$428,MATCH($A388,edar!$P$3:$P$428,0),MATCH(L$1,edar!$A$2:$O$2,0))</f>
        <v>-</v>
      </c>
      <c r="M388">
        <f>INDEX(edar!$A$3:$O$428,MATCH($A388,edar!$P$3:$P$428,0),MATCH(M$1,edar!$A$2:$O$2,0))</f>
        <v>60.3</v>
      </c>
      <c r="N388">
        <f>INDEX(edar!$A$3:$O$428,MATCH($A388,edar!$P$3:$P$428,0),MATCH(N$1,edar!$A$2:$O$2,0))</f>
        <v>63.8</v>
      </c>
      <c r="O388">
        <f>INDEX(edar!$A$3:$O$428,MATCH($A388,edar!$P$3:$P$428,0),MATCH(O$1,edar!$A$2:$O$2,0))</f>
        <v>70.7</v>
      </c>
      <c r="P388" t="str">
        <f>INDEX(edar!$A$3:$O$428,MATCH($A388,edar!$P$3:$P$428,0),MATCH(P$1,edar!$A$2:$O$2,0))</f>
        <v>MICS_2015-2016</v>
      </c>
    </row>
    <row r="389" spans="1:16" x14ac:dyDescent="0.25">
      <c r="A389" s="5" t="s">
        <v>838</v>
      </c>
      <c r="B389" t="str">
        <f>INDEX(edar!$A$3:$O$428,MATCH($A389,edar!$P$3:$P$428,0),MATCH(B$1,edar!$A$2:$O$2,0))</f>
        <v>TKM</v>
      </c>
      <c r="C389" t="str">
        <f>INDEX(edar!$A$3:$O$428,MATCH($A389,edar!$P$3:$P$428,0),MATCH(C$1,edar!$A$2:$O$2,0))</f>
        <v>Turkmenistan</v>
      </c>
      <c r="D389">
        <f>INDEX(edar!$A$3:$O$428,MATCH($A389,edar!$P$3:$P$428,0),MATCH(D$1,edar!$A$2:$O$2,0))</f>
        <v>2000</v>
      </c>
      <c r="E389" t="str">
        <f>INDEX(edar!$A$3:$O$428,MATCH($A389,edar!$P$3:$P$428,0),MATCH(E$1,edar!$A$2:$O$2,0))</f>
        <v>2000</v>
      </c>
      <c r="F389">
        <f>INDEX(edar!$A$3:$O$428,MATCH($A389,edar!$P$3:$P$428,0),MATCH(F$1,edar!$A$2:$O$2,0))</f>
        <v>51</v>
      </c>
      <c r="G389">
        <f>INDEX(edar!$A$3:$O$428,MATCH($A389,edar!$P$3:$P$428,0),MATCH(G$1,edar!$A$2:$O$2,0))</f>
        <v>50</v>
      </c>
      <c r="H389">
        <f>INDEX(edar!$A$3:$O$428,MATCH($A389,edar!$P$3:$P$428,0),MATCH(H$1,edar!$A$2:$O$2,0))</f>
        <v>52</v>
      </c>
      <c r="I389">
        <f>INDEX(edar!$A$3:$O$428,MATCH($A389,edar!$P$3:$P$428,0),MATCH(I$1,edar!$A$2:$O$2,0))</f>
        <v>61</v>
      </c>
      <c r="J389">
        <f>INDEX(edar!$A$3:$O$428,MATCH($A389,edar!$P$3:$P$428,0),MATCH(J$1,edar!$A$2:$O$2,0))</f>
        <v>31</v>
      </c>
      <c r="K389" t="str">
        <f>INDEX(edar!$A$3:$O$428,MATCH($A389,edar!$P$3:$P$428,0),MATCH(K$1,edar!$A$2:$O$2,0))</f>
        <v>-</v>
      </c>
      <c r="L389" t="str">
        <f>INDEX(edar!$A$3:$O$428,MATCH($A389,edar!$P$3:$P$428,0),MATCH(L$1,edar!$A$2:$O$2,0))</f>
        <v>-</v>
      </c>
      <c r="M389" t="str">
        <f>INDEX(edar!$A$3:$O$428,MATCH($A389,edar!$P$3:$P$428,0),MATCH(M$1,edar!$A$2:$O$2,0))</f>
        <v>-</v>
      </c>
      <c r="N389" t="str">
        <f>INDEX(edar!$A$3:$O$428,MATCH($A389,edar!$P$3:$P$428,0),MATCH(N$1,edar!$A$2:$O$2,0))</f>
        <v>-</v>
      </c>
      <c r="O389" t="str">
        <f>INDEX(edar!$A$3:$O$428,MATCH($A389,edar!$P$3:$P$428,0),MATCH(O$1,edar!$A$2:$O$2,0))</f>
        <v>-</v>
      </c>
      <c r="P389" t="str">
        <f>INDEX(edar!$A$3:$O$428,MATCH($A389,edar!$P$3:$P$428,0),MATCH(P$1,edar!$A$2:$O$2,0))</f>
        <v>DHS_2000</v>
      </c>
    </row>
    <row r="390" spans="1:16" x14ac:dyDescent="0.25">
      <c r="A390" s="4" t="s">
        <v>839</v>
      </c>
      <c r="B390" t="str">
        <f>INDEX(edar!$A$3:$O$428,MATCH($A390,edar!$P$3:$P$428,0),MATCH(B$1,edar!$A$2:$O$2,0))</f>
        <v>UGA</v>
      </c>
      <c r="C390" t="str">
        <f>INDEX(edar!$A$3:$O$428,MATCH($A390,edar!$P$3:$P$428,0),MATCH(C$1,edar!$A$2:$O$2,0))</f>
        <v>Uganda</v>
      </c>
      <c r="D390">
        <f>INDEX(edar!$A$3:$O$428,MATCH($A390,edar!$P$3:$P$428,0),MATCH(D$1,edar!$A$2:$O$2,0))</f>
        <v>2016</v>
      </c>
      <c r="E390" t="str">
        <f>INDEX(edar!$A$3:$O$428,MATCH($A390,edar!$P$3:$P$428,0),MATCH(E$1,edar!$A$2:$O$2,0))</f>
        <v>2016</v>
      </c>
      <c r="F390">
        <f>INDEX(edar!$A$3:$O$428,MATCH($A390,edar!$P$3:$P$428,0),MATCH(F$1,edar!$A$2:$O$2,0))</f>
        <v>80</v>
      </c>
      <c r="G390">
        <f>INDEX(edar!$A$3:$O$428,MATCH($A390,edar!$P$3:$P$428,0),MATCH(G$1,edar!$A$2:$O$2,0))</f>
        <v>79.599999999999994</v>
      </c>
      <c r="H390">
        <f>INDEX(edar!$A$3:$O$428,MATCH($A390,edar!$P$3:$P$428,0),MATCH(H$1,edar!$A$2:$O$2,0))</f>
        <v>80.5</v>
      </c>
      <c r="I390">
        <f>INDEX(edar!$A$3:$O$428,MATCH($A390,edar!$P$3:$P$428,0),MATCH(I$1,edar!$A$2:$O$2,0))</f>
        <v>81.900000000000006</v>
      </c>
      <c r="J390">
        <f>INDEX(edar!$A$3:$O$428,MATCH($A390,edar!$P$3:$P$428,0),MATCH(J$1,edar!$A$2:$O$2,0))</f>
        <v>79.7</v>
      </c>
      <c r="K390">
        <f>INDEX(edar!$A$3:$O$428,MATCH($A390,edar!$P$3:$P$428,0),MATCH(K$1,edar!$A$2:$O$2,0))</f>
        <v>79.7</v>
      </c>
      <c r="L390">
        <f>INDEX(edar!$A$3:$O$428,MATCH($A390,edar!$P$3:$P$428,0),MATCH(L$1,edar!$A$2:$O$2,0))</f>
        <v>77.2</v>
      </c>
      <c r="M390">
        <f>INDEX(edar!$A$3:$O$428,MATCH($A390,edar!$P$3:$P$428,0),MATCH(M$1,edar!$A$2:$O$2,0))</f>
        <v>78.2</v>
      </c>
      <c r="N390">
        <f>INDEX(edar!$A$3:$O$428,MATCH($A390,edar!$P$3:$P$428,0),MATCH(N$1,edar!$A$2:$O$2,0))</f>
        <v>84.5</v>
      </c>
      <c r="O390">
        <f>INDEX(edar!$A$3:$O$428,MATCH($A390,edar!$P$3:$P$428,0),MATCH(O$1,edar!$A$2:$O$2,0))</f>
        <v>83.5</v>
      </c>
      <c r="P390" t="str">
        <f>INDEX(edar!$A$3:$O$428,MATCH($A390,edar!$P$3:$P$428,0),MATCH(P$1,edar!$A$2:$O$2,0))</f>
        <v>DHS KIR(Prelim)_2016</v>
      </c>
    </row>
    <row r="391" spans="1:16" x14ac:dyDescent="0.25">
      <c r="A391" s="5" t="s">
        <v>840</v>
      </c>
      <c r="B391" t="str">
        <f>INDEX(edar!$A$3:$O$428,MATCH($A391,edar!$P$3:$P$428,0),MATCH(B$1,edar!$A$2:$O$2,0))</f>
        <v>UGA</v>
      </c>
      <c r="C391" t="str">
        <f>INDEX(edar!$A$3:$O$428,MATCH($A391,edar!$P$3:$P$428,0),MATCH(C$1,edar!$A$2:$O$2,0))</f>
        <v>Uganda</v>
      </c>
      <c r="D391">
        <f>INDEX(edar!$A$3:$O$428,MATCH($A391,edar!$P$3:$P$428,0),MATCH(D$1,edar!$A$2:$O$2,0))</f>
        <v>2011</v>
      </c>
      <c r="E391" t="str">
        <f>INDEX(edar!$A$3:$O$428,MATCH($A391,edar!$P$3:$P$428,0),MATCH(E$1,edar!$A$2:$O$2,0))</f>
        <v>2011</v>
      </c>
      <c r="F391">
        <f>INDEX(edar!$A$3:$O$428,MATCH($A391,edar!$P$3:$P$428,0),MATCH(F$1,edar!$A$2:$O$2,0))</f>
        <v>78.7</v>
      </c>
      <c r="G391">
        <f>INDEX(edar!$A$3:$O$428,MATCH($A391,edar!$P$3:$P$428,0),MATCH(G$1,edar!$A$2:$O$2,0))</f>
        <v>74.900000000000006</v>
      </c>
      <c r="H391">
        <f>INDEX(edar!$A$3:$O$428,MATCH($A391,edar!$P$3:$P$428,0),MATCH(H$1,edar!$A$2:$O$2,0))</f>
        <v>82.8</v>
      </c>
      <c r="I391">
        <f>INDEX(edar!$A$3:$O$428,MATCH($A391,edar!$P$3:$P$428,0),MATCH(I$1,edar!$A$2:$O$2,0))</f>
        <v>80.8</v>
      </c>
      <c r="J391">
        <f>INDEX(edar!$A$3:$O$428,MATCH($A391,edar!$P$3:$P$428,0),MATCH(J$1,edar!$A$2:$O$2,0))</f>
        <v>78.400000000000006</v>
      </c>
      <c r="K391">
        <f>INDEX(edar!$A$3:$O$428,MATCH($A391,edar!$P$3:$P$428,0),MATCH(K$1,edar!$A$2:$O$2,0))</f>
        <v>77.8</v>
      </c>
      <c r="L391">
        <f>INDEX(edar!$A$3:$O$428,MATCH($A391,edar!$P$3:$P$428,0),MATCH(L$1,edar!$A$2:$O$2,0))</f>
        <v>78.900000000000006</v>
      </c>
      <c r="M391">
        <f>INDEX(edar!$A$3:$O$428,MATCH($A391,edar!$P$3:$P$428,0),MATCH(M$1,edar!$A$2:$O$2,0))</f>
        <v>78.099999999999994</v>
      </c>
      <c r="N391">
        <f>INDEX(edar!$A$3:$O$428,MATCH($A391,edar!$P$3:$P$428,0),MATCH(N$1,edar!$A$2:$O$2,0))</f>
        <v>77.2</v>
      </c>
      <c r="O391">
        <f>INDEX(edar!$A$3:$O$428,MATCH($A391,edar!$P$3:$P$428,0),MATCH(O$1,edar!$A$2:$O$2,0))</f>
        <v>82.3</v>
      </c>
      <c r="P391" t="str">
        <f>INDEX(edar!$A$3:$O$428,MATCH($A391,edar!$P$3:$P$428,0),MATCH(P$1,edar!$A$2:$O$2,0))</f>
        <v>DHS_2011</v>
      </c>
    </row>
    <row r="392" spans="1:16" x14ac:dyDescent="0.25">
      <c r="A392" s="4" t="s">
        <v>841</v>
      </c>
      <c r="B392" t="str">
        <f>INDEX(edar!$A$3:$O$428,MATCH($A392,edar!$P$3:$P$428,0),MATCH(B$1,edar!$A$2:$O$2,0))</f>
        <v>UGA</v>
      </c>
      <c r="C392" t="str">
        <f>INDEX(edar!$A$3:$O$428,MATCH($A392,edar!$P$3:$P$428,0),MATCH(C$1,edar!$A$2:$O$2,0))</f>
        <v>Uganda</v>
      </c>
      <c r="D392">
        <f>INDEX(edar!$A$3:$O$428,MATCH($A392,edar!$P$3:$P$428,0),MATCH(D$1,edar!$A$2:$O$2,0))</f>
        <v>2006</v>
      </c>
      <c r="E392" t="str">
        <f>INDEX(edar!$A$3:$O$428,MATCH($A392,edar!$P$3:$P$428,0),MATCH(E$1,edar!$A$2:$O$2,0))</f>
        <v>2006</v>
      </c>
      <c r="F392">
        <f>INDEX(edar!$A$3:$O$428,MATCH($A392,edar!$P$3:$P$428,0),MATCH(F$1,edar!$A$2:$O$2,0))</f>
        <v>73</v>
      </c>
      <c r="G392">
        <f>INDEX(edar!$A$3:$O$428,MATCH($A392,edar!$P$3:$P$428,0),MATCH(G$1,edar!$A$2:$O$2,0))</f>
        <v>76</v>
      </c>
      <c r="H392">
        <f>INDEX(edar!$A$3:$O$428,MATCH($A392,edar!$P$3:$P$428,0),MATCH(H$1,edar!$A$2:$O$2,0))</f>
        <v>71</v>
      </c>
      <c r="I392">
        <f>INDEX(edar!$A$3:$O$428,MATCH($A392,edar!$P$3:$P$428,0),MATCH(I$1,edar!$A$2:$O$2,0))</f>
        <v>68</v>
      </c>
      <c r="J392">
        <f>INDEX(edar!$A$3:$O$428,MATCH($A392,edar!$P$3:$P$428,0),MATCH(J$1,edar!$A$2:$O$2,0))</f>
        <v>74</v>
      </c>
      <c r="K392">
        <f>INDEX(edar!$A$3:$O$428,MATCH($A392,edar!$P$3:$P$428,0),MATCH(K$1,edar!$A$2:$O$2,0))</f>
        <v>80</v>
      </c>
      <c r="L392">
        <f>INDEX(edar!$A$3:$O$428,MATCH($A392,edar!$P$3:$P$428,0),MATCH(L$1,edar!$A$2:$O$2,0))</f>
        <v>68</v>
      </c>
      <c r="M392">
        <f>INDEX(edar!$A$3:$O$428,MATCH($A392,edar!$P$3:$P$428,0),MATCH(M$1,edar!$A$2:$O$2,0))</f>
        <v>70</v>
      </c>
      <c r="N392">
        <f>INDEX(edar!$A$3:$O$428,MATCH($A392,edar!$P$3:$P$428,0),MATCH(N$1,edar!$A$2:$O$2,0))</f>
        <v>73</v>
      </c>
      <c r="O392">
        <f>INDEX(edar!$A$3:$O$428,MATCH($A392,edar!$P$3:$P$428,0),MATCH(O$1,edar!$A$2:$O$2,0))</f>
        <v>78</v>
      </c>
      <c r="P392" t="str">
        <f>INDEX(edar!$A$3:$O$428,MATCH($A392,edar!$P$3:$P$428,0),MATCH(P$1,edar!$A$2:$O$2,0))</f>
        <v>DHS_2006</v>
      </c>
    </row>
    <row r="393" spans="1:16" x14ac:dyDescent="0.25">
      <c r="A393" s="5" t="s">
        <v>842</v>
      </c>
      <c r="B393" t="str">
        <f>INDEX(edar!$A$3:$O$428,MATCH($A393,edar!$P$3:$P$428,0),MATCH(B$1,edar!$A$2:$O$2,0))</f>
        <v>UGA</v>
      </c>
      <c r="C393" t="str">
        <f>INDEX(edar!$A$3:$O$428,MATCH($A393,edar!$P$3:$P$428,0),MATCH(C$1,edar!$A$2:$O$2,0))</f>
        <v>Uganda</v>
      </c>
      <c r="D393" t="str">
        <f>INDEX(edar!$A$3:$O$428,MATCH($A393,edar!$P$3:$P$428,0),MATCH(D$1,edar!$A$2:$O$2,0))</f>
        <v>2000-2001</v>
      </c>
      <c r="E393" t="str">
        <f>INDEX(edar!$A$3:$O$428,MATCH($A393,edar!$P$3:$P$428,0),MATCH(E$1,edar!$A$2:$O$2,0))</f>
        <v>2001</v>
      </c>
      <c r="F393">
        <f>INDEX(edar!$A$3:$O$428,MATCH($A393,edar!$P$3:$P$428,0),MATCH(F$1,edar!$A$2:$O$2,0))</f>
        <v>67</v>
      </c>
      <c r="G393">
        <f>INDEX(edar!$A$3:$O$428,MATCH($A393,edar!$P$3:$P$428,0),MATCH(G$1,edar!$A$2:$O$2,0))</f>
        <v>68</v>
      </c>
      <c r="H393">
        <f>INDEX(edar!$A$3:$O$428,MATCH($A393,edar!$P$3:$P$428,0),MATCH(H$1,edar!$A$2:$O$2,0))</f>
        <v>65</v>
      </c>
      <c r="I393">
        <f>INDEX(edar!$A$3:$O$428,MATCH($A393,edar!$P$3:$P$428,0),MATCH(I$1,edar!$A$2:$O$2,0))</f>
        <v>80</v>
      </c>
      <c r="J393">
        <f>INDEX(edar!$A$3:$O$428,MATCH($A393,edar!$P$3:$P$428,0),MATCH(J$1,edar!$A$2:$O$2,0))</f>
        <v>65</v>
      </c>
      <c r="K393" t="str">
        <f>INDEX(edar!$A$3:$O$428,MATCH($A393,edar!$P$3:$P$428,0),MATCH(K$1,edar!$A$2:$O$2,0))</f>
        <v>-</v>
      </c>
      <c r="L393" t="str">
        <f>INDEX(edar!$A$3:$O$428,MATCH($A393,edar!$P$3:$P$428,0),MATCH(L$1,edar!$A$2:$O$2,0))</f>
        <v>-</v>
      </c>
      <c r="M393" t="str">
        <f>INDEX(edar!$A$3:$O$428,MATCH($A393,edar!$P$3:$P$428,0),MATCH(M$1,edar!$A$2:$O$2,0))</f>
        <v>-</v>
      </c>
      <c r="N393" t="str">
        <f>INDEX(edar!$A$3:$O$428,MATCH($A393,edar!$P$3:$P$428,0),MATCH(N$1,edar!$A$2:$O$2,0))</f>
        <v>-</v>
      </c>
      <c r="O393" t="str">
        <f>INDEX(edar!$A$3:$O$428,MATCH($A393,edar!$P$3:$P$428,0),MATCH(O$1,edar!$A$2:$O$2,0))</f>
        <v>-</v>
      </c>
      <c r="P393" t="str">
        <f>INDEX(edar!$A$3:$O$428,MATCH($A393,edar!$P$3:$P$428,0),MATCH(P$1,edar!$A$2:$O$2,0))</f>
        <v>DHS_2000-2001</v>
      </c>
    </row>
    <row r="394" spans="1:16" x14ac:dyDescent="0.25">
      <c r="A394" s="4" t="s">
        <v>843</v>
      </c>
      <c r="B394" t="str">
        <f>INDEX(edar!$A$3:$O$428,MATCH($A394,edar!$P$3:$P$428,0),MATCH(B$1,edar!$A$2:$O$2,0))</f>
        <v>UGA</v>
      </c>
      <c r="C394" t="str">
        <f>INDEX(edar!$A$3:$O$428,MATCH($A394,edar!$P$3:$P$428,0),MATCH(C$1,edar!$A$2:$O$2,0))</f>
        <v>Uganda</v>
      </c>
      <c r="D394">
        <f>INDEX(edar!$A$3:$O$428,MATCH($A394,edar!$P$3:$P$428,0),MATCH(D$1,edar!$A$2:$O$2,0))</f>
        <v>1995</v>
      </c>
      <c r="E394" t="str">
        <f>INDEX(edar!$A$3:$O$428,MATCH($A394,edar!$P$3:$P$428,0),MATCH(E$1,edar!$A$2:$O$2,0))</f>
        <v>1995</v>
      </c>
      <c r="F394">
        <f>INDEX(edar!$A$3:$O$428,MATCH($A394,edar!$P$3:$P$428,0),MATCH(F$1,edar!$A$2:$O$2,0))</f>
        <v>61</v>
      </c>
      <c r="G394" t="str">
        <f>INDEX(edar!$A$3:$O$428,MATCH($A394,edar!$P$3:$P$428,0),MATCH(G$1,edar!$A$2:$O$2,0))</f>
        <v>-</v>
      </c>
      <c r="H394" t="str">
        <f>INDEX(edar!$A$3:$O$428,MATCH($A394,edar!$P$3:$P$428,0),MATCH(H$1,edar!$A$2:$O$2,0))</f>
        <v>-</v>
      </c>
      <c r="I394" t="str">
        <f>INDEX(edar!$A$3:$O$428,MATCH($A394,edar!$P$3:$P$428,0),MATCH(I$1,edar!$A$2:$O$2,0))</f>
        <v>-</v>
      </c>
      <c r="J394" t="str">
        <f>INDEX(edar!$A$3:$O$428,MATCH($A394,edar!$P$3:$P$428,0),MATCH(J$1,edar!$A$2:$O$2,0))</f>
        <v>-</v>
      </c>
      <c r="K394" t="str">
        <f>INDEX(edar!$A$3:$O$428,MATCH($A394,edar!$P$3:$P$428,0),MATCH(K$1,edar!$A$2:$O$2,0))</f>
        <v>-</v>
      </c>
      <c r="L394" t="str">
        <f>INDEX(edar!$A$3:$O$428,MATCH($A394,edar!$P$3:$P$428,0),MATCH(L$1,edar!$A$2:$O$2,0))</f>
        <v>-</v>
      </c>
      <c r="M394" t="str">
        <f>INDEX(edar!$A$3:$O$428,MATCH($A394,edar!$P$3:$P$428,0),MATCH(M$1,edar!$A$2:$O$2,0))</f>
        <v>-</v>
      </c>
      <c r="N394" t="str">
        <f>INDEX(edar!$A$3:$O$428,MATCH($A394,edar!$P$3:$P$428,0),MATCH(N$1,edar!$A$2:$O$2,0))</f>
        <v>-</v>
      </c>
      <c r="O394" t="str">
        <f>INDEX(edar!$A$3:$O$428,MATCH($A394,edar!$P$3:$P$428,0),MATCH(O$1,edar!$A$2:$O$2,0))</f>
        <v>-</v>
      </c>
      <c r="P394" t="str">
        <f>INDEX(edar!$A$3:$O$428,MATCH($A394,edar!$P$3:$P$428,0),MATCH(P$1,edar!$A$2:$O$2,0))</f>
        <v>DHS_1995</v>
      </c>
    </row>
    <row r="395" spans="1:16" x14ac:dyDescent="0.25">
      <c r="A395" s="5" t="s">
        <v>844</v>
      </c>
      <c r="B395" t="str">
        <f>INDEX(edar!$A$3:$O$428,MATCH($A395,edar!$P$3:$P$428,0),MATCH(B$1,edar!$A$2:$O$2,0))</f>
        <v>UKR</v>
      </c>
      <c r="C395" t="str">
        <f>INDEX(edar!$A$3:$O$428,MATCH($A395,edar!$P$3:$P$428,0),MATCH(C$1,edar!$A$2:$O$2,0))</f>
        <v>Ukraine</v>
      </c>
      <c r="D395">
        <f>INDEX(edar!$A$3:$O$428,MATCH($A395,edar!$P$3:$P$428,0),MATCH(D$1,edar!$A$2:$O$2,0))</f>
        <v>2012</v>
      </c>
      <c r="E395" t="str">
        <f>INDEX(edar!$A$3:$O$428,MATCH($A395,edar!$P$3:$P$428,0),MATCH(E$1,edar!$A$2:$O$2,0))</f>
        <v>2012</v>
      </c>
      <c r="F395">
        <f>INDEX(edar!$A$3:$O$428,MATCH($A395,edar!$P$3:$P$428,0),MATCH(F$1,edar!$A$2:$O$2,0))</f>
        <v>92.3</v>
      </c>
      <c r="G395">
        <f>INDEX(edar!$A$3:$O$428,MATCH($A395,edar!$P$3:$P$428,0),MATCH(G$1,edar!$A$2:$O$2,0))</f>
        <v>93.2</v>
      </c>
      <c r="H395">
        <f>INDEX(edar!$A$3:$O$428,MATCH($A395,edar!$P$3:$P$428,0),MATCH(H$1,edar!$A$2:$O$2,0))</f>
        <v>91</v>
      </c>
      <c r="I395">
        <f>INDEX(edar!$A$3:$O$428,MATCH($A395,edar!$P$3:$P$428,0),MATCH(I$1,edar!$A$2:$O$2,0))</f>
        <v>93.5</v>
      </c>
      <c r="J395" t="str">
        <f>INDEX(edar!$A$3:$O$428,MATCH($A395,edar!$P$3:$P$428,0),MATCH(J$1,edar!$A$2:$O$2,0))</f>
        <v>-</v>
      </c>
      <c r="K395" t="str">
        <f>INDEX(edar!$A$3:$O$428,MATCH($A395,edar!$P$3:$P$428,0),MATCH(K$1,edar!$A$2:$O$2,0))</f>
        <v>-</v>
      </c>
      <c r="L395" t="str">
        <f>INDEX(edar!$A$3:$O$428,MATCH($A395,edar!$P$3:$P$428,0),MATCH(L$1,edar!$A$2:$O$2,0))</f>
        <v>-</v>
      </c>
      <c r="M395" t="str">
        <f>INDEX(edar!$A$3:$O$428,MATCH($A395,edar!$P$3:$P$428,0),MATCH(M$1,edar!$A$2:$O$2,0))</f>
        <v>-</v>
      </c>
      <c r="N395" t="str">
        <f>INDEX(edar!$A$3:$O$428,MATCH($A395,edar!$P$3:$P$428,0),MATCH(N$1,edar!$A$2:$O$2,0))</f>
        <v>-</v>
      </c>
      <c r="O395" t="str">
        <f>INDEX(edar!$A$3:$O$428,MATCH($A395,edar!$P$3:$P$428,0),MATCH(O$1,edar!$A$2:$O$2,0))</f>
        <v>-</v>
      </c>
      <c r="P395" t="str">
        <f>INDEX(edar!$A$3:$O$428,MATCH($A395,edar!$P$3:$P$428,0),MATCH(P$1,edar!$A$2:$O$2,0))</f>
        <v>MICS_2012</v>
      </c>
    </row>
    <row r="396" spans="1:16" x14ac:dyDescent="0.25">
      <c r="A396" s="4" t="s">
        <v>845</v>
      </c>
      <c r="B396" t="str">
        <f>INDEX(edar!$A$3:$O$428,MATCH($A396,edar!$P$3:$P$428,0),MATCH(B$1,edar!$A$2:$O$2,0))</f>
        <v>TZA</v>
      </c>
      <c r="C396" t="str">
        <f>INDEX(edar!$A$3:$O$428,MATCH($A396,edar!$P$3:$P$428,0),MATCH(C$1,edar!$A$2:$O$2,0))</f>
        <v>United Republic of Tanzania</v>
      </c>
      <c r="D396" t="str">
        <f>INDEX(edar!$A$3:$O$428,MATCH($A396,edar!$P$3:$P$428,0),MATCH(D$1,edar!$A$2:$O$2,0))</f>
        <v>2015-2016</v>
      </c>
      <c r="E396" t="str">
        <f>INDEX(edar!$A$3:$O$428,MATCH($A396,edar!$P$3:$P$428,0),MATCH(E$1,edar!$A$2:$O$2,0))</f>
        <v>2016</v>
      </c>
      <c r="F396">
        <f>INDEX(edar!$A$3:$O$428,MATCH($A396,edar!$P$3:$P$428,0),MATCH(F$1,edar!$A$2:$O$2,0))</f>
        <v>55.4</v>
      </c>
      <c r="G396">
        <f>INDEX(edar!$A$3:$O$428,MATCH($A396,edar!$P$3:$P$428,0),MATCH(G$1,edar!$A$2:$O$2,0))</f>
        <v>52.4</v>
      </c>
      <c r="H396">
        <f>INDEX(edar!$A$3:$O$428,MATCH($A396,edar!$P$3:$P$428,0),MATCH(H$1,edar!$A$2:$O$2,0))</f>
        <v>58.7</v>
      </c>
      <c r="I396">
        <f>INDEX(edar!$A$3:$O$428,MATCH($A396,edar!$P$3:$P$428,0),MATCH(I$1,edar!$A$2:$O$2,0))</f>
        <v>64.400000000000006</v>
      </c>
      <c r="J396">
        <f>INDEX(edar!$A$3:$O$428,MATCH($A396,edar!$P$3:$P$428,0),MATCH(J$1,edar!$A$2:$O$2,0))</f>
        <v>50.4</v>
      </c>
      <c r="K396">
        <f>INDEX(edar!$A$3:$O$428,MATCH($A396,edar!$P$3:$P$428,0),MATCH(K$1,edar!$A$2:$O$2,0))</f>
        <v>37</v>
      </c>
      <c r="L396">
        <f>INDEX(edar!$A$3:$O$428,MATCH($A396,edar!$P$3:$P$428,0),MATCH(L$1,edar!$A$2:$O$2,0))</f>
        <v>48.7</v>
      </c>
      <c r="M396">
        <f>INDEX(edar!$A$3:$O$428,MATCH($A396,edar!$P$3:$P$428,0),MATCH(M$1,edar!$A$2:$O$2,0))</f>
        <v>47.7</v>
      </c>
      <c r="N396">
        <f>INDEX(edar!$A$3:$O$428,MATCH($A396,edar!$P$3:$P$428,0),MATCH(N$1,edar!$A$2:$O$2,0))</f>
        <v>62</v>
      </c>
      <c r="O396">
        <f>INDEX(edar!$A$3:$O$428,MATCH($A396,edar!$P$3:$P$428,0),MATCH(O$1,edar!$A$2:$O$2,0))</f>
        <v>74.900000000000006</v>
      </c>
      <c r="P396" t="str">
        <f>INDEX(edar!$A$3:$O$428,MATCH($A396,edar!$P$3:$P$428,0),MATCH(P$1,edar!$A$2:$O$2,0))</f>
        <v>DHS_MIS_2015-2016</v>
      </c>
    </row>
    <row r="397" spans="1:16" x14ac:dyDescent="0.25">
      <c r="A397" s="5" t="s">
        <v>846</v>
      </c>
      <c r="B397" t="str">
        <f>INDEX(edar!$A$3:$O$428,MATCH($A397,edar!$P$3:$P$428,0),MATCH(B$1,edar!$A$2:$O$2,0))</f>
        <v>TZA</v>
      </c>
      <c r="C397" t="str">
        <f>INDEX(edar!$A$3:$O$428,MATCH($A397,edar!$P$3:$P$428,0),MATCH(C$1,edar!$A$2:$O$2,0))</f>
        <v>United Republic of Tanzania</v>
      </c>
      <c r="D397">
        <f>INDEX(edar!$A$3:$O$428,MATCH($A397,edar!$P$3:$P$428,0),MATCH(D$1,edar!$A$2:$O$2,0))</f>
        <v>2010</v>
      </c>
      <c r="E397" t="str">
        <f>INDEX(edar!$A$3:$O$428,MATCH($A397,edar!$P$3:$P$428,0),MATCH(E$1,edar!$A$2:$O$2,0))</f>
        <v>2010</v>
      </c>
      <c r="F397">
        <f>INDEX(edar!$A$3:$O$428,MATCH($A397,edar!$P$3:$P$428,0),MATCH(F$1,edar!$A$2:$O$2,0))</f>
        <v>70.599999999999994</v>
      </c>
      <c r="G397">
        <f>INDEX(edar!$A$3:$O$428,MATCH($A397,edar!$P$3:$P$428,0),MATCH(G$1,edar!$A$2:$O$2,0))</f>
        <v>73.3</v>
      </c>
      <c r="H397">
        <f>INDEX(edar!$A$3:$O$428,MATCH($A397,edar!$P$3:$P$428,0),MATCH(H$1,edar!$A$2:$O$2,0))</f>
        <v>67.7</v>
      </c>
      <c r="I397">
        <f>INDEX(edar!$A$3:$O$428,MATCH($A397,edar!$P$3:$P$428,0),MATCH(I$1,edar!$A$2:$O$2,0))</f>
        <v>86.1</v>
      </c>
      <c r="J397">
        <f>INDEX(edar!$A$3:$O$428,MATCH($A397,edar!$P$3:$P$428,0),MATCH(J$1,edar!$A$2:$O$2,0))</f>
        <v>65.3</v>
      </c>
      <c r="K397">
        <f>INDEX(edar!$A$3:$O$428,MATCH($A397,edar!$P$3:$P$428,0),MATCH(K$1,edar!$A$2:$O$2,0))</f>
        <v>57</v>
      </c>
      <c r="L397">
        <f>INDEX(edar!$A$3:$O$428,MATCH($A397,edar!$P$3:$P$428,0),MATCH(L$1,edar!$A$2:$O$2,0))</f>
        <v>74.7</v>
      </c>
      <c r="M397">
        <f>INDEX(edar!$A$3:$O$428,MATCH($A397,edar!$P$3:$P$428,0),MATCH(M$1,edar!$A$2:$O$2,0))</f>
        <v>56.3</v>
      </c>
      <c r="N397">
        <f>INDEX(edar!$A$3:$O$428,MATCH($A397,edar!$P$3:$P$428,0),MATCH(N$1,edar!$A$2:$O$2,0))</f>
        <v>77.599999999999994</v>
      </c>
      <c r="O397">
        <f>INDEX(edar!$A$3:$O$428,MATCH($A397,edar!$P$3:$P$428,0),MATCH(O$1,edar!$A$2:$O$2,0))</f>
        <v>93.4</v>
      </c>
      <c r="P397" t="str">
        <f>INDEX(edar!$A$3:$O$428,MATCH($A397,edar!$P$3:$P$428,0),MATCH(P$1,edar!$A$2:$O$2,0))</f>
        <v>DHS_2010</v>
      </c>
    </row>
    <row r="398" spans="1:16" x14ac:dyDescent="0.25">
      <c r="A398" s="4" t="s">
        <v>847</v>
      </c>
      <c r="B398" t="str">
        <f>INDEX(edar!$A$3:$O$428,MATCH($A398,edar!$P$3:$P$428,0),MATCH(B$1,edar!$A$2:$O$2,0))</f>
        <v>TZA</v>
      </c>
      <c r="C398" t="str">
        <f>INDEX(edar!$A$3:$O$428,MATCH($A398,edar!$P$3:$P$428,0),MATCH(C$1,edar!$A$2:$O$2,0))</f>
        <v>United Republic of Tanzania</v>
      </c>
      <c r="D398" t="str">
        <f>INDEX(edar!$A$3:$O$428,MATCH($A398,edar!$P$3:$P$428,0),MATCH(D$1,edar!$A$2:$O$2,0))</f>
        <v>2004-2005</v>
      </c>
      <c r="E398" t="str">
        <f>INDEX(edar!$A$3:$O$428,MATCH($A398,edar!$P$3:$P$428,0),MATCH(E$1,edar!$A$2:$O$2,0))</f>
        <v>2005</v>
      </c>
      <c r="F398">
        <f>INDEX(edar!$A$3:$O$428,MATCH($A398,edar!$P$3:$P$428,0),MATCH(F$1,edar!$A$2:$O$2,0))</f>
        <v>59</v>
      </c>
      <c r="G398">
        <f>INDEX(edar!$A$3:$O$428,MATCH($A398,edar!$P$3:$P$428,0),MATCH(G$1,edar!$A$2:$O$2,0))</f>
        <v>62</v>
      </c>
      <c r="H398">
        <f>INDEX(edar!$A$3:$O$428,MATCH($A398,edar!$P$3:$P$428,0),MATCH(H$1,edar!$A$2:$O$2,0))</f>
        <v>56</v>
      </c>
      <c r="I398">
        <f>INDEX(edar!$A$3:$O$428,MATCH($A398,edar!$P$3:$P$428,0),MATCH(I$1,edar!$A$2:$O$2,0))</f>
        <v>68</v>
      </c>
      <c r="J398">
        <f>INDEX(edar!$A$3:$O$428,MATCH($A398,edar!$P$3:$P$428,0),MATCH(J$1,edar!$A$2:$O$2,0))</f>
        <v>58</v>
      </c>
      <c r="K398">
        <f>INDEX(edar!$A$3:$O$428,MATCH($A398,edar!$P$3:$P$428,0),MATCH(K$1,edar!$A$2:$O$2,0))</f>
        <v>52</v>
      </c>
      <c r="L398">
        <f>INDEX(edar!$A$3:$O$428,MATCH($A398,edar!$P$3:$P$428,0),MATCH(L$1,edar!$A$2:$O$2,0))</f>
        <v>61</v>
      </c>
      <c r="M398">
        <f>INDEX(edar!$A$3:$O$428,MATCH($A398,edar!$P$3:$P$428,0),MATCH(M$1,edar!$A$2:$O$2,0))</f>
        <v>65</v>
      </c>
      <c r="N398">
        <f>INDEX(edar!$A$3:$O$428,MATCH($A398,edar!$P$3:$P$428,0),MATCH(N$1,edar!$A$2:$O$2,0))</f>
        <v>55</v>
      </c>
      <c r="O398">
        <f>INDEX(edar!$A$3:$O$428,MATCH($A398,edar!$P$3:$P$428,0),MATCH(O$1,edar!$A$2:$O$2,0))</f>
        <v>67</v>
      </c>
      <c r="P398" t="str">
        <f>INDEX(edar!$A$3:$O$428,MATCH($A398,edar!$P$3:$P$428,0),MATCH(P$1,edar!$A$2:$O$2,0))</f>
        <v>DHS_2004-2005</v>
      </c>
    </row>
    <row r="399" spans="1:16" x14ac:dyDescent="0.25">
      <c r="A399" s="5" t="s">
        <v>848</v>
      </c>
      <c r="B399" t="str">
        <f>INDEX(edar!$A$3:$O$428,MATCH($A399,edar!$P$3:$P$428,0),MATCH(B$1,edar!$A$2:$O$2,0))</f>
        <v>TZA</v>
      </c>
      <c r="C399" t="str">
        <f>INDEX(edar!$A$3:$O$428,MATCH($A399,edar!$P$3:$P$428,0),MATCH(C$1,edar!$A$2:$O$2,0))</f>
        <v>United Republic of Tanzania</v>
      </c>
      <c r="D399">
        <f>INDEX(edar!$A$3:$O$428,MATCH($A399,edar!$P$3:$P$428,0),MATCH(D$1,edar!$A$2:$O$2,0))</f>
        <v>1999</v>
      </c>
      <c r="E399" t="str">
        <f>INDEX(edar!$A$3:$O$428,MATCH($A399,edar!$P$3:$P$428,0),MATCH(E$1,edar!$A$2:$O$2,0))</f>
        <v>1999</v>
      </c>
      <c r="F399">
        <f>INDEX(edar!$A$3:$O$428,MATCH($A399,edar!$P$3:$P$428,0),MATCH(F$1,edar!$A$2:$O$2,0))</f>
        <v>68</v>
      </c>
      <c r="G399" t="str">
        <f>INDEX(edar!$A$3:$O$428,MATCH($A399,edar!$P$3:$P$428,0),MATCH(G$1,edar!$A$2:$O$2,0))</f>
        <v>-</v>
      </c>
      <c r="H399" t="str">
        <f>INDEX(edar!$A$3:$O$428,MATCH($A399,edar!$P$3:$P$428,0),MATCH(H$1,edar!$A$2:$O$2,0))</f>
        <v>-</v>
      </c>
      <c r="I399" t="str">
        <f>INDEX(edar!$A$3:$O$428,MATCH($A399,edar!$P$3:$P$428,0),MATCH(I$1,edar!$A$2:$O$2,0))</f>
        <v>-</v>
      </c>
      <c r="J399" t="str">
        <f>INDEX(edar!$A$3:$O$428,MATCH($A399,edar!$P$3:$P$428,0),MATCH(J$1,edar!$A$2:$O$2,0))</f>
        <v>-</v>
      </c>
      <c r="K399" t="str">
        <f>INDEX(edar!$A$3:$O$428,MATCH($A399,edar!$P$3:$P$428,0),MATCH(K$1,edar!$A$2:$O$2,0))</f>
        <v>-</v>
      </c>
      <c r="L399" t="str">
        <f>INDEX(edar!$A$3:$O$428,MATCH($A399,edar!$P$3:$P$428,0),MATCH(L$1,edar!$A$2:$O$2,0))</f>
        <v>-</v>
      </c>
      <c r="M399" t="str">
        <f>INDEX(edar!$A$3:$O$428,MATCH($A399,edar!$P$3:$P$428,0),MATCH(M$1,edar!$A$2:$O$2,0))</f>
        <v>-</v>
      </c>
      <c r="N399" t="str">
        <f>INDEX(edar!$A$3:$O$428,MATCH($A399,edar!$P$3:$P$428,0),MATCH(N$1,edar!$A$2:$O$2,0))</f>
        <v>-</v>
      </c>
      <c r="O399" t="str">
        <f>INDEX(edar!$A$3:$O$428,MATCH($A399,edar!$P$3:$P$428,0),MATCH(O$1,edar!$A$2:$O$2,0))</f>
        <v>-</v>
      </c>
      <c r="P399" t="str">
        <f>INDEX(edar!$A$3:$O$428,MATCH($A399,edar!$P$3:$P$428,0),MATCH(P$1,edar!$A$2:$O$2,0))</f>
        <v>DHS_1999</v>
      </c>
    </row>
    <row r="400" spans="1:16" x14ac:dyDescent="0.25">
      <c r="A400" s="4" t="s">
        <v>849</v>
      </c>
      <c r="B400" t="str">
        <f>INDEX(edar!$A$3:$O$428,MATCH($A400,edar!$P$3:$P$428,0),MATCH(B$1,edar!$A$2:$O$2,0))</f>
        <v>TZA</v>
      </c>
      <c r="C400" t="str">
        <f>INDEX(edar!$A$3:$O$428,MATCH($A400,edar!$P$3:$P$428,0),MATCH(C$1,edar!$A$2:$O$2,0))</f>
        <v>United Republic of Tanzania</v>
      </c>
      <c r="D400">
        <f>INDEX(edar!$A$3:$O$428,MATCH($A400,edar!$P$3:$P$428,0),MATCH(D$1,edar!$A$2:$O$2,0))</f>
        <v>1996</v>
      </c>
      <c r="E400" t="str">
        <f>INDEX(edar!$A$3:$O$428,MATCH($A400,edar!$P$3:$P$428,0),MATCH(E$1,edar!$A$2:$O$2,0))</f>
        <v>1996</v>
      </c>
      <c r="F400">
        <f>INDEX(edar!$A$3:$O$428,MATCH($A400,edar!$P$3:$P$428,0),MATCH(F$1,edar!$A$2:$O$2,0))</f>
        <v>70</v>
      </c>
      <c r="G400">
        <f>INDEX(edar!$A$3:$O$428,MATCH($A400,edar!$P$3:$P$428,0),MATCH(G$1,edar!$A$2:$O$2,0))</f>
        <v>70</v>
      </c>
      <c r="H400">
        <f>INDEX(edar!$A$3:$O$428,MATCH($A400,edar!$P$3:$P$428,0),MATCH(H$1,edar!$A$2:$O$2,0))</f>
        <v>69</v>
      </c>
      <c r="I400">
        <f>INDEX(edar!$A$3:$O$428,MATCH($A400,edar!$P$3:$P$428,0),MATCH(I$1,edar!$A$2:$O$2,0))</f>
        <v>81</v>
      </c>
      <c r="J400">
        <f>INDEX(edar!$A$3:$O$428,MATCH($A400,edar!$P$3:$P$428,0),MATCH(J$1,edar!$A$2:$O$2,0))</f>
        <v>67</v>
      </c>
      <c r="K400" t="str">
        <f>INDEX(edar!$A$3:$O$428,MATCH($A400,edar!$P$3:$P$428,0),MATCH(K$1,edar!$A$2:$O$2,0))</f>
        <v>-</v>
      </c>
      <c r="L400" t="str">
        <f>INDEX(edar!$A$3:$O$428,MATCH($A400,edar!$P$3:$P$428,0),MATCH(L$1,edar!$A$2:$O$2,0))</f>
        <v>-</v>
      </c>
      <c r="M400" t="str">
        <f>INDEX(edar!$A$3:$O$428,MATCH($A400,edar!$P$3:$P$428,0),MATCH(M$1,edar!$A$2:$O$2,0))</f>
        <v>-</v>
      </c>
      <c r="N400" t="str">
        <f>INDEX(edar!$A$3:$O$428,MATCH($A400,edar!$P$3:$P$428,0),MATCH(N$1,edar!$A$2:$O$2,0))</f>
        <v>-</v>
      </c>
      <c r="O400" t="str">
        <f>INDEX(edar!$A$3:$O$428,MATCH($A400,edar!$P$3:$P$428,0),MATCH(O$1,edar!$A$2:$O$2,0))</f>
        <v>-</v>
      </c>
      <c r="P400" t="str">
        <f>INDEX(edar!$A$3:$O$428,MATCH($A400,edar!$P$3:$P$428,0),MATCH(P$1,edar!$A$2:$O$2,0))</f>
        <v>DHS_1996</v>
      </c>
    </row>
    <row r="401" spans="1:16" x14ac:dyDescent="0.25">
      <c r="A401" s="5" t="s">
        <v>850</v>
      </c>
      <c r="B401" t="str">
        <f>INDEX(edar!$A$3:$O$428,MATCH($A401,edar!$P$3:$P$428,0),MATCH(B$1,edar!$A$2:$O$2,0))</f>
        <v>TZA</v>
      </c>
      <c r="C401" t="str">
        <f>INDEX(edar!$A$3:$O$428,MATCH($A401,edar!$P$3:$P$428,0),MATCH(C$1,edar!$A$2:$O$2,0))</f>
        <v>United Republic of Tanzania</v>
      </c>
      <c r="D401" t="str">
        <f>INDEX(edar!$A$3:$O$428,MATCH($A401,edar!$P$3:$P$428,0),MATCH(D$1,edar!$A$2:$O$2,0))</f>
        <v>1991-1992</v>
      </c>
      <c r="E401" t="str">
        <f>INDEX(edar!$A$3:$O$428,MATCH($A401,edar!$P$3:$P$428,0),MATCH(E$1,edar!$A$2:$O$2,0))</f>
        <v>1992</v>
      </c>
      <c r="F401">
        <f>INDEX(edar!$A$3:$O$428,MATCH($A401,edar!$P$3:$P$428,0),MATCH(F$1,edar!$A$2:$O$2,0))</f>
        <v>65</v>
      </c>
      <c r="G401" t="str">
        <f>INDEX(edar!$A$3:$O$428,MATCH($A401,edar!$P$3:$P$428,0),MATCH(G$1,edar!$A$2:$O$2,0))</f>
        <v>-</v>
      </c>
      <c r="H401" t="str">
        <f>INDEX(edar!$A$3:$O$428,MATCH($A401,edar!$P$3:$P$428,0),MATCH(H$1,edar!$A$2:$O$2,0))</f>
        <v>-</v>
      </c>
      <c r="I401" t="str">
        <f>INDEX(edar!$A$3:$O$428,MATCH($A401,edar!$P$3:$P$428,0),MATCH(I$1,edar!$A$2:$O$2,0))</f>
        <v>-</v>
      </c>
      <c r="J401" t="str">
        <f>INDEX(edar!$A$3:$O$428,MATCH($A401,edar!$P$3:$P$428,0),MATCH(J$1,edar!$A$2:$O$2,0))</f>
        <v>-</v>
      </c>
      <c r="K401" t="str">
        <f>INDEX(edar!$A$3:$O$428,MATCH($A401,edar!$P$3:$P$428,0),MATCH(K$1,edar!$A$2:$O$2,0))</f>
        <v>-</v>
      </c>
      <c r="L401" t="str">
        <f>INDEX(edar!$A$3:$O$428,MATCH($A401,edar!$P$3:$P$428,0),MATCH(L$1,edar!$A$2:$O$2,0))</f>
        <v>-</v>
      </c>
      <c r="M401" t="str">
        <f>INDEX(edar!$A$3:$O$428,MATCH($A401,edar!$P$3:$P$428,0),MATCH(M$1,edar!$A$2:$O$2,0))</f>
        <v>-</v>
      </c>
      <c r="N401" t="str">
        <f>INDEX(edar!$A$3:$O$428,MATCH($A401,edar!$P$3:$P$428,0),MATCH(N$1,edar!$A$2:$O$2,0))</f>
        <v>-</v>
      </c>
      <c r="O401" t="str">
        <f>INDEX(edar!$A$3:$O$428,MATCH($A401,edar!$P$3:$P$428,0),MATCH(O$1,edar!$A$2:$O$2,0))</f>
        <v>-</v>
      </c>
      <c r="P401" t="str">
        <f>INDEX(edar!$A$3:$O$428,MATCH($A401,edar!$P$3:$P$428,0),MATCH(P$1,edar!$A$2:$O$2,0))</f>
        <v>DHS_1991-1992</v>
      </c>
    </row>
    <row r="402" spans="1:16" x14ac:dyDescent="0.25">
      <c r="A402" s="4" t="s">
        <v>851</v>
      </c>
      <c r="B402" t="str">
        <f>INDEX(edar!$A$3:$O$428,MATCH($A402,edar!$P$3:$P$428,0),MATCH(B$1,edar!$A$2:$O$2,0))</f>
        <v>URY</v>
      </c>
      <c r="C402" t="str">
        <f>INDEX(edar!$A$3:$O$428,MATCH($A402,edar!$P$3:$P$428,0),MATCH(C$1,edar!$A$2:$O$2,0))</f>
        <v>Uruguay</v>
      </c>
      <c r="D402" t="str">
        <f>INDEX(edar!$A$3:$O$428,MATCH($A402,edar!$P$3:$P$428,0),MATCH(D$1,edar!$A$2:$O$2,0))</f>
        <v>2012-2013</v>
      </c>
      <c r="E402" t="str">
        <f>INDEX(edar!$A$3:$O$428,MATCH($A402,edar!$P$3:$P$428,0),MATCH(E$1,edar!$A$2:$O$2,0))</f>
        <v>2013</v>
      </c>
      <c r="F402">
        <f>INDEX(edar!$A$3:$O$428,MATCH($A402,edar!$P$3:$P$428,0),MATCH(F$1,edar!$A$2:$O$2,0))</f>
        <v>91.1</v>
      </c>
      <c r="G402">
        <f>INDEX(edar!$A$3:$O$428,MATCH($A402,edar!$P$3:$P$428,0),MATCH(G$1,edar!$A$2:$O$2,0))</f>
        <v>98</v>
      </c>
      <c r="H402">
        <f>INDEX(edar!$A$3:$O$428,MATCH($A402,edar!$P$3:$P$428,0),MATCH(H$1,edar!$A$2:$O$2,0))</f>
        <v>80.599999999999994</v>
      </c>
      <c r="I402">
        <f>INDEX(edar!$A$3:$O$428,MATCH($A402,edar!$P$3:$P$428,0),MATCH(I$1,edar!$A$2:$O$2,0))</f>
        <v>91.3</v>
      </c>
      <c r="J402" t="str">
        <f>INDEX(edar!$A$3:$O$428,MATCH($A402,edar!$P$3:$P$428,0),MATCH(J$1,edar!$A$2:$O$2,0))</f>
        <v>-</v>
      </c>
      <c r="K402" t="str">
        <f>INDEX(edar!$A$3:$O$428,MATCH($A402,edar!$P$3:$P$428,0),MATCH(K$1,edar!$A$2:$O$2,0))</f>
        <v>-</v>
      </c>
      <c r="L402" t="str">
        <f>INDEX(edar!$A$3:$O$428,MATCH($A402,edar!$P$3:$P$428,0),MATCH(L$1,edar!$A$2:$O$2,0))</f>
        <v>-</v>
      </c>
      <c r="M402" t="str">
        <f>INDEX(edar!$A$3:$O$428,MATCH($A402,edar!$P$3:$P$428,0),MATCH(M$1,edar!$A$2:$O$2,0))</f>
        <v>-</v>
      </c>
      <c r="N402" t="str">
        <f>INDEX(edar!$A$3:$O$428,MATCH($A402,edar!$P$3:$P$428,0),MATCH(N$1,edar!$A$2:$O$2,0))</f>
        <v>-</v>
      </c>
      <c r="O402" t="str">
        <f>INDEX(edar!$A$3:$O$428,MATCH($A402,edar!$P$3:$P$428,0),MATCH(O$1,edar!$A$2:$O$2,0))</f>
        <v>-</v>
      </c>
      <c r="P402" t="str">
        <f>INDEX(edar!$A$3:$O$428,MATCH($A402,edar!$P$3:$P$428,0),MATCH(P$1,edar!$A$2:$O$2,0))</f>
        <v>MICS_2012-2013</v>
      </c>
    </row>
    <row r="403" spans="1:16" x14ac:dyDescent="0.25">
      <c r="A403" s="5" t="s">
        <v>852</v>
      </c>
      <c r="B403" t="str">
        <f>INDEX(edar!$A$3:$O$428,MATCH($A403,edar!$P$3:$P$428,0),MATCH(B$1,edar!$A$2:$O$2,0))</f>
        <v>UZB</v>
      </c>
      <c r="C403" t="str">
        <f>INDEX(edar!$A$3:$O$428,MATCH($A403,edar!$P$3:$P$428,0),MATCH(C$1,edar!$A$2:$O$2,0))</f>
        <v>Uzbekistan</v>
      </c>
      <c r="D403">
        <f>INDEX(edar!$A$3:$O$428,MATCH($A403,edar!$P$3:$P$428,0),MATCH(D$1,edar!$A$2:$O$2,0))</f>
        <v>2006</v>
      </c>
      <c r="E403" t="str">
        <f>INDEX(edar!$A$3:$O$428,MATCH($A403,edar!$P$3:$P$428,0),MATCH(E$1,edar!$A$2:$O$2,0))</f>
        <v>2006</v>
      </c>
      <c r="F403">
        <f>INDEX(edar!$A$3:$O$428,MATCH($A403,edar!$P$3:$P$428,0),MATCH(F$1,edar!$A$2:$O$2,0))</f>
        <v>68</v>
      </c>
      <c r="G403">
        <f>INDEX(edar!$A$3:$O$428,MATCH($A403,edar!$P$3:$P$428,0),MATCH(G$1,edar!$A$2:$O$2,0))</f>
        <v>71</v>
      </c>
      <c r="H403">
        <f>INDEX(edar!$A$3:$O$428,MATCH($A403,edar!$P$3:$P$428,0),MATCH(H$1,edar!$A$2:$O$2,0))</f>
        <v>63</v>
      </c>
      <c r="I403">
        <f>INDEX(edar!$A$3:$O$428,MATCH($A403,edar!$P$3:$P$428,0),MATCH(I$1,edar!$A$2:$O$2,0))</f>
        <v>74</v>
      </c>
      <c r="J403">
        <f>INDEX(edar!$A$3:$O$428,MATCH($A403,edar!$P$3:$P$428,0),MATCH(J$1,edar!$A$2:$O$2,0))</f>
        <v>65</v>
      </c>
      <c r="K403" t="str">
        <f>INDEX(edar!$A$3:$O$428,MATCH($A403,edar!$P$3:$P$428,0),MATCH(K$1,edar!$A$2:$O$2,0))</f>
        <v>-</v>
      </c>
      <c r="L403" t="str">
        <f>INDEX(edar!$A$3:$O$428,MATCH($A403,edar!$P$3:$P$428,0),MATCH(L$1,edar!$A$2:$O$2,0))</f>
        <v>-</v>
      </c>
      <c r="M403" t="str">
        <f>INDEX(edar!$A$3:$O$428,MATCH($A403,edar!$P$3:$P$428,0),MATCH(M$1,edar!$A$2:$O$2,0))</f>
        <v>-</v>
      </c>
      <c r="N403" t="str">
        <f>INDEX(edar!$A$3:$O$428,MATCH($A403,edar!$P$3:$P$428,0),MATCH(N$1,edar!$A$2:$O$2,0))</f>
        <v>-</v>
      </c>
      <c r="O403" t="str">
        <f>INDEX(edar!$A$3:$O$428,MATCH($A403,edar!$P$3:$P$428,0),MATCH(O$1,edar!$A$2:$O$2,0))</f>
        <v>-</v>
      </c>
      <c r="P403" t="str">
        <f>INDEX(edar!$A$3:$O$428,MATCH($A403,edar!$P$3:$P$428,0),MATCH(P$1,edar!$A$2:$O$2,0))</f>
        <v>MICS_2006</v>
      </c>
    </row>
    <row r="404" spans="1:16" x14ac:dyDescent="0.25">
      <c r="A404" s="4" t="s">
        <v>853</v>
      </c>
      <c r="B404" t="str">
        <f>INDEX(edar!$A$3:$O$428,MATCH($A404,edar!$P$3:$P$428,0),MATCH(B$1,edar!$A$2:$O$2,0))</f>
        <v>UZB</v>
      </c>
      <c r="C404" t="str">
        <f>INDEX(edar!$A$3:$O$428,MATCH($A404,edar!$P$3:$P$428,0),MATCH(C$1,edar!$A$2:$O$2,0))</f>
        <v>Uzbekistan</v>
      </c>
      <c r="D404">
        <f>INDEX(edar!$A$3:$O$428,MATCH($A404,edar!$P$3:$P$428,0),MATCH(D$1,edar!$A$2:$O$2,0))</f>
        <v>1996</v>
      </c>
      <c r="E404" t="str">
        <f>INDEX(edar!$A$3:$O$428,MATCH($A404,edar!$P$3:$P$428,0),MATCH(E$1,edar!$A$2:$O$2,0))</f>
        <v>1996</v>
      </c>
      <c r="F404">
        <f>INDEX(edar!$A$3:$O$428,MATCH($A404,edar!$P$3:$P$428,0),MATCH(F$1,edar!$A$2:$O$2,0))</f>
        <v>87</v>
      </c>
      <c r="G404">
        <f>INDEX(edar!$A$3:$O$428,MATCH($A404,edar!$P$3:$P$428,0),MATCH(G$1,edar!$A$2:$O$2,0))</f>
        <v>85</v>
      </c>
      <c r="H404">
        <f>INDEX(edar!$A$3:$O$428,MATCH($A404,edar!$P$3:$P$428,0),MATCH(H$1,edar!$A$2:$O$2,0))</f>
        <v>92</v>
      </c>
      <c r="I404">
        <f>INDEX(edar!$A$3:$O$428,MATCH($A404,edar!$P$3:$P$428,0),MATCH(I$1,edar!$A$2:$O$2,0))</f>
        <v>96</v>
      </c>
      <c r="J404">
        <f>INDEX(edar!$A$3:$O$428,MATCH($A404,edar!$P$3:$P$428,0),MATCH(J$1,edar!$A$2:$O$2,0))</f>
        <v>69</v>
      </c>
      <c r="K404" t="str">
        <f>INDEX(edar!$A$3:$O$428,MATCH($A404,edar!$P$3:$P$428,0),MATCH(K$1,edar!$A$2:$O$2,0))</f>
        <v>-</v>
      </c>
      <c r="L404" t="str">
        <f>INDEX(edar!$A$3:$O$428,MATCH($A404,edar!$P$3:$P$428,0),MATCH(L$1,edar!$A$2:$O$2,0))</f>
        <v>-</v>
      </c>
      <c r="M404" t="str">
        <f>INDEX(edar!$A$3:$O$428,MATCH($A404,edar!$P$3:$P$428,0),MATCH(M$1,edar!$A$2:$O$2,0))</f>
        <v>-</v>
      </c>
      <c r="N404" t="str">
        <f>INDEX(edar!$A$3:$O$428,MATCH($A404,edar!$P$3:$P$428,0),MATCH(N$1,edar!$A$2:$O$2,0))</f>
        <v>-</v>
      </c>
      <c r="O404" t="str">
        <f>INDEX(edar!$A$3:$O$428,MATCH($A404,edar!$P$3:$P$428,0),MATCH(O$1,edar!$A$2:$O$2,0))</f>
        <v>-</v>
      </c>
      <c r="P404" t="str">
        <f>INDEX(edar!$A$3:$O$428,MATCH($A404,edar!$P$3:$P$428,0),MATCH(P$1,edar!$A$2:$O$2,0))</f>
        <v>DHS_1996</v>
      </c>
    </row>
    <row r="405" spans="1:16" x14ac:dyDescent="0.25">
      <c r="A405" s="5" t="s">
        <v>854</v>
      </c>
      <c r="B405" t="str">
        <f>INDEX(edar!$A$3:$O$428,MATCH($A405,edar!$P$3:$P$428,0),MATCH(B$1,edar!$A$2:$O$2,0))</f>
        <v>VUT</v>
      </c>
      <c r="C405" t="str">
        <f>INDEX(edar!$A$3:$O$428,MATCH($A405,edar!$P$3:$P$428,0),MATCH(C$1,edar!$A$2:$O$2,0))</f>
        <v>Vanuatu</v>
      </c>
      <c r="D405">
        <f>INDEX(edar!$A$3:$O$428,MATCH($A405,edar!$P$3:$P$428,0),MATCH(D$1,edar!$A$2:$O$2,0))</f>
        <v>2013</v>
      </c>
      <c r="E405" t="str">
        <f>INDEX(edar!$A$3:$O$428,MATCH($A405,edar!$P$3:$P$428,0),MATCH(E$1,edar!$A$2:$O$2,0))</f>
        <v>2013</v>
      </c>
      <c r="F405">
        <f>INDEX(edar!$A$3:$O$428,MATCH($A405,edar!$P$3:$P$428,0),MATCH(F$1,edar!$A$2:$O$2,0))</f>
        <v>72.099999999999994</v>
      </c>
      <c r="G405" t="str">
        <f>INDEX(edar!$A$3:$O$428,MATCH($A405,edar!$P$3:$P$428,0),MATCH(G$1,edar!$A$2:$O$2,0))</f>
        <v>-</v>
      </c>
      <c r="H405" t="str">
        <f>INDEX(edar!$A$3:$O$428,MATCH($A405,edar!$P$3:$P$428,0),MATCH(H$1,edar!$A$2:$O$2,0))</f>
        <v>-</v>
      </c>
      <c r="I405" t="str">
        <f>INDEX(edar!$A$3:$O$428,MATCH($A405,edar!$P$3:$P$428,0),MATCH(I$1,edar!$A$2:$O$2,0))</f>
        <v>-</v>
      </c>
      <c r="J405" t="str">
        <f>INDEX(edar!$A$3:$O$428,MATCH($A405,edar!$P$3:$P$428,0),MATCH(J$1,edar!$A$2:$O$2,0))</f>
        <v>-</v>
      </c>
      <c r="K405" t="str">
        <f>INDEX(edar!$A$3:$O$428,MATCH($A405,edar!$P$3:$P$428,0),MATCH(K$1,edar!$A$2:$O$2,0))</f>
        <v>-</v>
      </c>
      <c r="L405" t="str">
        <f>INDEX(edar!$A$3:$O$428,MATCH($A405,edar!$P$3:$P$428,0),MATCH(L$1,edar!$A$2:$O$2,0))</f>
        <v>-</v>
      </c>
      <c r="M405" t="str">
        <f>INDEX(edar!$A$3:$O$428,MATCH($A405,edar!$P$3:$P$428,0),MATCH(M$1,edar!$A$2:$O$2,0))</f>
        <v>-</v>
      </c>
      <c r="N405" t="str">
        <f>INDEX(edar!$A$3:$O$428,MATCH($A405,edar!$P$3:$P$428,0),MATCH(N$1,edar!$A$2:$O$2,0))</f>
        <v>-</v>
      </c>
      <c r="O405" t="str">
        <f>INDEX(edar!$A$3:$O$428,MATCH($A405,edar!$P$3:$P$428,0),MATCH(O$1,edar!$A$2:$O$2,0))</f>
        <v>-</v>
      </c>
      <c r="P405" t="str">
        <f>INDEX(edar!$A$3:$O$428,MATCH($A405,edar!$P$3:$P$428,0),MATCH(P$1,edar!$A$2:$O$2,0))</f>
        <v>DHS_2013</v>
      </c>
    </row>
    <row r="406" spans="1:16" x14ac:dyDescent="0.25">
      <c r="A406" s="4" t="s">
        <v>855</v>
      </c>
      <c r="B406" t="str">
        <f>INDEX(edar!$A$3:$O$428,MATCH($A406,edar!$P$3:$P$428,0),MATCH(B$1,edar!$A$2:$O$2,0))</f>
        <v>VEN</v>
      </c>
      <c r="C406" t="str">
        <f>INDEX(edar!$A$3:$O$428,MATCH($A406,edar!$P$3:$P$428,0),MATCH(C$1,edar!$A$2:$O$2,0))</f>
        <v>Venezuela (Bolivarian Republic of)</v>
      </c>
      <c r="D406">
        <f>INDEX(edar!$A$3:$O$428,MATCH($A406,edar!$P$3:$P$428,0),MATCH(D$1,edar!$A$2:$O$2,0))</f>
        <v>2000</v>
      </c>
      <c r="E406" t="str">
        <f>INDEX(edar!$A$3:$O$428,MATCH($A406,edar!$P$3:$P$428,0),MATCH(E$1,edar!$A$2:$O$2,0))</f>
        <v>2000</v>
      </c>
      <c r="F406">
        <f>INDEX(edar!$A$3:$O$428,MATCH($A406,edar!$P$3:$P$428,0),MATCH(F$1,edar!$A$2:$O$2,0))</f>
        <v>72</v>
      </c>
      <c r="G406">
        <f>INDEX(edar!$A$3:$O$428,MATCH($A406,edar!$P$3:$P$428,0),MATCH(G$1,edar!$A$2:$O$2,0))</f>
        <v>74</v>
      </c>
      <c r="H406">
        <f>INDEX(edar!$A$3:$O$428,MATCH($A406,edar!$P$3:$P$428,0),MATCH(H$1,edar!$A$2:$O$2,0))</f>
        <v>70</v>
      </c>
      <c r="I406" t="str">
        <f>INDEX(edar!$A$3:$O$428,MATCH($A406,edar!$P$3:$P$428,0),MATCH(I$1,edar!$A$2:$O$2,0))</f>
        <v>-</v>
      </c>
      <c r="J406" t="str">
        <f>INDEX(edar!$A$3:$O$428,MATCH($A406,edar!$P$3:$P$428,0),MATCH(J$1,edar!$A$2:$O$2,0))</f>
        <v>-</v>
      </c>
      <c r="K406">
        <f>INDEX(edar!$A$3:$O$428,MATCH($A406,edar!$P$3:$P$428,0),MATCH(K$1,edar!$A$2:$O$2,0))</f>
        <v>76</v>
      </c>
      <c r="L406">
        <f>INDEX(edar!$A$3:$O$428,MATCH($A406,edar!$P$3:$P$428,0),MATCH(L$1,edar!$A$2:$O$2,0))</f>
        <v>68</v>
      </c>
      <c r="M406">
        <f>INDEX(edar!$A$3:$O$428,MATCH($A406,edar!$P$3:$P$428,0),MATCH(M$1,edar!$A$2:$O$2,0))</f>
        <v>59</v>
      </c>
      <c r="N406">
        <f>INDEX(edar!$A$3:$O$428,MATCH($A406,edar!$P$3:$P$428,0),MATCH(N$1,edar!$A$2:$O$2,0))</f>
        <v>91</v>
      </c>
      <c r="O406">
        <f>INDEX(edar!$A$3:$O$428,MATCH($A406,edar!$P$3:$P$428,0),MATCH(O$1,edar!$A$2:$O$2,0))</f>
        <v>77</v>
      </c>
      <c r="P406" t="str">
        <f>INDEX(edar!$A$3:$O$428,MATCH($A406,edar!$P$3:$P$428,0),MATCH(P$1,edar!$A$2:$O$2,0))</f>
        <v>MICS_2000</v>
      </c>
    </row>
    <row r="407" spans="1:16" x14ac:dyDescent="0.25">
      <c r="A407" s="5" t="s">
        <v>856</v>
      </c>
      <c r="B407" t="str">
        <f>INDEX(edar!$A$3:$O$428,MATCH($A407,edar!$P$3:$P$428,0),MATCH(B$1,edar!$A$2:$O$2,0))</f>
        <v>VNM</v>
      </c>
      <c r="C407" t="str">
        <f>INDEX(edar!$A$3:$O$428,MATCH($A407,edar!$P$3:$P$428,0),MATCH(C$1,edar!$A$2:$O$2,0))</f>
        <v>Viet Nam</v>
      </c>
      <c r="D407">
        <f>INDEX(edar!$A$3:$O$428,MATCH($A407,edar!$P$3:$P$428,0),MATCH(D$1,edar!$A$2:$O$2,0))</f>
        <v>2014</v>
      </c>
      <c r="E407" t="str">
        <f>INDEX(edar!$A$3:$O$428,MATCH($A407,edar!$P$3:$P$428,0),MATCH(E$1,edar!$A$2:$O$2,0))</f>
        <v>2014</v>
      </c>
      <c r="F407">
        <f>INDEX(edar!$A$3:$O$428,MATCH($A407,edar!$P$3:$P$428,0),MATCH(F$1,edar!$A$2:$O$2,0))</f>
        <v>81.099999999999994</v>
      </c>
      <c r="G407">
        <f>INDEX(edar!$A$3:$O$428,MATCH($A407,edar!$P$3:$P$428,0),MATCH(G$1,edar!$A$2:$O$2,0))</f>
        <v>85.2</v>
      </c>
      <c r="H407">
        <f>INDEX(edar!$A$3:$O$428,MATCH($A407,edar!$P$3:$P$428,0),MATCH(H$1,edar!$A$2:$O$2,0))</f>
        <v>75.8</v>
      </c>
      <c r="I407" t="str">
        <f>INDEX(edar!$A$3:$O$428,MATCH($A407,edar!$P$3:$P$428,0),MATCH(I$1,edar!$A$2:$O$2,0))</f>
        <v>-</v>
      </c>
      <c r="J407">
        <f>INDEX(edar!$A$3:$O$428,MATCH($A407,edar!$P$3:$P$428,0),MATCH(J$1,edar!$A$2:$O$2,0))</f>
        <v>81.099999999999994</v>
      </c>
      <c r="K407" t="str">
        <f>INDEX(edar!$A$3:$O$428,MATCH($A407,edar!$P$3:$P$428,0),MATCH(K$1,edar!$A$2:$O$2,0))</f>
        <v>-</v>
      </c>
      <c r="L407" t="str">
        <f>INDEX(edar!$A$3:$O$428,MATCH($A407,edar!$P$3:$P$428,0),MATCH(L$1,edar!$A$2:$O$2,0))</f>
        <v>-</v>
      </c>
      <c r="M407" t="str">
        <f>INDEX(edar!$A$3:$O$428,MATCH($A407,edar!$P$3:$P$428,0),MATCH(M$1,edar!$A$2:$O$2,0))</f>
        <v>-</v>
      </c>
      <c r="N407" t="str">
        <f>INDEX(edar!$A$3:$O$428,MATCH($A407,edar!$P$3:$P$428,0),MATCH(N$1,edar!$A$2:$O$2,0))</f>
        <v>-</v>
      </c>
      <c r="O407" t="str">
        <f>INDEX(edar!$A$3:$O$428,MATCH($A407,edar!$P$3:$P$428,0),MATCH(O$1,edar!$A$2:$O$2,0))</f>
        <v>-</v>
      </c>
      <c r="P407" t="str">
        <f>INDEX(edar!$A$3:$O$428,MATCH($A407,edar!$P$3:$P$428,0),MATCH(P$1,edar!$A$2:$O$2,0))</f>
        <v>MICS_2014</v>
      </c>
    </row>
    <row r="408" spans="1:16" x14ac:dyDescent="0.25">
      <c r="A408" s="4" t="s">
        <v>857</v>
      </c>
      <c r="B408" t="str">
        <f>INDEX(edar!$A$3:$O$428,MATCH($A408,edar!$P$3:$P$428,0),MATCH(B$1,edar!$A$2:$O$2,0))</f>
        <v>VNM</v>
      </c>
      <c r="C408" t="str">
        <f>INDEX(edar!$A$3:$O$428,MATCH($A408,edar!$P$3:$P$428,0),MATCH(C$1,edar!$A$2:$O$2,0))</f>
        <v>Viet Nam</v>
      </c>
      <c r="D408">
        <f>INDEX(edar!$A$3:$O$428,MATCH($A408,edar!$P$3:$P$428,0),MATCH(D$1,edar!$A$2:$O$2,0))</f>
        <v>2011</v>
      </c>
      <c r="E408" t="str">
        <f>INDEX(edar!$A$3:$O$428,MATCH($A408,edar!$P$3:$P$428,0),MATCH(E$1,edar!$A$2:$O$2,0))</f>
        <v>2011</v>
      </c>
      <c r="F408">
        <f>INDEX(edar!$A$3:$O$428,MATCH($A408,edar!$P$3:$P$428,0),MATCH(F$1,edar!$A$2:$O$2,0))</f>
        <v>73</v>
      </c>
      <c r="G408">
        <f>INDEX(edar!$A$3:$O$428,MATCH($A408,edar!$P$3:$P$428,0),MATCH(G$1,edar!$A$2:$O$2,0))</f>
        <v>69.599999999999994</v>
      </c>
      <c r="H408">
        <f>INDEX(edar!$A$3:$O$428,MATCH($A408,edar!$P$3:$P$428,0),MATCH(H$1,edar!$A$2:$O$2,0))</f>
        <v>76.900000000000006</v>
      </c>
      <c r="I408" t="str">
        <f>INDEX(edar!$A$3:$O$428,MATCH($A408,edar!$P$3:$P$428,0),MATCH(I$1,edar!$A$2:$O$2,0))</f>
        <v>-</v>
      </c>
      <c r="J408">
        <f>INDEX(edar!$A$3:$O$428,MATCH($A408,edar!$P$3:$P$428,0),MATCH(J$1,edar!$A$2:$O$2,0))</f>
        <v>73.099999999999994</v>
      </c>
      <c r="K408" t="str">
        <f>INDEX(edar!$A$3:$O$428,MATCH($A408,edar!$P$3:$P$428,0),MATCH(K$1,edar!$A$2:$O$2,0))</f>
        <v>-</v>
      </c>
      <c r="L408" t="str">
        <f>INDEX(edar!$A$3:$O$428,MATCH($A408,edar!$P$3:$P$428,0),MATCH(L$1,edar!$A$2:$O$2,0))</f>
        <v>-</v>
      </c>
      <c r="M408" t="str">
        <f>INDEX(edar!$A$3:$O$428,MATCH($A408,edar!$P$3:$P$428,0),MATCH(M$1,edar!$A$2:$O$2,0))</f>
        <v>-</v>
      </c>
      <c r="N408" t="str">
        <f>INDEX(edar!$A$3:$O$428,MATCH($A408,edar!$P$3:$P$428,0),MATCH(N$1,edar!$A$2:$O$2,0))</f>
        <v>-</v>
      </c>
      <c r="O408" t="str">
        <f>INDEX(edar!$A$3:$O$428,MATCH($A408,edar!$P$3:$P$428,0),MATCH(O$1,edar!$A$2:$O$2,0))</f>
        <v>-</v>
      </c>
      <c r="P408" t="str">
        <f>INDEX(edar!$A$3:$O$428,MATCH($A408,edar!$P$3:$P$428,0),MATCH(P$1,edar!$A$2:$O$2,0))</f>
        <v>MICS_2010-2011</v>
      </c>
    </row>
    <row r="409" spans="1:16" x14ac:dyDescent="0.25">
      <c r="A409" s="5" t="s">
        <v>858</v>
      </c>
      <c r="B409" t="str">
        <f>INDEX(edar!$A$3:$O$428,MATCH($A409,edar!$P$3:$P$428,0),MATCH(B$1,edar!$A$2:$O$2,0))</f>
        <v>VNM</v>
      </c>
      <c r="C409" t="str">
        <f>INDEX(edar!$A$3:$O$428,MATCH($A409,edar!$P$3:$P$428,0),MATCH(C$1,edar!$A$2:$O$2,0))</f>
        <v>Viet Nam</v>
      </c>
      <c r="D409">
        <f>INDEX(edar!$A$3:$O$428,MATCH($A409,edar!$P$3:$P$428,0),MATCH(D$1,edar!$A$2:$O$2,0))</f>
        <v>2006</v>
      </c>
      <c r="E409" t="str">
        <f>INDEX(edar!$A$3:$O$428,MATCH($A409,edar!$P$3:$P$428,0),MATCH(E$1,edar!$A$2:$O$2,0))</f>
        <v>2006</v>
      </c>
      <c r="F409">
        <f>INDEX(edar!$A$3:$O$428,MATCH($A409,edar!$P$3:$P$428,0),MATCH(F$1,edar!$A$2:$O$2,0))</f>
        <v>83</v>
      </c>
      <c r="G409">
        <f>INDEX(edar!$A$3:$O$428,MATCH($A409,edar!$P$3:$P$428,0),MATCH(G$1,edar!$A$2:$O$2,0))</f>
        <v>85</v>
      </c>
      <c r="H409">
        <f>INDEX(edar!$A$3:$O$428,MATCH($A409,edar!$P$3:$P$428,0),MATCH(H$1,edar!$A$2:$O$2,0))</f>
        <v>80</v>
      </c>
      <c r="I409" t="str">
        <f>INDEX(edar!$A$3:$O$428,MATCH($A409,edar!$P$3:$P$428,0),MATCH(I$1,edar!$A$2:$O$2,0))</f>
        <v>-</v>
      </c>
      <c r="J409">
        <f>INDEX(edar!$A$3:$O$428,MATCH($A409,edar!$P$3:$P$428,0),MATCH(J$1,edar!$A$2:$O$2,0))</f>
        <v>80</v>
      </c>
      <c r="K409" t="str">
        <f>INDEX(edar!$A$3:$O$428,MATCH($A409,edar!$P$3:$P$428,0),MATCH(K$1,edar!$A$2:$O$2,0))</f>
        <v>-</v>
      </c>
      <c r="L409" t="str">
        <f>INDEX(edar!$A$3:$O$428,MATCH($A409,edar!$P$3:$P$428,0),MATCH(L$1,edar!$A$2:$O$2,0))</f>
        <v>-</v>
      </c>
      <c r="M409" t="str">
        <f>INDEX(edar!$A$3:$O$428,MATCH($A409,edar!$P$3:$P$428,0),MATCH(M$1,edar!$A$2:$O$2,0))</f>
        <v>-</v>
      </c>
      <c r="N409" t="str">
        <f>INDEX(edar!$A$3:$O$428,MATCH($A409,edar!$P$3:$P$428,0),MATCH(N$1,edar!$A$2:$O$2,0))</f>
        <v>-</v>
      </c>
      <c r="O409" t="str">
        <f>INDEX(edar!$A$3:$O$428,MATCH($A409,edar!$P$3:$P$428,0),MATCH(O$1,edar!$A$2:$O$2,0))</f>
        <v>-</v>
      </c>
      <c r="P409" t="str">
        <f>INDEX(edar!$A$3:$O$428,MATCH($A409,edar!$P$3:$P$428,0),MATCH(P$1,edar!$A$2:$O$2,0))</f>
        <v>MICS_2006</v>
      </c>
    </row>
    <row r="410" spans="1:16" x14ac:dyDescent="0.25">
      <c r="A410" s="4" t="s">
        <v>859</v>
      </c>
      <c r="B410" t="str">
        <f>INDEX(edar!$A$3:$O$428,MATCH($A410,edar!$P$3:$P$428,0),MATCH(B$1,edar!$A$2:$O$2,0))</f>
        <v>VNM</v>
      </c>
      <c r="C410" t="str">
        <f>INDEX(edar!$A$3:$O$428,MATCH($A410,edar!$P$3:$P$428,0),MATCH(C$1,edar!$A$2:$O$2,0))</f>
        <v>Viet Nam</v>
      </c>
      <c r="D410">
        <f>INDEX(edar!$A$3:$O$428,MATCH($A410,edar!$P$3:$P$428,0),MATCH(D$1,edar!$A$2:$O$2,0))</f>
        <v>2002</v>
      </c>
      <c r="E410" t="str">
        <f>INDEX(edar!$A$3:$O$428,MATCH($A410,edar!$P$3:$P$428,0),MATCH(E$1,edar!$A$2:$O$2,0))</f>
        <v>2002</v>
      </c>
      <c r="F410">
        <f>INDEX(edar!$A$3:$O$428,MATCH($A410,edar!$P$3:$P$428,0),MATCH(F$1,edar!$A$2:$O$2,0))</f>
        <v>71</v>
      </c>
      <c r="G410">
        <f>INDEX(edar!$A$3:$O$428,MATCH($A410,edar!$P$3:$P$428,0),MATCH(G$1,edar!$A$2:$O$2,0))</f>
        <v>76</v>
      </c>
      <c r="H410">
        <f>INDEX(edar!$A$3:$O$428,MATCH($A410,edar!$P$3:$P$428,0),MATCH(H$1,edar!$A$2:$O$2,0))</f>
        <v>65</v>
      </c>
      <c r="I410">
        <f>INDEX(edar!$A$3:$O$428,MATCH($A410,edar!$P$3:$P$428,0),MATCH(I$1,edar!$A$2:$O$2,0))</f>
        <v>75</v>
      </c>
      <c r="J410">
        <f>INDEX(edar!$A$3:$O$428,MATCH($A410,edar!$P$3:$P$428,0),MATCH(J$1,edar!$A$2:$O$2,0))</f>
        <v>71</v>
      </c>
      <c r="K410" t="str">
        <f>INDEX(edar!$A$3:$O$428,MATCH($A410,edar!$P$3:$P$428,0),MATCH(K$1,edar!$A$2:$O$2,0))</f>
        <v>-</v>
      </c>
      <c r="L410" t="str">
        <f>INDEX(edar!$A$3:$O$428,MATCH($A410,edar!$P$3:$P$428,0),MATCH(L$1,edar!$A$2:$O$2,0))</f>
        <v>-</v>
      </c>
      <c r="M410" t="str">
        <f>INDEX(edar!$A$3:$O$428,MATCH($A410,edar!$P$3:$P$428,0),MATCH(M$1,edar!$A$2:$O$2,0))</f>
        <v>-</v>
      </c>
      <c r="N410" t="str">
        <f>INDEX(edar!$A$3:$O$428,MATCH($A410,edar!$P$3:$P$428,0),MATCH(N$1,edar!$A$2:$O$2,0))</f>
        <v>-</v>
      </c>
      <c r="O410" t="str">
        <f>INDEX(edar!$A$3:$O$428,MATCH($A410,edar!$P$3:$P$428,0),MATCH(O$1,edar!$A$2:$O$2,0))</f>
        <v>-</v>
      </c>
      <c r="P410" t="str">
        <f>INDEX(edar!$A$3:$O$428,MATCH($A410,edar!$P$3:$P$428,0),MATCH(P$1,edar!$A$2:$O$2,0))</f>
        <v>DHS_2002</v>
      </c>
    </row>
    <row r="411" spans="1:16" x14ac:dyDescent="0.25">
      <c r="A411" s="5" t="s">
        <v>860</v>
      </c>
      <c r="B411" t="str">
        <f>INDEX(edar!$A$3:$O$428,MATCH($A411,edar!$P$3:$P$428,0),MATCH(B$1,edar!$A$2:$O$2,0))</f>
        <v>VNM</v>
      </c>
      <c r="C411" t="str">
        <f>INDEX(edar!$A$3:$O$428,MATCH($A411,edar!$P$3:$P$428,0),MATCH(C$1,edar!$A$2:$O$2,0))</f>
        <v>Viet Nam</v>
      </c>
      <c r="D411">
        <f>INDEX(edar!$A$3:$O$428,MATCH($A411,edar!$P$3:$P$428,0),MATCH(D$1,edar!$A$2:$O$2,0))</f>
        <v>2000</v>
      </c>
      <c r="E411" t="str">
        <f>INDEX(edar!$A$3:$O$428,MATCH($A411,edar!$P$3:$P$428,0),MATCH(E$1,edar!$A$2:$O$2,0))</f>
        <v>2000</v>
      </c>
      <c r="F411">
        <f>INDEX(edar!$A$3:$O$428,MATCH($A411,edar!$P$3:$P$428,0),MATCH(F$1,edar!$A$2:$O$2,0))</f>
        <v>60</v>
      </c>
      <c r="G411">
        <f>INDEX(edar!$A$3:$O$428,MATCH($A411,edar!$P$3:$P$428,0),MATCH(G$1,edar!$A$2:$O$2,0))</f>
        <v>61</v>
      </c>
      <c r="H411">
        <f>INDEX(edar!$A$3:$O$428,MATCH($A411,edar!$P$3:$P$428,0),MATCH(H$1,edar!$A$2:$O$2,0))</f>
        <v>60</v>
      </c>
      <c r="I411">
        <f>INDEX(edar!$A$3:$O$428,MATCH($A411,edar!$P$3:$P$428,0),MATCH(I$1,edar!$A$2:$O$2,0))</f>
        <v>60</v>
      </c>
      <c r="J411">
        <f>INDEX(edar!$A$3:$O$428,MATCH($A411,edar!$P$3:$P$428,0),MATCH(J$1,edar!$A$2:$O$2,0))</f>
        <v>60</v>
      </c>
      <c r="K411">
        <f>INDEX(edar!$A$3:$O$428,MATCH($A411,edar!$P$3:$P$428,0),MATCH(K$1,edar!$A$2:$O$2,0))</f>
        <v>52</v>
      </c>
      <c r="L411">
        <f>INDEX(edar!$A$3:$O$428,MATCH($A411,edar!$P$3:$P$428,0),MATCH(L$1,edar!$A$2:$O$2,0))</f>
        <v>58</v>
      </c>
      <c r="M411">
        <f>INDEX(edar!$A$3:$O$428,MATCH($A411,edar!$P$3:$P$428,0),MATCH(M$1,edar!$A$2:$O$2,0))</f>
        <v>73</v>
      </c>
      <c r="N411">
        <f>INDEX(edar!$A$3:$O$428,MATCH($A411,edar!$P$3:$P$428,0),MATCH(N$1,edar!$A$2:$O$2,0))</f>
        <v>76</v>
      </c>
      <c r="O411" t="str">
        <f>INDEX(edar!$A$3:$O$428,MATCH($A411,edar!$P$3:$P$428,0),MATCH(O$1,edar!$A$2:$O$2,0))</f>
        <v>-</v>
      </c>
      <c r="P411" t="str">
        <f>INDEX(edar!$A$3:$O$428,MATCH($A411,edar!$P$3:$P$428,0),MATCH(P$1,edar!$A$2:$O$2,0))</f>
        <v>MICS_2000</v>
      </c>
    </row>
    <row r="412" spans="1:16" x14ac:dyDescent="0.25">
      <c r="A412" s="4" t="s">
        <v>861</v>
      </c>
      <c r="B412" t="str">
        <f>INDEX(edar!$A$3:$O$428,MATCH($A412,edar!$P$3:$P$428,0),MATCH(B$1,edar!$A$2:$O$2,0))</f>
        <v>VNM</v>
      </c>
      <c r="C412" t="str">
        <f>INDEX(edar!$A$3:$O$428,MATCH($A412,edar!$P$3:$P$428,0),MATCH(C$1,edar!$A$2:$O$2,0))</f>
        <v>Viet Nam</v>
      </c>
      <c r="D412">
        <f>INDEX(edar!$A$3:$O$428,MATCH($A412,edar!$P$3:$P$428,0),MATCH(D$1,edar!$A$2:$O$2,0))</f>
        <v>1997</v>
      </c>
      <c r="E412" t="str">
        <f>INDEX(edar!$A$3:$O$428,MATCH($A412,edar!$P$3:$P$428,0),MATCH(E$1,edar!$A$2:$O$2,0))</f>
        <v>1997</v>
      </c>
      <c r="F412">
        <f>INDEX(edar!$A$3:$O$428,MATCH($A412,edar!$P$3:$P$428,0),MATCH(F$1,edar!$A$2:$O$2,0))</f>
        <v>69</v>
      </c>
      <c r="G412">
        <f>INDEX(edar!$A$3:$O$428,MATCH($A412,edar!$P$3:$P$428,0),MATCH(G$1,edar!$A$2:$O$2,0))</f>
        <v>72</v>
      </c>
      <c r="H412">
        <f>INDEX(edar!$A$3:$O$428,MATCH($A412,edar!$P$3:$P$428,0),MATCH(H$1,edar!$A$2:$O$2,0))</f>
        <v>65</v>
      </c>
      <c r="I412">
        <f>INDEX(edar!$A$3:$O$428,MATCH($A412,edar!$P$3:$P$428,0),MATCH(I$1,edar!$A$2:$O$2,0))</f>
        <v>76</v>
      </c>
      <c r="J412">
        <f>INDEX(edar!$A$3:$O$428,MATCH($A412,edar!$P$3:$P$428,0),MATCH(J$1,edar!$A$2:$O$2,0))</f>
        <v>68</v>
      </c>
      <c r="K412" t="str">
        <f>INDEX(edar!$A$3:$O$428,MATCH($A412,edar!$P$3:$P$428,0),MATCH(K$1,edar!$A$2:$O$2,0))</f>
        <v>-</v>
      </c>
      <c r="L412" t="str">
        <f>INDEX(edar!$A$3:$O$428,MATCH($A412,edar!$P$3:$P$428,0),MATCH(L$1,edar!$A$2:$O$2,0))</f>
        <v>-</v>
      </c>
      <c r="M412" t="str">
        <f>INDEX(edar!$A$3:$O$428,MATCH($A412,edar!$P$3:$P$428,0),MATCH(M$1,edar!$A$2:$O$2,0))</f>
        <v>-</v>
      </c>
      <c r="N412" t="str">
        <f>INDEX(edar!$A$3:$O$428,MATCH($A412,edar!$P$3:$P$428,0),MATCH(N$1,edar!$A$2:$O$2,0))</f>
        <v>-</v>
      </c>
      <c r="O412" t="str">
        <f>INDEX(edar!$A$3:$O$428,MATCH($A412,edar!$P$3:$P$428,0),MATCH(O$1,edar!$A$2:$O$2,0))</f>
        <v>-</v>
      </c>
      <c r="P412" t="str">
        <f>INDEX(edar!$A$3:$O$428,MATCH($A412,edar!$P$3:$P$428,0),MATCH(P$1,edar!$A$2:$O$2,0))</f>
        <v>DHS_1997</v>
      </c>
    </row>
    <row r="413" spans="1:16" x14ac:dyDescent="0.25">
      <c r="A413" s="5" t="s">
        <v>862</v>
      </c>
      <c r="B413" t="str">
        <f>INDEX(edar!$A$3:$O$428,MATCH($A413,edar!$P$3:$P$428,0),MATCH(B$1,edar!$A$2:$O$2,0))</f>
        <v>YEM</v>
      </c>
      <c r="C413" t="str">
        <f>INDEX(edar!$A$3:$O$428,MATCH($A413,edar!$P$3:$P$428,0),MATCH(C$1,edar!$A$2:$O$2,0))</f>
        <v>Yemen</v>
      </c>
      <c r="D413">
        <f>INDEX(edar!$A$3:$O$428,MATCH($A413,edar!$P$3:$P$428,0),MATCH(D$1,edar!$A$2:$O$2,0))</f>
        <v>2013</v>
      </c>
      <c r="E413" t="str">
        <f>INDEX(edar!$A$3:$O$428,MATCH($A413,edar!$P$3:$P$428,0),MATCH(E$1,edar!$A$2:$O$2,0))</f>
        <v>2013</v>
      </c>
      <c r="F413">
        <f>INDEX(edar!$A$3:$O$428,MATCH($A413,edar!$P$3:$P$428,0),MATCH(F$1,edar!$A$2:$O$2,0))</f>
        <v>34</v>
      </c>
      <c r="G413">
        <f>INDEX(edar!$A$3:$O$428,MATCH($A413,edar!$P$3:$P$428,0),MATCH(G$1,edar!$A$2:$O$2,0))</f>
        <v>40.799999999999997</v>
      </c>
      <c r="H413">
        <f>INDEX(edar!$A$3:$O$428,MATCH($A413,edar!$P$3:$P$428,0),MATCH(H$1,edar!$A$2:$O$2,0))</f>
        <v>26.5</v>
      </c>
      <c r="I413">
        <f>INDEX(edar!$A$3:$O$428,MATCH($A413,edar!$P$3:$P$428,0),MATCH(I$1,edar!$A$2:$O$2,0))</f>
        <v>37.799999999999997</v>
      </c>
      <c r="J413">
        <f>INDEX(edar!$A$3:$O$428,MATCH($A413,edar!$P$3:$P$428,0),MATCH(J$1,edar!$A$2:$O$2,0))</f>
        <v>32.799999999999997</v>
      </c>
      <c r="K413">
        <f>INDEX(edar!$A$3:$O$428,MATCH($A413,edar!$P$3:$P$428,0),MATCH(K$1,edar!$A$2:$O$2,0))</f>
        <v>30.7</v>
      </c>
      <c r="L413">
        <f>INDEX(edar!$A$3:$O$428,MATCH($A413,edar!$P$3:$P$428,0),MATCH(L$1,edar!$A$2:$O$2,0))</f>
        <v>32</v>
      </c>
      <c r="M413">
        <f>INDEX(edar!$A$3:$O$428,MATCH($A413,edar!$P$3:$P$428,0),MATCH(M$1,edar!$A$2:$O$2,0))</f>
        <v>34.5</v>
      </c>
      <c r="N413">
        <f>INDEX(edar!$A$3:$O$428,MATCH($A413,edar!$P$3:$P$428,0),MATCH(N$1,edar!$A$2:$O$2,0))</f>
        <v>34.700000000000003</v>
      </c>
      <c r="O413">
        <f>INDEX(edar!$A$3:$O$428,MATCH($A413,edar!$P$3:$P$428,0),MATCH(O$1,edar!$A$2:$O$2,0))</f>
        <v>42.4</v>
      </c>
      <c r="P413" t="str">
        <f>INDEX(edar!$A$3:$O$428,MATCH($A413,edar!$P$3:$P$428,0),MATCH(P$1,edar!$A$2:$O$2,0))</f>
        <v>DHS_2013</v>
      </c>
    </row>
    <row r="414" spans="1:16" x14ac:dyDescent="0.25">
      <c r="A414" s="4" t="s">
        <v>863</v>
      </c>
      <c r="B414" t="str">
        <f>INDEX(edar!$A$3:$O$428,MATCH($A414,edar!$P$3:$P$428,0),MATCH(B$1,edar!$A$2:$O$2,0))</f>
        <v>YEM</v>
      </c>
      <c r="C414" t="str">
        <f>INDEX(edar!$A$3:$O$428,MATCH($A414,edar!$P$3:$P$428,0),MATCH(C$1,edar!$A$2:$O$2,0))</f>
        <v>Yemen</v>
      </c>
      <c r="D414">
        <f>INDEX(edar!$A$3:$O$428,MATCH($A414,edar!$P$3:$P$428,0),MATCH(D$1,edar!$A$2:$O$2,0))</f>
        <v>2006</v>
      </c>
      <c r="E414" t="str">
        <f>INDEX(edar!$A$3:$O$428,MATCH($A414,edar!$P$3:$P$428,0),MATCH(E$1,edar!$A$2:$O$2,0))</f>
        <v>2006</v>
      </c>
      <c r="F414">
        <f>INDEX(edar!$A$3:$O$428,MATCH($A414,edar!$P$3:$P$428,0),MATCH(F$1,edar!$A$2:$O$2,0))</f>
        <v>43.7</v>
      </c>
      <c r="G414">
        <f>INDEX(edar!$A$3:$O$428,MATCH($A414,edar!$P$3:$P$428,0),MATCH(G$1,edar!$A$2:$O$2,0))</f>
        <v>45</v>
      </c>
      <c r="H414">
        <f>INDEX(edar!$A$3:$O$428,MATCH($A414,edar!$P$3:$P$428,0),MATCH(H$1,edar!$A$2:$O$2,0))</f>
        <v>42.2</v>
      </c>
      <c r="I414">
        <f>INDEX(edar!$A$3:$O$428,MATCH($A414,edar!$P$3:$P$428,0),MATCH(I$1,edar!$A$2:$O$2,0))</f>
        <v>55.8</v>
      </c>
      <c r="J414">
        <f>INDEX(edar!$A$3:$O$428,MATCH($A414,edar!$P$3:$P$428,0),MATCH(J$1,edar!$A$2:$O$2,0))</f>
        <v>39.799999999999997</v>
      </c>
      <c r="K414">
        <f>INDEX(edar!$A$3:$O$428,MATCH($A414,edar!$P$3:$P$428,0),MATCH(K$1,edar!$A$2:$O$2,0))</f>
        <v>40.4</v>
      </c>
      <c r="L414">
        <f>INDEX(edar!$A$3:$O$428,MATCH($A414,edar!$P$3:$P$428,0),MATCH(L$1,edar!$A$2:$O$2,0))</f>
        <v>39.4</v>
      </c>
      <c r="M414">
        <f>INDEX(edar!$A$3:$O$428,MATCH($A414,edar!$P$3:$P$428,0),MATCH(M$1,edar!$A$2:$O$2,0))</f>
        <v>43.1</v>
      </c>
      <c r="N414">
        <f>INDEX(edar!$A$3:$O$428,MATCH($A414,edar!$P$3:$P$428,0),MATCH(N$1,edar!$A$2:$O$2,0))</f>
        <v>53</v>
      </c>
      <c r="O414">
        <f>INDEX(edar!$A$3:$O$428,MATCH($A414,edar!$P$3:$P$428,0),MATCH(O$1,edar!$A$2:$O$2,0))</f>
        <v>49.4</v>
      </c>
      <c r="P414" t="str">
        <f>INDEX(edar!$A$3:$O$428,MATCH($A414,edar!$P$3:$P$428,0),MATCH(P$1,edar!$A$2:$O$2,0))</f>
        <v>MICS_2006</v>
      </c>
    </row>
    <row r="415" spans="1:16" x14ac:dyDescent="0.25">
      <c r="A415" s="5" t="s">
        <v>864</v>
      </c>
      <c r="B415" t="str">
        <f>INDEX(edar!$A$3:$O$428,MATCH($A415,edar!$P$3:$P$428,0),MATCH(B$1,edar!$A$2:$O$2,0))</f>
        <v>YEM</v>
      </c>
      <c r="C415" t="str">
        <f>INDEX(edar!$A$3:$O$428,MATCH($A415,edar!$P$3:$P$428,0),MATCH(C$1,edar!$A$2:$O$2,0))</f>
        <v>Yemen</v>
      </c>
      <c r="D415">
        <f>INDEX(edar!$A$3:$O$428,MATCH($A415,edar!$P$3:$P$428,0),MATCH(D$1,edar!$A$2:$O$2,0))</f>
        <v>2003</v>
      </c>
      <c r="E415" t="str">
        <f>INDEX(edar!$A$3:$O$428,MATCH($A415,edar!$P$3:$P$428,0),MATCH(E$1,edar!$A$2:$O$2,0))</f>
        <v>2003</v>
      </c>
      <c r="F415">
        <f>INDEX(edar!$A$3:$O$428,MATCH($A415,edar!$P$3:$P$428,0),MATCH(F$1,edar!$A$2:$O$2,0))</f>
        <v>47</v>
      </c>
      <c r="G415" t="str">
        <f>INDEX(edar!$A$3:$O$428,MATCH($A415,edar!$P$3:$P$428,0),MATCH(G$1,edar!$A$2:$O$2,0))</f>
        <v>-</v>
      </c>
      <c r="H415" t="str">
        <f>INDEX(edar!$A$3:$O$428,MATCH($A415,edar!$P$3:$P$428,0),MATCH(H$1,edar!$A$2:$O$2,0))</f>
        <v>-</v>
      </c>
      <c r="I415" t="str">
        <f>INDEX(edar!$A$3:$O$428,MATCH($A415,edar!$P$3:$P$428,0),MATCH(I$1,edar!$A$2:$O$2,0))</f>
        <v>-</v>
      </c>
      <c r="J415" t="str">
        <f>INDEX(edar!$A$3:$O$428,MATCH($A415,edar!$P$3:$P$428,0),MATCH(J$1,edar!$A$2:$O$2,0))</f>
        <v>-</v>
      </c>
      <c r="K415" t="str">
        <f>INDEX(edar!$A$3:$O$428,MATCH($A415,edar!$P$3:$P$428,0),MATCH(K$1,edar!$A$2:$O$2,0))</f>
        <v>-</v>
      </c>
      <c r="L415" t="str">
        <f>INDEX(edar!$A$3:$O$428,MATCH($A415,edar!$P$3:$P$428,0),MATCH(L$1,edar!$A$2:$O$2,0))</f>
        <v>-</v>
      </c>
      <c r="M415" t="str">
        <f>INDEX(edar!$A$3:$O$428,MATCH($A415,edar!$P$3:$P$428,0),MATCH(M$1,edar!$A$2:$O$2,0))</f>
        <v>-</v>
      </c>
      <c r="N415" t="str">
        <f>INDEX(edar!$A$3:$O$428,MATCH($A415,edar!$P$3:$P$428,0),MATCH(N$1,edar!$A$2:$O$2,0))</f>
        <v>-</v>
      </c>
      <c r="O415" t="str">
        <f>INDEX(edar!$A$3:$O$428,MATCH($A415,edar!$P$3:$P$428,0),MATCH(O$1,edar!$A$2:$O$2,0))</f>
        <v>-</v>
      </c>
      <c r="P415" t="str">
        <f>INDEX(edar!$A$3:$O$428,MATCH($A415,edar!$P$3:$P$428,0),MATCH(P$1,edar!$A$2:$O$2,0))</f>
        <v>Family Health Survey_2003</v>
      </c>
    </row>
    <row r="416" spans="1:16" x14ac:dyDescent="0.25">
      <c r="A416" s="4" t="s">
        <v>865</v>
      </c>
      <c r="B416" t="str">
        <f>INDEX(edar!$A$3:$O$428,MATCH($A416,edar!$P$3:$P$428,0),MATCH(B$1,edar!$A$2:$O$2,0))</f>
        <v>YEM</v>
      </c>
      <c r="C416" t="str">
        <f>INDEX(edar!$A$3:$O$428,MATCH($A416,edar!$P$3:$P$428,0),MATCH(C$1,edar!$A$2:$O$2,0))</f>
        <v>Yemen</v>
      </c>
      <c r="D416">
        <f>INDEX(edar!$A$3:$O$428,MATCH($A416,edar!$P$3:$P$428,0),MATCH(D$1,edar!$A$2:$O$2,0))</f>
        <v>1997</v>
      </c>
      <c r="E416" t="str">
        <f>INDEX(edar!$A$3:$O$428,MATCH($A416,edar!$P$3:$P$428,0),MATCH(E$1,edar!$A$2:$O$2,0))</f>
        <v>1997</v>
      </c>
      <c r="F416">
        <f>INDEX(edar!$A$3:$O$428,MATCH($A416,edar!$P$3:$P$428,0),MATCH(F$1,edar!$A$2:$O$2,0))</f>
        <v>32</v>
      </c>
      <c r="G416">
        <f>INDEX(edar!$A$3:$O$428,MATCH($A416,edar!$P$3:$P$428,0),MATCH(G$1,edar!$A$2:$O$2,0))</f>
        <v>33</v>
      </c>
      <c r="H416">
        <f>INDEX(edar!$A$3:$O$428,MATCH($A416,edar!$P$3:$P$428,0),MATCH(H$1,edar!$A$2:$O$2,0))</f>
        <v>31</v>
      </c>
      <c r="I416">
        <f>INDEX(edar!$A$3:$O$428,MATCH($A416,edar!$P$3:$P$428,0),MATCH(I$1,edar!$A$2:$O$2,0))</f>
        <v>43</v>
      </c>
      <c r="J416">
        <f>INDEX(edar!$A$3:$O$428,MATCH($A416,edar!$P$3:$P$428,0),MATCH(J$1,edar!$A$2:$O$2,0))</f>
        <v>29</v>
      </c>
      <c r="K416" t="str">
        <f>INDEX(edar!$A$3:$O$428,MATCH($A416,edar!$P$3:$P$428,0),MATCH(K$1,edar!$A$2:$O$2,0))</f>
        <v>-</v>
      </c>
      <c r="L416" t="str">
        <f>INDEX(edar!$A$3:$O$428,MATCH($A416,edar!$P$3:$P$428,0),MATCH(L$1,edar!$A$2:$O$2,0))</f>
        <v>-</v>
      </c>
      <c r="M416" t="str">
        <f>INDEX(edar!$A$3:$O$428,MATCH($A416,edar!$P$3:$P$428,0),MATCH(M$1,edar!$A$2:$O$2,0))</f>
        <v>-</v>
      </c>
      <c r="N416" t="str">
        <f>INDEX(edar!$A$3:$O$428,MATCH($A416,edar!$P$3:$P$428,0),MATCH(N$1,edar!$A$2:$O$2,0))</f>
        <v>-</v>
      </c>
      <c r="O416" t="str">
        <f>INDEX(edar!$A$3:$O$428,MATCH($A416,edar!$P$3:$P$428,0),MATCH(O$1,edar!$A$2:$O$2,0))</f>
        <v>-</v>
      </c>
      <c r="P416" t="str">
        <f>INDEX(edar!$A$3:$O$428,MATCH($A416,edar!$P$3:$P$428,0),MATCH(P$1,edar!$A$2:$O$2,0))</f>
        <v>Yemen Demographic Health Survey_1997</v>
      </c>
    </row>
    <row r="417" spans="1:16" x14ac:dyDescent="0.25">
      <c r="A417" s="5" t="s">
        <v>866</v>
      </c>
      <c r="B417" t="str">
        <f>INDEX(edar!$A$3:$O$428,MATCH($A417,edar!$P$3:$P$428,0),MATCH(B$1,edar!$A$2:$O$2,0))</f>
        <v>YEM</v>
      </c>
      <c r="C417" t="str">
        <f>INDEX(edar!$A$3:$O$428,MATCH($A417,edar!$P$3:$P$428,0),MATCH(C$1,edar!$A$2:$O$2,0))</f>
        <v>Yemen</v>
      </c>
      <c r="D417" t="str">
        <f>INDEX(edar!$A$3:$O$428,MATCH($A417,edar!$P$3:$P$428,0),MATCH(D$1,edar!$A$2:$O$2,0))</f>
        <v>1991-1992</v>
      </c>
      <c r="E417" t="str">
        <f>INDEX(edar!$A$3:$O$428,MATCH($A417,edar!$P$3:$P$428,0),MATCH(E$1,edar!$A$2:$O$2,0))</f>
        <v>1992</v>
      </c>
      <c r="F417">
        <f>INDEX(edar!$A$3:$O$428,MATCH($A417,edar!$P$3:$P$428,0),MATCH(F$1,edar!$A$2:$O$2,0))</f>
        <v>28</v>
      </c>
      <c r="G417">
        <f>INDEX(edar!$A$3:$O$428,MATCH($A417,edar!$P$3:$P$428,0),MATCH(G$1,edar!$A$2:$O$2,0))</f>
        <v>30</v>
      </c>
      <c r="H417">
        <f>INDEX(edar!$A$3:$O$428,MATCH($A417,edar!$P$3:$P$428,0),MATCH(H$1,edar!$A$2:$O$2,0))</f>
        <v>27</v>
      </c>
      <c r="I417">
        <f>INDEX(edar!$A$3:$O$428,MATCH($A417,edar!$P$3:$P$428,0),MATCH(I$1,edar!$A$2:$O$2,0))</f>
        <v>61</v>
      </c>
      <c r="J417">
        <f>INDEX(edar!$A$3:$O$428,MATCH($A417,edar!$P$3:$P$428,0),MATCH(J$1,edar!$A$2:$O$2,0))</f>
        <v>24</v>
      </c>
      <c r="K417" t="str">
        <f>INDEX(edar!$A$3:$O$428,MATCH($A417,edar!$P$3:$P$428,0),MATCH(K$1,edar!$A$2:$O$2,0))</f>
        <v>-</v>
      </c>
      <c r="L417" t="str">
        <f>INDEX(edar!$A$3:$O$428,MATCH($A417,edar!$P$3:$P$428,0),MATCH(L$1,edar!$A$2:$O$2,0))</f>
        <v>-</v>
      </c>
      <c r="M417" t="str">
        <f>INDEX(edar!$A$3:$O$428,MATCH($A417,edar!$P$3:$P$428,0),MATCH(M$1,edar!$A$2:$O$2,0))</f>
        <v>-</v>
      </c>
      <c r="N417" t="str">
        <f>INDEX(edar!$A$3:$O$428,MATCH($A417,edar!$P$3:$P$428,0),MATCH(N$1,edar!$A$2:$O$2,0))</f>
        <v>-</v>
      </c>
      <c r="O417" t="str">
        <f>INDEX(edar!$A$3:$O$428,MATCH($A417,edar!$P$3:$P$428,0),MATCH(O$1,edar!$A$2:$O$2,0))</f>
        <v>-</v>
      </c>
      <c r="P417" t="str">
        <f>INDEX(edar!$A$3:$O$428,MATCH($A417,edar!$P$3:$P$428,0),MATCH(P$1,edar!$A$2:$O$2,0))</f>
        <v>DHS_1991-1992</v>
      </c>
    </row>
    <row r="418" spans="1:16" x14ac:dyDescent="0.25">
      <c r="A418" s="4" t="s">
        <v>867</v>
      </c>
      <c r="B418" t="str">
        <f>INDEX(edar!$A$3:$O$428,MATCH($A418,edar!$P$3:$P$428,0),MATCH(B$1,edar!$A$2:$O$2,0))</f>
        <v>ZMB</v>
      </c>
      <c r="C418" t="str">
        <f>INDEX(edar!$A$3:$O$428,MATCH($A418,edar!$P$3:$P$428,0),MATCH(C$1,edar!$A$2:$O$2,0))</f>
        <v>Zambia</v>
      </c>
      <c r="D418" t="str">
        <f>INDEX(edar!$A$3:$O$428,MATCH($A418,edar!$P$3:$P$428,0),MATCH(D$1,edar!$A$2:$O$2,0))</f>
        <v>2013-2014</v>
      </c>
      <c r="E418" t="str">
        <f>INDEX(edar!$A$3:$O$428,MATCH($A418,edar!$P$3:$P$428,0),MATCH(E$1,edar!$A$2:$O$2,0))</f>
        <v>2014</v>
      </c>
      <c r="F418">
        <f>INDEX(edar!$A$3:$O$428,MATCH($A418,edar!$P$3:$P$428,0),MATCH(F$1,edar!$A$2:$O$2,0))</f>
        <v>69.7</v>
      </c>
      <c r="G418">
        <f>INDEX(edar!$A$3:$O$428,MATCH($A418,edar!$P$3:$P$428,0),MATCH(G$1,edar!$A$2:$O$2,0))</f>
        <v>73.599999999999994</v>
      </c>
      <c r="H418">
        <f>INDEX(edar!$A$3:$O$428,MATCH($A418,edar!$P$3:$P$428,0),MATCH(H$1,edar!$A$2:$O$2,0))</f>
        <v>65.900000000000006</v>
      </c>
      <c r="I418">
        <f>INDEX(edar!$A$3:$O$428,MATCH($A418,edar!$P$3:$P$428,0),MATCH(I$1,edar!$A$2:$O$2,0))</f>
        <v>79.7</v>
      </c>
      <c r="J418">
        <f>INDEX(edar!$A$3:$O$428,MATCH($A418,edar!$P$3:$P$428,0),MATCH(J$1,edar!$A$2:$O$2,0))</f>
        <v>65.599999999999994</v>
      </c>
      <c r="K418">
        <f>INDEX(edar!$A$3:$O$428,MATCH($A418,edar!$P$3:$P$428,0),MATCH(K$1,edar!$A$2:$O$2,0))</f>
        <v>66.900000000000006</v>
      </c>
      <c r="L418">
        <f>INDEX(edar!$A$3:$O$428,MATCH($A418,edar!$P$3:$P$428,0),MATCH(L$1,edar!$A$2:$O$2,0))</f>
        <v>65.599999999999994</v>
      </c>
      <c r="M418">
        <f>INDEX(edar!$A$3:$O$428,MATCH($A418,edar!$P$3:$P$428,0),MATCH(M$1,edar!$A$2:$O$2,0))</f>
        <v>67.400000000000006</v>
      </c>
      <c r="N418">
        <f>INDEX(edar!$A$3:$O$428,MATCH($A418,edar!$P$3:$P$428,0),MATCH(N$1,edar!$A$2:$O$2,0))</f>
        <v>75.099999999999994</v>
      </c>
      <c r="O418">
        <f>INDEX(edar!$A$3:$O$428,MATCH($A418,edar!$P$3:$P$428,0),MATCH(O$1,edar!$A$2:$O$2,0))</f>
        <v>79.599999999999994</v>
      </c>
      <c r="P418" t="str">
        <f>INDEX(edar!$A$3:$O$428,MATCH($A418,edar!$P$3:$P$428,0),MATCH(P$1,edar!$A$2:$O$2,0))</f>
        <v>ZDHS_2013-2014</v>
      </c>
    </row>
    <row r="419" spans="1:16" x14ac:dyDescent="0.25">
      <c r="A419" s="5" t="s">
        <v>868</v>
      </c>
      <c r="B419" t="str">
        <f>INDEX(edar!$A$3:$O$428,MATCH($A419,edar!$P$3:$P$428,0),MATCH(B$1,edar!$A$2:$O$2,0))</f>
        <v>ZMB</v>
      </c>
      <c r="C419" t="str">
        <f>INDEX(edar!$A$3:$O$428,MATCH($A419,edar!$P$3:$P$428,0),MATCH(C$1,edar!$A$2:$O$2,0))</f>
        <v>Zambia</v>
      </c>
      <c r="D419">
        <f>INDEX(edar!$A$3:$O$428,MATCH($A419,edar!$P$3:$P$428,0),MATCH(D$1,edar!$A$2:$O$2,0))</f>
        <v>2007</v>
      </c>
      <c r="E419" t="str">
        <f>INDEX(edar!$A$3:$O$428,MATCH($A419,edar!$P$3:$P$428,0),MATCH(E$1,edar!$A$2:$O$2,0))</f>
        <v>2007</v>
      </c>
      <c r="F419">
        <f>INDEX(edar!$A$3:$O$428,MATCH($A419,edar!$P$3:$P$428,0),MATCH(F$1,edar!$A$2:$O$2,0))</f>
        <v>68</v>
      </c>
      <c r="G419">
        <f>INDEX(edar!$A$3:$O$428,MATCH($A419,edar!$P$3:$P$428,0),MATCH(G$1,edar!$A$2:$O$2,0))</f>
        <v>68</v>
      </c>
      <c r="H419">
        <f>INDEX(edar!$A$3:$O$428,MATCH($A419,edar!$P$3:$P$428,0),MATCH(H$1,edar!$A$2:$O$2,0))</f>
        <v>69</v>
      </c>
      <c r="I419">
        <f>INDEX(edar!$A$3:$O$428,MATCH($A419,edar!$P$3:$P$428,0),MATCH(I$1,edar!$A$2:$O$2,0))</f>
        <v>67</v>
      </c>
      <c r="J419">
        <f>INDEX(edar!$A$3:$O$428,MATCH($A419,edar!$P$3:$P$428,0),MATCH(J$1,edar!$A$2:$O$2,0))</f>
        <v>69</v>
      </c>
      <c r="K419">
        <f>INDEX(edar!$A$3:$O$428,MATCH($A419,edar!$P$3:$P$428,0),MATCH(K$1,edar!$A$2:$O$2,0))</f>
        <v>78</v>
      </c>
      <c r="L419">
        <f>INDEX(edar!$A$3:$O$428,MATCH($A419,edar!$P$3:$P$428,0),MATCH(L$1,edar!$A$2:$O$2,0))</f>
        <v>64</v>
      </c>
      <c r="M419">
        <f>INDEX(edar!$A$3:$O$428,MATCH($A419,edar!$P$3:$P$428,0),MATCH(M$1,edar!$A$2:$O$2,0))</f>
        <v>64</v>
      </c>
      <c r="N419">
        <f>INDEX(edar!$A$3:$O$428,MATCH($A419,edar!$P$3:$P$428,0),MATCH(N$1,edar!$A$2:$O$2,0))</f>
        <v>78</v>
      </c>
      <c r="O419" t="str">
        <f>INDEX(edar!$A$3:$O$428,MATCH($A419,edar!$P$3:$P$428,0),MATCH(O$1,edar!$A$2:$O$2,0))</f>
        <v>-</v>
      </c>
      <c r="P419" t="str">
        <f>INDEX(edar!$A$3:$O$428,MATCH($A419,edar!$P$3:$P$428,0),MATCH(P$1,edar!$A$2:$O$2,0))</f>
        <v>DHS_2007</v>
      </c>
    </row>
    <row r="420" spans="1:16" x14ac:dyDescent="0.25">
      <c r="A420" s="4" t="s">
        <v>869</v>
      </c>
      <c r="B420" t="str">
        <f>INDEX(edar!$A$3:$O$428,MATCH($A420,edar!$P$3:$P$428,0),MATCH(B$1,edar!$A$2:$O$2,0))</f>
        <v>ZMB</v>
      </c>
      <c r="C420" t="str">
        <f>INDEX(edar!$A$3:$O$428,MATCH($A420,edar!$P$3:$P$428,0),MATCH(C$1,edar!$A$2:$O$2,0))</f>
        <v>Zambia</v>
      </c>
      <c r="D420" t="str">
        <f>INDEX(edar!$A$3:$O$428,MATCH($A420,edar!$P$3:$P$428,0),MATCH(D$1,edar!$A$2:$O$2,0))</f>
        <v>2001-2002</v>
      </c>
      <c r="E420" t="str">
        <f>INDEX(edar!$A$3:$O$428,MATCH($A420,edar!$P$3:$P$428,0),MATCH(E$1,edar!$A$2:$O$2,0))</f>
        <v>2002</v>
      </c>
      <c r="F420">
        <f>INDEX(edar!$A$3:$O$428,MATCH($A420,edar!$P$3:$P$428,0),MATCH(F$1,edar!$A$2:$O$2,0))</f>
        <v>69</v>
      </c>
      <c r="G420">
        <f>INDEX(edar!$A$3:$O$428,MATCH($A420,edar!$P$3:$P$428,0),MATCH(G$1,edar!$A$2:$O$2,0))</f>
        <v>68</v>
      </c>
      <c r="H420">
        <f>INDEX(edar!$A$3:$O$428,MATCH($A420,edar!$P$3:$P$428,0),MATCH(H$1,edar!$A$2:$O$2,0))</f>
        <v>70</v>
      </c>
      <c r="I420">
        <f>INDEX(edar!$A$3:$O$428,MATCH($A420,edar!$P$3:$P$428,0),MATCH(I$1,edar!$A$2:$O$2,0))</f>
        <v>73</v>
      </c>
      <c r="J420">
        <f>INDEX(edar!$A$3:$O$428,MATCH($A420,edar!$P$3:$P$428,0),MATCH(J$1,edar!$A$2:$O$2,0))</f>
        <v>67</v>
      </c>
      <c r="K420" t="str">
        <f>INDEX(edar!$A$3:$O$428,MATCH($A420,edar!$P$3:$P$428,0),MATCH(K$1,edar!$A$2:$O$2,0))</f>
        <v>-</v>
      </c>
      <c r="L420" t="str">
        <f>INDEX(edar!$A$3:$O$428,MATCH($A420,edar!$P$3:$P$428,0),MATCH(L$1,edar!$A$2:$O$2,0))</f>
        <v>-</v>
      </c>
      <c r="M420" t="str">
        <f>INDEX(edar!$A$3:$O$428,MATCH($A420,edar!$P$3:$P$428,0),MATCH(M$1,edar!$A$2:$O$2,0))</f>
        <v>-</v>
      </c>
      <c r="N420" t="str">
        <f>INDEX(edar!$A$3:$O$428,MATCH($A420,edar!$P$3:$P$428,0),MATCH(N$1,edar!$A$2:$O$2,0))</f>
        <v>-</v>
      </c>
      <c r="O420" t="str">
        <f>INDEX(edar!$A$3:$O$428,MATCH($A420,edar!$P$3:$P$428,0),MATCH(O$1,edar!$A$2:$O$2,0))</f>
        <v>-</v>
      </c>
      <c r="P420" t="str">
        <f>INDEX(edar!$A$3:$O$428,MATCH($A420,edar!$P$3:$P$428,0),MATCH(P$1,edar!$A$2:$O$2,0))</f>
        <v>DHS_2001-2002</v>
      </c>
    </row>
    <row r="421" spans="1:16" x14ac:dyDescent="0.25">
      <c r="A421" s="5" t="s">
        <v>870</v>
      </c>
      <c r="B421" t="str">
        <f>INDEX(edar!$A$3:$O$428,MATCH($A421,edar!$P$3:$P$428,0),MATCH(B$1,edar!$A$2:$O$2,0))</f>
        <v>ZMB</v>
      </c>
      <c r="C421" t="str">
        <f>INDEX(edar!$A$3:$O$428,MATCH($A421,edar!$P$3:$P$428,0),MATCH(C$1,edar!$A$2:$O$2,0))</f>
        <v>Zambia</v>
      </c>
      <c r="D421">
        <f>INDEX(edar!$A$3:$O$428,MATCH($A421,edar!$P$3:$P$428,0),MATCH(D$1,edar!$A$2:$O$2,0))</f>
        <v>1996</v>
      </c>
      <c r="E421" t="str">
        <f>INDEX(edar!$A$3:$O$428,MATCH($A421,edar!$P$3:$P$428,0),MATCH(E$1,edar!$A$2:$O$2,0))</f>
        <v>1996</v>
      </c>
      <c r="F421">
        <f>INDEX(edar!$A$3:$O$428,MATCH($A421,edar!$P$3:$P$428,0),MATCH(F$1,edar!$A$2:$O$2,0))</f>
        <v>71</v>
      </c>
      <c r="G421">
        <f>INDEX(edar!$A$3:$O$428,MATCH($A421,edar!$P$3:$P$428,0),MATCH(G$1,edar!$A$2:$O$2,0))</f>
        <v>68</v>
      </c>
      <c r="H421">
        <f>INDEX(edar!$A$3:$O$428,MATCH($A421,edar!$P$3:$P$428,0),MATCH(H$1,edar!$A$2:$O$2,0))</f>
        <v>73</v>
      </c>
      <c r="I421">
        <f>INDEX(edar!$A$3:$O$428,MATCH($A421,edar!$P$3:$P$428,0),MATCH(I$1,edar!$A$2:$O$2,0))</f>
        <v>78</v>
      </c>
      <c r="J421">
        <f>INDEX(edar!$A$3:$O$428,MATCH($A421,edar!$P$3:$P$428,0),MATCH(J$1,edar!$A$2:$O$2,0))</f>
        <v>66</v>
      </c>
      <c r="K421" t="str">
        <f>INDEX(edar!$A$3:$O$428,MATCH($A421,edar!$P$3:$P$428,0),MATCH(K$1,edar!$A$2:$O$2,0))</f>
        <v>-</v>
      </c>
      <c r="L421" t="str">
        <f>INDEX(edar!$A$3:$O$428,MATCH($A421,edar!$P$3:$P$428,0),MATCH(L$1,edar!$A$2:$O$2,0))</f>
        <v>-</v>
      </c>
      <c r="M421" t="str">
        <f>INDEX(edar!$A$3:$O$428,MATCH($A421,edar!$P$3:$P$428,0),MATCH(M$1,edar!$A$2:$O$2,0))</f>
        <v>-</v>
      </c>
      <c r="N421" t="str">
        <f>INDEX(edar!$A$3:$O$428,MATCH($A421,edar!$P$3:$P$428,0),MATCH(N$1,edar!$A$2:$O$2,0))</f>
        <v>-</v>
      </c>
      <c r="O421" t="str">
        <f>INDEX(edar!$A$3:$O$428,MATCH($A421,edar!$P$3:$P$428,0),MATCH(O$1,edar!$A$2:$O$2,0))</f>
        <v>-</v>
      </c>
      <c r="P421" t="str">
        <f>INDEX(edar!$A$3:$O$428,MATCH($A421,edar!$P$3:$P$428,0),MATCH(P$1,edar!$A$2:$O$2,0))</f>
        <v>DHS_1996</v>
      </c>
    </row>
    <row r="422" spans="1:16" x14ac:dyDescent="0.25">
      <c r="A422" s="4" t="s">
        <v>871</v>
      </c>
      <c r="B422" t="str">
        <f>INDEX(edar!$A$3:$O$428,MATCH($A422,edar!$P$3:$P$428,0),MATCH(B$1,edar!$A$2:$O$2,0))</f>
        <v>ZMB</v>
      </c>
      <c r="C422" t="str">
        <f>INDEX(edar!$A$3:$O$428,MATCH($A422,edar!$P$3:$P$428,0),MATCH(C$1,edar!$A$2:$O$2,0))</f>
        <v>Zambia</v>
      </c>
      <c r="D422">
        <f>INDEX(edar!$A$3:$O$428,MATCH($A422,edar!$P$3:$P$428,0),MATCH(D$1,edar!$A$2:$O$2,0))</f>
        <v>1992</v>
      </c>
      <c r="E422" t="str">
        <f>INDEX(edar!$A$3:$O$428,MATCH($A422,edar!$P$3:$P$428,0),MATCH(E$1,edar!$A$2:$O$2,0))</f>
        <v>1992</v>
      </c>
      <c r="F422">
        <f>INDEX(edar!$A$3:$O$428,MATCH($A422,edar!$P$3:$P$428,0),MATCH(F$1,edar!$A$2:$O$2,0))</f>
        <v>62</v>
      </c>
      <c r="G422">
        <f>INDEX(edar!$A$3:$O$428,MATCH($A422,edar!$P$3:$P$428,0),MATCH(G$1,edar!$A$2:$O$2,0))</f>
        <v>61</v>
      </c>
      <c r="H422">
        <f>INDEX(edar!$A$3:$O$428,MATCH($A422,edar!$P$3:$P$428,0),MATCH(H$1,edar!$A$2:$O$2,0))</f>
        <v>62</v>
      </c>
      <c r="I422">
        <f>INDEX(edar!$A$3:$O$428,MATCH($A422,edar!$P$3:$P$428,0),MATCH(I$1,edar!$A$2:$O$2,0))</f>
        <v>73</v>
      </c>
      <c r="J422">
        <f>INDEX(edar!$A$3:$O$428,MATCH($A422,edar!$P$3:$P$428,0),MATCH(J$1,edar!$A$2:$O$2,0))</f>
        <v>54</v>
      </c>
      <c r="K422" t="str">
        <f>INDEX(edar!$A$3:$O$428,MATCH($A422,edar!$P$3:$P$428,0),MATCH(K$1,edar!$A$2:$O$2,0))</f>
        <v>-</v>
      </c>
      <c r="L422" t="str">
        <f>INDEX(edar!$A$3:$O$428,MATCH($A422,edar!$P$3:$P$428,0),MATCH(L$1,edar!$A$2:$O$2,0))</f>
        <v>-</v>
      </c>
      <c r="M422" t="str">
        <f>INDEX(edar!$A$3:$O$428,MATCH($A422,edar!$P$3:$P$428,0),MATCH(M$1,edar!$A$2:$O$2,0))</f>
        <v>-</v>
      </c>
      <c r="N422" t="str">
        <f>INDEX(edar!$A$3:$O$428,MATCH($A422,edar!$P$3:$P$428,0),MATCH(N$1,edar!$A$2:$O$2,0))</f>
        <v>-</v>
      </c>
      <c r="O422" t="str">
        <f>INDEX(edar!$A$3:$O$428,MATCH($A422,edar!$P$3:$P$428,0),MATCH(O$1,edar!$A$2:$O$2,0))</f>
        <v>-</v>
      </c>
      <c r="P422" t="str">
        <f>INDEX(edar!$A$3:$O$428,MATCH($A422,edar!$P$3:$P$428,0),MATCH(P$1,edar!$A$2:$O$2,0))</f>
        <v>DHS_1992</v>
      </c>
    </row>
    <row r="423" spans="1:16" x14ac:dyDescent="0.25">
      <c r="A423" s="5" t="s">
        <v>872</v>
      </c>
      <c r="B423" t="str">
        <f>INDEX(edar!$A$3:$O$428,MATCH($A423,edar!$P$3:$P$428,0),MATCH(B$1,edar!$A$2:$O$2,0))</f>
        <v>ZWE</v>
      </c>
      <c r="C423" t="str">
        <f>INDEX(edar!$A$3:$O$428,MATCH($A423,edar!$P$3:$P$428,0),MATCH(C$1,edar!$A$2:$O$2,0))</f>
        <v>Zimbabwe</v>
      </c>
      <c r="D423">
        <f>INDEX(edar!$A$3:$O$428,MATCH($A423,edar!$P$3:$P$428,0),MATCH(D$1,edar!$A$2:$O$2,0))</f>
        <v>2015</v>
      </c>
      <c r="E423" t="str">
        <f>INDEX(edar!$A$3:$O$428,MATCH($A423,edar!$P$3:$P$428,0),MATCH(E$1,edar!$A$2:$O$2,0))</f>
        <v>2015</v>
      </c>
      <c r="F423">
        <f>INDEX(edar!$A$3:$O$428,MATCH($A423,edar!$P$3:$P$428,0),MATCH(F$1,edar!$A$2:$O$2,0))</f>
        <v>50.9</v>
      </c>
      <c r="G423">
        <f>INDEX(edar!$A$3:$O$428,MATCH($A423,edar!$P$3:$P$428,0),MATCH(G$1,edar!$A$2:$O$2,0))</f>
        <v>47.3</v>
      </c>
      <c r="H423">
        <f>INDEX(edar!$A$3:$O$428,MATCH($A423,edar!$P$3:$P$428,0),MATCH(H$1,edar!$A$2:$O$2,0))</f>
        <v>55.3</v>
      </c>
      <c r="I423">
        <f>INDEX(edar!$A$3:$O$428,MATCH($A423,edar!$P$3:$P$428,0),MATCH(I$1,edar!$A$2:$O$2,0))</f>
        <v>69.099999999999994</v>
      </c>
      <c r="J423">
        <f>INDEX(edar!$A$3:$O$428,MATCH($A423,edar!$P$3:$P$428,0),MATCH(J$1,edar!$A$2:$O$2,0))</f>
        <v>45.2</v>
      </c>
      <c r="K423" t="str">
        <f>INDEX(edar!$A$3:$O$428,MATCH($A423,edar!$P$3:$P$428,0),MATCH(K$1,edar!$A$2:$O$2,0))</f>
        <v>-</v>
      </c>
      <c r="L423" t="str">
        <f>INDEX(edar!$A$3:$O$428,MATCH($A423,edar!$P$3:$P$428,0),MATCH(L$1,edar!$A$2:$O$2,0))</f>
        <v>-</v>
      </c>
      <c r="M423" t="str">
        <f>INDEX(edar!$A$3:$O$428,MATCH($A423,edar!$P$3:$P$428,0),MATCH(M$1,edar!$A$2:$O$2,0))</f>
        <v>-</v>
      </c>
      <c r="N423" t="str">
        <f>INDEX(edar!$A$3:$O$428,MATCH($A423,edar!$P$3:$P$428,0),MATCH(N$1,edar!$A$2:$O$2,0))</f>
        <v>-</v>
      </c>
      <c r="O423" t="str">
        <f>INDEX(edar!$A$3:$O$428,MATCH($A423,edar!$P$3:$P$428,0),MATCH(O$1,edar!$A$2:$O$2,0))</f>
        <v>-</v>
      </c>
      <c r="P423" t="str">
        <f>INDEX(edar!$A$3:$O$428,MATCH($A423,edar!$P$3:$P$428,0),MATCH(P$1,edar!$A$2:$O$2,0))</f>
        <v>DHS_2015</v>
      </c>
    </row>
    <row r="424" spans="1:16" x14ac:dyDescent="0.25">
      <c r="A424" s="4" t="s">
        <v>873</v>
      </c>
      <c r="B424" t="str">
        <f>INDEX(edar!$A$3:$O$428,MATCH($A424,edar!$P$3:$P$428,0),MATCH(B$1,edar!$A$2:$O$2,0))</f>
        <v>ZWE</v>
      </c>
      <c r="C424" t="str">
        <f>INDEX(edar!$A$3:$O$428,MATCH($A424,edar!$P$3:$P$428,0),MATCH(C$1,edar!$A$2:$O$2,0))</f>
        <v>Zimbabwe</v>
      </c>
      <c r="D424">
        <f>INDEX(edar!$A$3:$O$428,MATCH($A424,edar!$P$3:$P$428,0),MATCH(D$1,edar!$A$2:$O$2,0))</f>
        <v>2014</v>
      </c>
      <c r="E424" t="str">
        <f>INDEX(edar!$A$3:$O$428,MATCH($A424,edar!$P$3:$P$428,0),MATCH(E$1,edar!$A$2:$O$2,0))</f>
        <v>2014</v>
      </c>
      <c r="F424">
        <f>INDEX(edar!$A$3:$O$428,MATCH($A424,edar!$P$3:$P$428,0),MATCH(F$1,edar!$A$2:$O$2,0))</f>
        <v>58.6</v>
      </c>
      <c r="G424">
        <f>INDEX(edar!$A$3:$O$428,MATCH($A424,edar!$P$3:$P$428,0),MATCH(G$1,edar!$A$2:$O$2,0))</f>
        <v>58.6</v>
      </c>
      <c r="H424">
        <f>INDEX(edar!$A$3:$O$428,MATCH($A424,edar!$P$3:$P$428,0),MATCH(H$1,edar!$A$2:$O$2,0))</f>
        <v>58.7</v>
      </c>
      <c r="I424">
        <f>INDEX(edar!$A$3:$O$428,MATCH($A424,edar!$P$3:$P$428,0),MATCH(I$1,edar!$A$2:$O$2,0))</f>
        <v>61.2</v>
      </c>
      <c r="J424">
        <f>INDEX(edar!$A$3:$O$428,MATCH($A424,edar!$P$3:$P$428,0),MATCH(J$1,edar!$A$2:$O$2,0))</f>
        <v>58.1</v>
      </c>
      <c r="K424">
        <f>INDEX(edar!$A$3:$O$428,MATCH($A424,edar!$P$3:$P$428,0),MATCH(K$1,edar!$A$2:$O$2,0))</f>
        <v>55.1</v>
      </c>
      <c r="L424">
        <f>INDEX(edar!$A$3:$O$428,MATCH($A424,edar!$P$3:$P$428,0),MATCH(L$1,edar!$A$2:$O$2,0))</f>
        <v>61.4</v>
      </c>
      <c r="M424">
        <f>INDEX(edar!$A$3:$O$428,MATCH($A424,edar!$P$3:$P$428,0),MATCH(M$1,edar!$A$2:$O$2,0))</f>
        <v>55.1</v>
      </c>
      <c r="N424">
        <f>INDEX(edar!$A$3:$O$428,MATCH($A424,edar!$P$3:$P$428,0),MATCH(N$1,edar!$A$2:$O$2,0))</f>
        <v>63.2</v>
      </c>
      <c r="O424">
        <f>INDEX(edar!$A$3:$O$428,MATCH($A424,edar!$P$3:$P$428,0),MATCH(O$1,edar!$A$2:$O$2,0))</f>
        <v>61.2</v>
      </c>
      <c r="P424" t="str">
        <f>INDEX(edar!$A$3:$O$428,MATCH($A424,edar!$P$3:$P$428,0),MATCH(P$1,edar!$A$2:$O$2,0))</f>
        <v>MICS_2014</v>
      </c>
    </row>
    <row r="425" spans="1:16" x14ac:dyDescent="0.25">
      <c r="A425" s="5" t="s">
        <v>874</v>
      </c>
      <c r="B425" t="str">
        <f>INDEX(edar!$A$3:$O$428,MATCH($A425,edar!$P$3:$P$428,0),MATCH(B$1,edar!$A$2:$O$2,0))</f>
        <v>ZWE</v>
      </c>
      <c r="C425" t="str">
        <f>INDEX(edar!$A$3:$O$428,MATCH($A425,edar!$P$3:$P$428,0),MATCH(C$1,edar!$A$2:$O$2,0))</f>
        <v>Zimbabwe</v>
      </c>
      <c r="D425" t="str">
        <f>INDEX(edar!$A$3:$O$428,MATCH($A425,edar!$P$3:$P$428,0),MATCH(D$1,edar!$A$2:$O$2,0))</f>
        <v>2010-2011</v>
      </c>
      <c r="E425" t="str">
        <f>INDEX(edar!$A$3:$O$428,MATCH($A425,edar!$P$3:$P$428,0),MATCH(E$1,edar!$A$2:$O$2,0))</f>
        <v>2011</v>
      </c>
      <c r="F425">
        <f>INDEX(edar!$A$3:$O$428,MATCH($A425,edar!$P$3:$P$428,0),MATCH(F$1,edar!$A$2:$O$2,0))</f>
        <v>48</v>
      </c>
      <c r="G425">
        <f>INDEX(edar!$A$3:$O$428,MATCH($A425,edar!$P$3:$P$428,0),MATCH(G$1,edar!$A$2:$O$2,0))</f>
        <v>41</v>
      </c>
      <c r="H425">
        <f>INDEX(edar!$A$3:$O$428,MATCH($A425,edar!$P$3:$P$428,0),MATCH(H$1,edar!$A$2:$O$2,0))</f>
        <v>55.2</v>
      </c>
      <c r="I425" t="str">
        <f>INDEX(edar!$A$3:$O$428,MATCH($A425,edar!$P$3:$P$428,0),MATCH(I$1,edar!$A$2:$O$2,0))</f>
        <v>-</v>
      </c>
      <c r="J425">
        <f>INDEX(edar!$A$3:$O$428,MATCH($A425,edar!$P$3:$P$428,0),MATCH(J$1,edar!$A$2:$O$2,0))</f>
        <v>48.9</v>
      </c>
      <c r="K425">
        <f>INDEX(edar!$A$3:$O$428,MATCH($A425,edar!$P$3:$P$428,0),MATCH(K$1,edar!$A$2:$O$2,0))</f>
        <v>52.1</v>
      </c>
      <c r="L425" t="str">
        <f>INDEX(edar!$A$3:$O$428,MATCH($A425,edar!$P$3:$P$428,0),MATCH(L$1,edar!$A$2:$O$2,0))</f>
        <v>-</v>
      </c>
      <c r="M425" t="str">
        <f>INDEX(edar!$A$3:$O$428,MATCH($A425,edar!$P$3:$P$428,0),MATCH(M$1,edar!$A$2:$O$2,0))</f>
        <v>-</v>
      </c>
      <c r="N425" t="str">
        <f>INDEX(edar!$A$3:$O$428,MATCH($A425,edar!$P$3:$P$428,0),MATCH(N$1,edar!$A$2:$O$2,0))</f>
        <v>-</v>
      </c>
      <c r="O425" t="str">
        <f>INDEX(edar!$A$3:$O$428,MATCH($A425,edar!$P$3:$P$428,0),MATCH(O$1,edar!$A$2:$O$2,0))</f>
        <v>-</v>
      </c>
      <c r="P425" t="str">
        <f>INDEX(edar!$A$3:$O$428,MATCH($A425,edar!$P$3:$P$428,0),MATCH(P$1,edar!$A$2:$O$2,0))</f>
        <v>DHS_2010-2011</v>
      </c>
    </row>
    <row r="426" spans="1:16" x14ac:dyDescent="0.25">
      <c r="A426" s="4" t="s">
        <v>875</v>
      </c>
      <c r="B426" t="str">
        <f>INDEX(edar!$A$3:$O$428,MATCH($A426,edar!$P$3:$P$428,0),MATCH(B$1,edar!$A$2:$O$2,0))</f>
        <v>ZWE</v>
      </c>
      <c r="C426" t="str">
        <f>INDEX(edar!$A$3:$O$428,MATCH($A426,edar!$P$3:$P$428,0),MATCH(C$1,edar!$A$2:$O$2,0))</f>
        <v>Zimbabwe</v>
      </c>
      <c r="D426">
        <f>INDEX(edar!$A$3:$O$428,MATCH($A426,edar!$P$3:$P$428,0),MATCH(D$1,edar!$A$2:$O$2,0))</f>
        <v>2009</v>
      </c>
      <c r="E426" t="str">
        <f>INDEX(edar!$A$3:$O$428,MATCH($A426,edar!$P$3:$P$428,0),MATCH(E$1,edar!$A$2:$O$2,0))</f>
        <v>2009</v>
      </c>
      <c r="F426">
        <f>INDEX(edar!$A$3:$O$428,MATCH($A426,edar!$P$3:$P$428,0),MATCH(F$1,edar!$A$2:$O$2,0))</f>
        <v>42.6</v>
      </c>
      <c r="G426">
        <f>INDEX(edar!$A$3:$O$428,MATCH($A426,edar!$P$3:$P$428,0),MATCH(G$1,edar!$A$2:$O$2,0))</f>
        <v>41.3</v>
      </c>
      <c r="H426">
        <f>INDEX(edar!$A$3:$O$428,MATCH($A426,edar!$P$3:$P$428,0),MATCH(H$1,edar!$A$2:$O$2,0))</f>
        <v>43.8</v>
      </c>
      <c r="I426">
        <f>INDEX(edar!$A$3:$O$428,MATCH($A426,edar!$P$3:$P$428,0),MATCH(I$1,edar!$A$2:$O$2,0))</f>
        <v>42.8</v>
      </c>
      <c r="J426">
        <f>INDEX(edar!$A$3:$O$428,MATCH($A426,edar!$P$3:$P$428,0),MATCH(J$1,edar!$A$2:$O$2,0))</f>
        <v>42.6</v>
      </c>
      <c r="K426">
        <f>INDEX(edar!$A$3:$O$428,MATCH($A426,edar!$P$3:$P$428,0),MATCH(K$1,edar!$A$2:$O$2,0))</f>
        <v>43.4</v>
      </c>
      <c r="L426">
        <f>INDEX(edar!$A$3:$O$428,MATCH($A426,edar!$P$3:$P$428,0),MATCH(L$1,edar!$A$2:$O$2,0))</f>
        <v>41.6</v>
      </c>
      <c r="M426">
        <f>INDEX(edar!$A$3:$O$428,MATCH($A426,edar!$P$3:$P$428,0),MATCH(M$1,edar!$A$2:$O$2,0))</f>
        <v>43.6</v>
      </c>
      <c r="N426">
        <f>INDEX(edar!$A$3:$O$428,MATCH($A426,edar!$P$3:$P$428,0),MATCH(N$1,edar!$A$2:$O$2,0))</f>
        <v>39.1</v>
      </c>
      <c r="O426">
        <f>INDEX(edar!$A$3:$O$428,MATCH($A426,edar!$P$3:$P$428,0),MATCH(O$1,edar!$A$2:$O$2,0))</f>
        <v>45.7</v>
      </c>
      <c r="P426" t="str">
        <f>INDEX(edar!$A$3:$O$428,MATCH($A426,edar!$P$3:$P$428,0),MATCH(P$1,edar!$A$2:$O$2,0))</f>
        <v>MICS_2009</v>
      </c>
    </row>
    <row r="427" spans="1:16" x14ac:dyDescent="0.25">
      <c r="A427" s="5" t="s">
        <v>876</v>
      </c>
      <c r="B427" t="str">
        <f>INDEX(edar!$A$3:$O$428,MATCH($A427,edar!$P$3:$P$428,0),MATCH(B$1,edar!$A$2:$O$2,0))</f>
        <v>ZWE</v>
      </c>
      <c r="C427" t="str">
        <f>INDEX(edar!$A$3:$O$428,MATCH($A427,edar!$P$3:$P$428,0),MATCH(C$1,edar!$A$2:$O$2,0))</f>
        <v>Zimbabwe</v>
      </c>
      <c r="D427" t="str">
        <f>INDEX(edar!$A$3:$O$428,MATCH($A427,edar!$P$3:$P$428,0),MATCH(D$1,edar!$A$2:$O$2,0))</f>
        <v>2005-2006</v>
      </c>
      <c r="E427" t="str">
        <f>INDEX(edar!$A$3:$O$428,MATCH($A427,edar!$P$3:$P$428,0),MATCH(E$1,edar!$A$2:$O$2,0))</f>
        <v>2006</v>
      </c>
      <c r="F427">
        <f>INDEX(edar!$A$3:$O$428,MATCH($A427,edar!$P$3:$P$428,0),MATCH(F$1,edar!$A$2:$O$2,0))</f>
        <v>25</v>
      </c>
      <c r="G427">
        <f>INDEX(edar!$A$3:$O$428,MATCH($A427,edar!$P$3:$P$428,0),MATCH(G$1,edar!$A$2:$O$2,0))</f>
        <v>20</v>
      </c>
      <c r="H427">
        <f>INDEX(edar!$A$3:$O$428,MATCH($A427,edar!$P$3:$P$428,0),MATCH(H$1,edar!$A$2:$O$2,0))</f>
        <v>31</v>
      </c>
      <c r="I427" t="str">
        <f>INDEX(edar!$A$3:$O$428,MATCH($A427,edar!$P$3:$P$428,0),MATCH(I$1,edar!$A$2:$O$2,0))</f>
        <v>-</v>
      </c>
      <c r="J427">
        <f>INDEX(edar!$A$3:$O$428,MATCH($A427,edar!$P$3:$P$428,0),MATCH(J$1,edar!$A$2:$O$2,0))</f>
        <v>24</v>
      </c>
      <c r="K427">
        <f>INDEX(edar!$A$3:$O$428,MATCH($A427,edar!$P$3:$P$428,0),MATCH(K$1,edar!$A$2:$O$2,0))</f>
        <v>9</v>
      </c>
      <c r="L427">
        <f>INDEX(edar!$A$3:$O$428,MATCH($A427,edar!$P$3:$P$428,0),MATCH(L$1,edar!$A$2:$O$2,0))</f>
        <v>34</v>
      </c>
      <c r="M427">
        <f>INDEX(edar!$A$3:$O$428,MATCH($A427,edar!$P$3:$P$428,0),MATCH(M$1,edar!$A$2:$O$2,0))</f>
        <v>31</v>
      </c>
      <c r="N427" t="str">
        <f>INDEX(edar!$A$3:$O$428,MATCH($A427,edar!$P$3:$P$428,0),MATCH(N$1,edar!$A$2:$O$2,0))</f>
        <v>-</v>
      </c>
      <c r="O427" t="str">
        <f>INDEX(edar!$A$3:$O$428,MATCH($A427,edar!$P$3:$P$428,0),MATCH(O$1,edar!$A$2:$O$2,0))</f>
        <v>-</v>
      </c>
      <c r="P427" t="str">
        <f>INDEX(edar!$A$3:$O$428,MATCH($A427,edar!$P$3:$P$428,0),MATCH(P$1,edar!$A$2:$O$2,0))</f>
        <v>DHS_2005-2006</v>
      </c>
    </row>
    <row r="428" spans="1:16" x14ac:dyDescent="0.25">
      <c r="A428" t="s">
        <v>877</v>
      </c>
      <c r="B428" t="e">
        <f>INDEX(edar!$A$3:$O$428,MATCH($A428,edar!$P$3:$P$428,0),MATCH(B$1,edar!$A$2:$O$2,0))</f>
        <v>#N/A</v>
      </c>
      <c r="C428" t="e">
        <f>INDEX(edar!$A$3:$O$428,MATCH($A428,edar!$P$3:$P$428,0),MATCH(C$1,edar!$A$2:$O$2,0))</f>
        <v>#N/A</v>
      </c>
      <c r="D428" t="e">
        <f>INDEX(edar!$A$3:$O$428,MATCH($A428,edar!$P$3:$P$428,0),MATCH(D$1,edar!$A$2:$O$2,0))</f>
        <v>#N/A</v>
      </c>
      <c r="E428" t="e">
        <f>INDEX(edar!$A$3:$O$428,MATCH($A428,edar!$P$3:$P$428,0),MATCH(E$1,edar!$A$2:$O$2,0))</f>
        <v>#N/A</v>
      </c>
      <c r="F428" t="e">
        <f>INDEX(edar!$A$3:$O$428,MATCH($A428,edar!$P$3:$P$428,0),MATCH(F$1,edar!$A$2:$O$2,0))</f>
        <v>#N/A</v>
      </c>
      <c r="G428" t="e">
        <f>INDEX(edar!$A$3:$O$428,MATCH($A428,edar!$P$3:$P$428,0),MATCH(G$1,edar!$A$2:$O$2,0))</f>
        <v>#N/A</v>
      </c>
      <c r="H428" t="e">
        <f>INDEX(edar!$A$3:$O$428,MATCH($A428,edar!$P$3:$P$428,0),MATCH(H$1,edar!$A$2:$O$2,0))</f>
        <v>#N/A</v>
      </c>
      <c r="I428" t="e">
        <f>INDEX(edar!$A$3:$O$428,MATCH($A428,edar!$P$3:$P$428,0),MATCH(I$1,edar!$A$2:$O$2,0))</f>
        <v>#N/A</v>
      </c>
      <c r="J428" t="e">
        <f>INDEX(edar!$A$3:$O$428,MATCH($A428,edar!$P$3:$P$428,0),MATCH(J$1,edar!$A$2:$O$2,0))</f>
        <v>#N/A</v>
      </c>
      <c r="K428" t="e">
        <f>INDEX(edar!$A$3:$O$428,MATCH($A428,edar!$P$3:$P$428,0),MATCH(K$1,edar!$A$2:$O$2,0))</f>
        <v>#N/A</v>
      </c>
      <c r="L428" t="e">
        <f>INDEX(edar!$A$3:$O$428,MATCH($A428,edar!$P$3:$P$428,0),MATCH(L$1,edar!$A$2:$O$2,0))</f>
        <v>#N/A</v>
      </c>
      <c r="M428" t="e">
        <f>INDEX(edar!$A$3:$O$428,MATCH($A428,edar!$P$3:$P$428,0),MATCH(M$1,edar!$A$2:$O$2,0))</f>
        <v>#N/A</v>
      </c>
      <c r="N428" t="e">
        <f>INDEX(edar!$A$3:$O$428,MATCH($A428,edar!$P$3:$P$428,0),MATCH(N$1,edar!$A$2:$O$2,0))</f>
        <v>#N/A</v>
      </c>
      <c r="O428" t="e">
        <f>INDEX(edar!$A$3:$O$428,MATCH($A428,edar!$P$3:$P$428,0),MATCH(O$1,edar!$A$2:$O$2,0))</f>
        <v>#N/A</v>
      </c>
      <c r="P428" t="e">
        <f>INDEX(edar!$A$3:$O$428,MATCH($A428,edar!$P$3:$P$428,0),MATCH(P$1,edar!$A$2:$O$2,0))</f>
        <v>#N/A</v>
      </c>
    </row>
    <row r="429" spans="1:16" x14ac:dyDescent="0.25">
      <c r="A429" t="s">
        <v>878</v>
      </c>
      <c r="B429" t="e">
        <f>INDEX(edar!$A$3:$O$428,MATCH($A429,edar!$P$3:$P$428,0),MATCH(B$1,edar!$A$2:$O$2,0))</f>
        <v>#N/A</v>
      </c>
      <c r="C429" t="e">
        <f>INDEX(edar!$A$3:$O$428,MATCH($A429,edar!$P$3:$P$428,0),MATCH(C$1,edar!$A$2:$O$2,0))</f>
        <v>#N/A</v>
      </c>
      <c r="D429" t="e">
        <f>INDEX(edar!$A$3:$O$428,MATCH($A429,edar!$P$3:$P$428,0),MATCH(D$1,edar!$A$2:$O$2,0))</f>
        <v>#N/A</v>
      </c>
      <c r="E429" t="e">
        <f>INDEX(edar!$A$3:$O$428,MATCH($A429,edar!$P$3:$P$428,0),MATCH(E$1,edar!$A$2:$O$2,0))</f>
        <v>#N/A</v>
      </c>
      <c r="F429" t="e">
        <f>INDEX(edar!$A$3:$O$428,MATCH($A429,edar!$P$3:$P$428,0),MATCH(F$1,edar!$A$2:$O$2,0))</f>
        <v>#N/A</v>
      </c>
      <c r="G429" t="e">
        <f>INDEX(edar!$A$3:$O$428,MATCH($A429,edar!$P$3:$P$428,0),MATCH(G$1,edar!$A$2:$O$2,0))</f>
        <v>#N/A</v>
      </c>
      <c r="H429" t="e">
        <f>INDEX(edar!$A$3:$O$428,MATCH($A429,edar!$P$3:$P$428,0),MATCH(H$1,edar!$A$2:$O$2,0))</f>
        <v>#N/A</v>
      </c>
      <c r="I429" t="e">
        <f>INDEX(edar!$A$3:$O$428,MATCH($A429,edar!$P$3:$P$428,0),MATCH(I$1,edar!$A$2:$O$2,0))</f>
        <v>#N/A</v>
      </c>
      <c r="J429" t="e">
        <f>INDEX(edar!$A$3:$O$428,MATCH($A429,edar!$P$3:$P$428,0),MATCH(J$1,edar!$A$2:$O$2,0))</f>
        <v>#N/A</v>
      </c>
      <c r="K429" t="e">
        <f>INDEX(edar!$A$3:$O$428,MATCH($A429,edar!$P$3:$P$428,0),MATCH(K$1,edar!$A$2:$O$2,0))</f>
        <v>#N/A</v>
      </c>
      <c r="L429" t="e">
        <f>INDEX(edar!$A$3:$O$428,MATCH($A429,edar!$P$3:$P$428,0),MATCH(L$1,edar!$A$2:$O$2,0))</f>
        <v>#N/A</v>
      </c>
      <c r="M429" t="e">
        <f>INDEX(edar!$A$3:$O$428,MATCH($A429,edar!$P$3:$P$428,0),MATCH(M$1,edar!$A$2:$O$2,0))</f>
        <v>#N/A</v>
      </c>
      <c r="N429" t="e">
        <f>INDEX(edar!$A$3:$O$428,MATCH($A429,edar!$P$3:$P$428,0),MATCH(N$1,edar!$A$2:$O$2,0))</f>
        <v>#N/A</v>
      </c>
      <c r="O429" t="e">
        <f>INDEX(edar!$A$3:$O$428,MATCH($A429,edar!$P$3:$P$428,0),MATCH(O$1,edar!$A$2:$O$2,0))</f>
        <v>#N/A</v>
      </c>
      <c r="P429" t="e">
        <f>INDEX(edar!$A$3:$O$428,MATCH($A429,edar!$P$3:$P$428,0),MATCH(P$1,edar!$A$2:$O$2,0))</f>
        <v>#N/A</v>
      </c>
    </row>
    <row r="430" spans="1:16" x14ac:dyDescent="0.25">
      <c r="A430" t="s">
        <v>879</v>
      </c>
      <c r="B430" t="e">
        <f>INDEX(edar!$A$3:$O$428,MATCH($A430,edar!$P$3:$P$428,0),MATCH(B$1,edar!$A$2:$O$2,0))</f>
        <v>#N/A</v>
      </c>
      <c r="C430" t="e">
        <f>INDEX(edar!$A$3:$O$428,MATCH($A430,edar!$P$3:$P$428,0),MATCH(C$1,edar!$A$2:$O$2,0))</f>
        <v>#N/A</v>
      </c>
      <c r="D430" t="e">
        <f>INDEX(edar!$A$3:$O$428,MATCH($A430,edar!$P$3:$P$428,0),MATCH(D$1,edar!$A$2:$O$2,0))</f>
        <v>#N/A</v>
      </c>
      <c r="E430" t="e">
        <f>INDEX(edar!$A$3:$O$428,MATCH($A430,edar!$P$3:$P$428,0),MATCH(E$1,edar!$A$2:$O$2,0))</f>
        <v>#N/A</v>
      </c>
      <c r="F430" t="e">
        <f>INDEX(edar!$A$3:$O$428,MATCH($A430,edar!$P$3:$P$428,0),MATCH(F$1,edar!$A$2:$O$2,0))</f>
        <v>#N/A</v>
      </c>
      <c r="G430" t="e">
        <f>INDEX(edar!$A$3:$O$428,MATCH($A430,edar!$P$3:$P$428,0),MATCH(G$1,edar!$A$2:$O$2,0))</f>
        <v>#N/A</v>
      </c>
      <c r="H430" t="e">
        <f>INDEX(edar!$A$3:$O$428,MATCH($A430,edar!$P$3:$P$428,0),MATCH(H$1,edar!$A$2:$O$2,0))</f>
        <v>#N/A</v>
      </c>
      <c r="I430" t="e">
        <f>INDEX(edar!$A$3:$O$428,MATCH($A430,edar!$P$3:$P$428,0),MATCH(I$1,edar!$A$2:$O$2,0))</f>
        <v>#N/A</v>
      </c>
      <c r="J430" t="e">
        <f>INDEX(edar!$A$3:$O$428,MATCH($A430,edar!$P$3:$P$428,0),MATCH(J$1,edar!$A$2:$O$2,0))</f>
        <v>#N/A</v>
      </c>
      <c r="K430" t="e">
        <f>INDEX(edar!$A$3:$O$428,MATCH($A430,edar!$P$3:$P$428,0),MATCH(K$1,edar!$A$2:$O$2,0))</f>
        <v>#N/A</v>
      </c>
      <c r="L430" t="e">
        <f>INDEX(edar!$A$3:$O$428,MATCH($A430,edar!$P$3:$P$428,0),MATCH(L$1,edar!$A$2:$O$2,0))</f>
        <v>#N/A</v>
      </c>
      <c r="M430" t="e">
        <f>INDEX(edar!$A$3:$O$428,MATCH($A430,edar!$P$3:$P$428,0),MATCH(M$1,edar!$A$2:$O$2,0))</f>
        <v>#N/A</v>
      </c>
      <c r="N430" t="e">
        <f>INDEX(edar!$A$3:$O$428,MATCH($A430,edar!$P$3:$P$428,0),MATCH(N$1,edar!$A$2:$O$2,0))</f>
        <v>#N/A</v>
      </c>
      <c r="O430" t="e">
        <f>INDEX(edar!$A$3:$O$428,MATCH($A430,edar!$P$3:$P$428,0),MATCH(O$1,edar!$A$2:$O$2,0))</f>
        <v>#N/A</v>
      </c>
      <c r="P430" t="e">
        <f>INDEX(edar!$A$3:$O$428,MATCH($A430,edar!$P$3:$P$428,0),MATCH(P$1,edar!$A$2:$O$2,0))</f>
        <v>#N/A</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0"/>
  <sheetViews>
    <sheetView topLeftCell="A2" workbookViewId="0">
      <selection activeCell="A3" sqref="A3:A428"/>
    </sheetView>
  </sheetViews>
  <sheetFormatPr defaultRowHeight="15" x14ac:dyDescent="0.25"/>
  <sheetData>
    <row r="1" spans="1:17" x14ac:dyDescent="0.25">
      <c r="B1" s="23" t="s">
        <v>446</v>
      </c>
      <c r="C1" s="23" t="s">
        <v>447</v>
      </c>
      <c r="D1" s="23" t="s">
        <v>432</v>
      </c>
      <c r="E1" s="26" t="s">
        <v>433</v>
      </c>
      <c r="F1" s="26" t="s">
        <v>434</v>
      </c>
      <c r="G1" s="26" t="s">
        <v>436</v>
      </c>
      <c r="H1" s="26" t="s">
        <v>437</v>
      </c>
      <c r="I1" s="26" t="s">
        <v>438</v>
      </c>
      <c r="J1" s="26" t="s">
        <v>435</v>
      </c>
      <c r="K1" s="26" t="s">
        <v>439</v>
      </c>
      <c r="L1" s="26" t="s">
        <v>440</v>
      </c>
      <c r="M1" s="26" t="s">
        <v>448</v>
      </c>
      <c r="N1" s="26" t="s">
        <v>441</v>
      </c>
      <c r="O1" s="26" t="s">
        <v>442</v>
      </c>
      <c r="P1" s="23" t="s">
        <v>443</v>
      </c>
      <c r="Q1" s="28" t="s">
        <v>450</v>
      </c>
    </row>
    <row r="2" spans="1:17" x14ac:dyDescent="0.25">
      <c r="A2" s="4" t="s">
        <v>451</v>
      </c>
      <c r="B2" t="str">
        <f>INDEX(cring!$A$3:$O$423,MATCH($A2,cring!$P$3:$P$423,0),MATCH(B$1,cring!$A$2:$O$2,0))</f>
        <v>AFG</v>
      </c>
      <c r="C2" t="str">
        <f>INDEX(cring!$A$3:$O$423,MATCH($A2,cring!$P$3:$P$423,0),MATCH(C$1,cring!$A$2:$O$2,0))</f>
        <v>Afghanistan</v>
      </c>
      <c r="D2">
        <f>INDEX(cring!$A$3:$O$423,MATCH($A2,cring!$P$3:$P$423,0),MATCH(D$1,cring!$A$2:$O$2,0))</f>
        <v>2015</v>
      </c>
      <c r="E2" t="str">
        <f>INDEX(cring!$A$3:$O$423,MATCH($A2,cring!$P$3:$P$423,0),MATCH(E$1,cring!$A$2:$O$2,0))</f>
        <v>2015</v>
      </c>
      <c r="F2">
        <f>INDEX(cring!$A$3:$O$423,MATCH($A2,cring!$P$3:$P$423,0),MATCH(F$1,cring!$A$2:$O$2,0))</f>
        <v>61.5</v>
      </c>
      <c r="G2">
        <f>INDEX(cring!$A$3:$O$423,MATCH($A2,cring!$P$3:$P$423,0),MATCH(G$1,cring!$A$2:$O$2,0))</f>
        <v>62.4</v>
      </c>
      <c r="H2">
        <f>INDEX(cring!$A$3:$O$423,MATCH($A2,cring!$P$3:$P$423,0),MATCH(H$1,cring!$A$2:$O$2,0))</f>
        <v>60.4</v>
      </c>
      <c r="I2">
        <f>INDEX(cring!$A$3:$O$423,MATCH($A2,cring!$P$3:$P$423,0),MATCH(I$1,cring!$A$2:$O$2,0))</f>
        <v>65.099999999999994</v>
      </c>
      <c r="J2">
        <f>INDEX(cring!$A$3:$O$423,MATCH($A2,cring!$P$3:$P$423,0),MATCH(J$1,cring!$A$2:$O$2,0))</f>
        <v>60.4</v>
      </c>
      <c r="K2">
        <f>INDEX(cring!$A$3:$O$423,MATCH($A2,cring!$P$3:$P$423,0),MATCH(K$1,cring!$A$2:$O$2,0))</f>
        <v>52.9</v>
      </c>
      <c r="L2">
        <f>INDEX(cring!$A$3:$O$423,MATCH($A2,cring!$P$3:$P$423,0),MATCH(L$1,cring!$A$2:$O$2,0))</f>
        <v>65.599999999999994</v>
      </c>
      <c r="M2">
        <f>INDEX(cring!$A$3:$O$423,MATCH($A2,cring!$P$3:$P$423,0),MATCH(M$1,cring!$A$2:$O$2,0))</f>
        <v>56.3</v>
      </c>
      <c r="N2">
        <f>INDEX(cring!$A$3:$O$423,MATCH($A2,cring!$P$3:$P$423,0),MATCH(N$1,cring!$A$2:$O$2,0))</f>
        <v>67.099999999999994</v>
      </c>
      <c r="O2">
        <f>INDEX(cring!$A$3:$O$423,MATCH($A2,cring!$P$3:$P$423,0),MATCH(O$1,cring!$A$2:$O$2,0))</f>
        <v>70</v>
      </c>
      <c r="P2" t="str">
        <f>INDEX(cring!$A$3:$O$423,MATCH($A2,cring!$P$3:$P$423,0),MATCH(P$1,cring!$A$2:$O$2,0))</f>
        <v>DHS Final Report_2015</v>
      </c>
    </row>
    <row r="3" spans="1:17" x14ac:dyDescent="0.25">
      <c r="A3" s="5" t="s">
        <v>452</v>
      </c>
      <c r="B3" t="str">
        <f>INDEX(cring!$A$3:$O$423,MATCH($A3,cring!$P$3:$P$423,0),MATCH(B$1,cring!$A$2:$O$2,0))</f>
        <v>AFG</v>
      </c>
      <c r="C3" t="str">
        <f>INDEX(cring!$A$3:$O$423,MATCH($A3,cring!$P$3:$P$423,0),MATCH(C$1,cring!$A$2:$O$2,0))</f>
        <v>Afghanistan</v>
      </c>
      <c r="D3" t="str">
        <f>INDEX(cring!$A$3:$O$423,MATCH($A3,cring!$P$3:$P$423,0),MATCH(D$1,cring!$A$2:$O$2,0))</f>
        <v>2010-2011</v>
      </c>
      <c r="E3" t="str">
        <f>INDEX(cring!$A$3:$O$423,MATCH($A3,cring!$P$3:$P$423,0),MATCH(E$1,cring!$A$2:$O$2,0))</f>
        <v>2011</v>
      </c>
      <c r="F3">
        <f>INDEX(cring!$A$3:$O$423,MATCH($A3,cring!$P$3:$P$423,0),MATCH(F$1,cring!$A$2:$O$2,0))</f>
        <v>60.5</v>
      </c>
      <c r="G3">
        <f>INDEX(cring!$A$3:$O$423,MATCH($A3,cring!$P$3:$P$423,0),MATCH(G$1,cring!$A$2:$O$2,0))</f>
        <v>61.9</v>
      </c>
      <c r="H3">
        <f>INDEX(cring!$A$3:$O$423,MATCH($A3,cring!$P$3:$P$423,0),MATCH(H$1,cring!$A$2:$O$2,0))</f>
        <v>59.1</v>
      </c>
      <c r="I3">
        <f>INDEX(cring!$A$3:$O$423,MATCH($A3,cring!$P$3:$P$423,0),MATCH(I$1,cring!$A$2:$O$2,0))</f>
        <v>67.3</v>
      </c>
      <c r="J3">
        <f>INDEX(cring!$A$3:$O$423,MATCH($A3,cring!$P$3:$P$423,0),MATCH(J$1,cring!$A$2:$O$2,0))</f>
        <v>59.2</v>
      </c>
      <c r="K3">
        <f>INDEX(cring!$A$3:$O$423,MATCH($A3,cring!$P$3:$P$423,0),MATCH(K$1,cring!$A$2:$O$2,0))</f>
        <v>46.4</v>
      </c>
      <c r="L3">
        <f>INDEX(cring!$A$3:$O$423,MATCH($A3,cring!$P$3:$P$423,0),MATCH(L$1,cring!$A$2:$O$2,0))</f>
        <v>59.7</v>
      </c>
      <c r="M3">
        <f>INDEX(cring!$A$3:$O$423,MATCH($A3,cring!$P$3:$P$423,0),MATCH(M$1,cring!$A$2:$O$2,0))</f>
        <v>65.599999999999994</v>
      </c>
      <c r="N3">
        <f>INDEX(cring!$A$3:$O$423,MATCH($A3,cring!$P$3:$P$423,0),MATCH(N$1,cring!$A$2:$O$2,0))</f>
        <v>63.5</v>
      </c>
      <c r="O3">
        <f>INDEX(cring!$A$3:$O$423,MATCH($A3,cring!$P$3:$P$423,0),MATCH(O$1,cring!$A$2:$O$2,0))</f>
        <v>65.7</v>
      </c>
      <c r="P3" t="str">
        <f>INDEX(cring!$A$3:$O$423,MATCH($A3,cring!$P$3:$P$423,0),MATCH(P$1,cring!$A$2:$O$2,0))</f>
        <v>MICS_2010-2011</v>
      </c>
    </row>
    <row r="4" spans="1:17" x14ac:dyDescent="0.25">
      <c r="A4" s="4" t="s">
        <v>453</v>
      </c>
      <c r="B4" t="str">
        <f>INDEX(cring!$A$3:$O$423,MATCH($A4,cring!$P$3:$P$423,0),MATCH(B$1,cring!$A$2:$O$2,0))</f>
        <v>ALB</v>
      </c>
      <c r="C4" t="str">
        <f>INDEX(cring!$A$3:$O$423,MATCH($A4,cring!$P$3:$P$423,0),MATCH(C$1,cring!$A$2:$O$2,0))</f>
        <v>Albania</v>
      </c>
      <c r="D4" t="str">
        <f>INDEX(cring!$A$3:$O$423,MATCH($A4,cring!$P$3:$P$423,0),MATCH(D$1,cring!$A$2:$O$2,0))</f>
        <v>2008-2009</v>
      </c>
      <c r="E4" t="str">
        <f>INDEX(cring!$A$3:$O$423,MATCH($A4,cring!$P$3:$P$423,0),MATCH(E$1,cring!$A$2:$O$2,0))</f>
        <v>2009</v>
      </c>
      <c r="F4">
        <f>INDEX(cring!$A$3:$O$423,MATCH($A4,cring!$P$3:$P$423,0),MATCH(F$1,cring!$A$2:$O$2,0))</f>
        <v>69.599999999999994</v>
      </c>
      <c r="G4" t="str">
        <f>INDEX(cring!$A$3:$O$423,MATCH($A4,cring!$P$3:$P$423,0),MATCH(G$1,cring!$A$2:$O$2,0))</f>
        <v>-</v>
      </c>
      <c r="H4" t="str">
        <f>INDEX(cring!$A$3:$O$423,MATCH($A4,cring!$P$3:$P$423,0),MATCH(H$1,cring!$A$2:$O$2,0))</f>
        <v>-</v>
      </c>
      <c r="I4" t="str">
        <f>INDEX(cring!$A$3:$O$423,MATCH($A4,cring!$P$3:$P$423,0),MATCH(I$1,cring!$A$2:$O$2,0))</f>
        <v>-</v>
      </c>
      <c r="J4" t="str">
        <f>INDEX(cring!$A$3:$O$423,MATCH($A4,cring!$P$3:$P$423,0),MATCH(J$1,cring!$A$2:$O$2,0))</f>
        <v>-</v>
      </c>
      <c r="K4" t="str">
        <f>INDEX(cring!$A$3:$O$423,MATCH($A4,cring!$P$3:$P$423,0),MATCH(K$1,cring!$A$2:$O$2,0))</f>
        <v>-</v>
      </c>
      <c r="L4" t="str">
        <f>INDEX(cring!$A$3:$O$423,MATCH($A4,cring!$P$3:$P$423,0),MATCH(L$1,cring!$A$2:$O$2,0))</f>
        <v>-</v>
      </c>
      <c r="M4" t="str">
        <f>INDEX(cring!$A$3:$O$423,MATCH($A4,cring!$P$3:$P$423,0),MATCH(M$1,cring!$A$2:$O$2,0))</f>
        <v>-</v>
      </c>
      <c r="N4" t="str">
        <f>INDEX(cring!$A$3:$O$423,MATCH($A4,cring!$P$3:$P$423,0),MATCH(N$1,cring!$A$2:$O$2,0))</f>
        <v>-</v>
      </c>
      <c r="O4" t="str">
        <f>INDEX(cring!$A$3:$O$423,MATCH($A4,cring!$P$3:$P$423,0),MATCH(O$1,cring!$A$2:$O$2,0))</f>
        <v>-</v>
      </c>
      <c r="P4" t="str">
        <f>INDEX(cring!$A$3:$O$423,MATCH($A4,cring!$P$3:$P$423,0),MATCH(P$1,cring!$A$2:$O$2,0))</f>
        <v>DHS _2008-2009</v>
      </c>
    </row>
    <row r="5" spans="1:17" x14ac:dyDescent="0.25">
      <c r="A5" s="5" t="s">
        <v>454</v>
      </c>
      <c r="B5" t="str">
        <f>INDEX(cring!$A$3:$O$423,MATCH($A5,cring!$P$3:$P$423,0),MATCH(B$1,cring!$A$2:$O$2,0))</f>
        <v>ALB</v>
      </c>
      <c r="C5" t="str">
        <f>INDEX(cring!$A$3:$O$423,MATCH($A5,cring!$P$3:$P$423,0),MATCH(C$1,cring!$A$2:$O$2,0))</f>
        <v>Albania</v>
      </c>
      <c r="D5">
        <f>INDEX(cring!$A$3:$O$423,MATCH($A5,cring!$P$3:$P$423,0),MATCH(D$1,cring!$A$2:$O$2,0))</f>
        <v>2005</v>
      </c>
      <c r="E5" t="str">
        <f>INDEX(cring!$A$3:$O$423,MATCH($A5,cring!$P$3:$P$423,0),MATCH(E$1,cring!$A$2:$O$2,0))</f>
        <v>2005</v>
      </c>
      <c r="F5">
        <f>INDEX(cring!$A$3:$O$423,MATCH($A5,cring!$P$3:$P$423,0),MATCH(F$1,cring!$A$2:$O$2,0))</f>
        <v>45</v>
      </c>
      <c r="G5">
        <f>INDEX(cring!$A$3:$O$423,MATCH($A5,cring!$P$3:$P$423,0),MATCH(G$1,cring!$A$2:$O$2,0))</f>
        <v>32</v>
      </c>
      <c r="H5">
        <f>INDEX(cring!$A$3:$O$423,MATCH($A5,cring!$P$3:$P$423,0),MATCH(H$1,cring!$A$2:$O$2,0))</f>
        <v>61</v>
      </c>
      <c r="I5">
        <f>INDEX(cring!$A$3:$O$423,MATCH($A5,cring!$P$3:$P$423,0),MATCH(I$1,cring!$A$2:$O$2,0))</f>
        <v>28</v>
      </c>
      <c r="J5">
        <f>INDEX(cring!$A$3:$O$423,MATCH($A5,cring!$P$3:$P$423,0),MATCH(J$1,cring!$A$2:$O$2,0))</f>
        <v>53</v>
      </c>
      <c r="K5">
        <f>INDEX(cring!$A$3:$O$423,MATCH($A5,cring!$P$3:$P$423,0),MATCH(K$1,cring!$A$2:$O$2,0))</f>
        <v>56</v>
      </c>
      <c r="L5">
        <f>INDEX(cring!$A$3:$O$423,MATCH($A5,cring!$P$3:$P$423,0),MATCH(L$1,cring!$A$2:$O$2,0))</f>
        <v>56</v>
      </c>
      <c r="M5">
        <f>INDEX(cring!$A$3:$O$423,MATCH($A5,cring!$P$3:$P$423,0),MATCH(M$1,cring!$A$2:$O$2,0))</f>
        <v>25</v>
      </c>
      <c r="N5">
        <f>INDEX(cring!$A$3:$O$423,MATCH($A5,cring!$P$3:$P$423,0),MATCH(N$1,cring!$A$2:$O$2,0))</f>
        <v>36</v>
      </c>
      <c r="O5">
        <f>INDEX(cring!$A$3:$O$423,MATCH($A5,cring!$P$3:$P$423,0),MATCH(O$1,cring!$A$2:$O$2,0))</f>
        <v>30</v>
      </c>
      <c r="P5" t="str">
        <f>INDEX(cring!$A$3:$O$423,MATCH($A5,cring!$P$3:$P$423,0),MATCH(P$1,cring!$A$2:$O$2,0))</f>
        <v>MICS_2005</v>
      </c>
    </row>
    <row r="6" spans="1:17" x14ac:dyDescent="0.25">
      <c r="A6" s="4" t="s">
        <v>455</v>
      </c>
      <c r="B6" t="str">
        <f>INDEX(cring!$A$3:$O$423,MATCH($A6,cring!$P$3:$P$423,0),MATCH(B$1,cring!$A$2:$O$2,0))</f>
        <v>ALB</v>
      </c>
      <c r="C6" t="str">
        <f>INDEX(cring!$A$3:$O$423,MATCH($A6,cring!$P$3:$P$423,0),MATCH(C$1,cring!$A$2:$O$2,0))</f>
        <v>Albania</v>
      </c>
      <c r="D6">
        <f>INDEX(cring!$A$3:$O$423,MATCH($A6,cring!$P$3:$P$423,0),MATCH(D$1,cring!$A$2:$O$2,0))</f>
        <v>2000</v>
      </c>
      <c r="E6" t="str">
        <f>INDEX(cring!$A$3:$O$423,MATCH($A6,cring!$P$3:$P$423,0),MATCH(E$1,cring!$A$2:$O$2,0))</f>
        <v>2000</v>
      </c>
      <c r="F6">
        <f>INDEX(cring!$A$3:$O$423,MATCH($A6,cring!$P$3:$P$423,0),MATCH(F$1,cring!$A$2:$O$2,0))</f>
        <v>83</v>
      </c>
      <c r="G6" t="str">
        <f>INDEX(cring!$A$3:$O$423,MATCH($A6,cring!$P$3:$P$423,0),MATCH(G$1,cring!$A$2:$O$2,0))</f>
        <v>-</v>
      </c>
      <c r="H6" t="str">
        <f>INDEX(cring!$A$3:$O$423,MATCH($A6,cring!$P$3:$P$423,0),MATCH(H$1,cring!$A$2:$O$2,0))</f>
        <v>-</v>
      </c>
      <c r="I6" t="str">
        <f>INDEX(cring!$A$3:$O$423,MATCH($A6,cring!$P$3:$P$423,0),MATCH(I$1,cring!$A$2:$O$2,0))</f>
        <v>-</v>
      </c>
      <c r="J6" t="str">
        <f>INDEX(cring!$A$3:$O$423,MATCH($A6,cring!$P$3:$P$423,0),MATCH(J$1,cring!$A$2:$O$2,0))</f>
        <v>-</v>
      </c>
      <c r="K6" t="str">
        <f>INDEX(cring!$A$3:$O$423,MATCH($A6,cring!$P$3:$P$423,0),MATCH(K$1,cring!$A$2:$O$2,0))</f>
        <v>-</v>
      </c>
      <c r="L6" t="str">
        <f>INDEX(cring!$A$3:$O$423,MATCH($A6,cring!$P$3:$P$423,0),MATCH(L$1,cring!$A$2:$O$2,0))</f>
        <v>-</v>
      </c>
      <c r="M6" t="str">
        <f>INDEX(cring!$A$3:$O$423,MATCH($A6,cring!$P$3:$P$423,0),MATCH(M$1,cring!$A$2:$O$2,0))</f>
        <v>-</v>
      </c>
      <c r="N6" t="str">
        <f>INDEX(cring!$A$3:$O$423,MATCH($A6,cring!$P$3:$P$423,0),MATCH(N$1,cring!$A$2:$O$2,0))</f>
        <v>-</v>
      </c>
      <c r="O6" t="str">
        <f>INDEX(cring!$A$3:$O$423,MATCH($A6,cring!$P$3:$P$423,0),MATCH(O$1,cring!$A$2:$O$2,0))</f>
        <v>-</v>
      </c>
      <c r="P6" t="str">
        <f>INDEX(cring!$A$3:$O$423,MATCH($A6,cring!$P$3:$P$423,0),MATCH(P$1,cring!$A$2:$O$2,0))</f>
        <v>MICS_2000</v>
      </c>
    </row>
    <row r="7" spans="1:17" x14ac:dyDescent="0.25">
      <c r="A7" s="5" t="s">
        <v>456</v>
      </c>
      <c r="B7" t="str">
        <f>INDEX(cring!$A$3:$O$423,MATCH($A7,cring!$P$3:$P$423,0),MATCH(B$1,cring!$A$2:$O$2,0))</f>
        <v>DZA</v>
      </c>
      <c r="C7" t="str">
        <f>INDEX(cring!$A$3:$O$423,MATCH($A7,cring!$P$3:$P$423,0),MATCH(C$1,cring!$A$2:$O$2,0))</f>
        <v>Algeria</v>
      </c>
      <c r="D7" t="str">
        <f>INDEX(cring!$A$3:$O$423,MATCH($A7,cring!$P$3:$P$423,0),MATCH(D$1,cring!$A$2:$O$2,0))</f>
        <v>2012-2013</v>
      </c>
      <c r="E7" t="str">
        <f>INDEX(cring!$A$3:$O$423,MATCH($A7,cring!$P$3:$P$423,0),MATCH(E$1,cring!$A$2:$O$2,0))</f>
        <v>2013</v>
      </c>
      <c r="F7">
        <f>INDEX(cring!$A$3:$O$423,MATCH($A7,cring!$P$3:$P$423,0),MATCH(F$1,cring!$A$2:$O$2,0))</f>
        <v>66.400000000000006</v>
      </c>
      <c r="G7">
        <f>INDEX(cring!$A$3:$O$423,MATCH($A7,cring!$P$3:$P$423,0),MATCH(G$1,cring!$A$2:$O$2,0))</f>
        <v>67.099999999999994</v>
      </c>
      <c r="H7">
        <f>INDEX(cring!$A$3:$O$423,MATCH($A7,cring!$P$3:$P$423,0),MATCH(H$1,cring!$A$2:$O$2,0))</f>
        <v>65.599999999999994</v>
      </c>
      <c r="I7">
        <f>INDEX(cring!$A$3:$O$423,MATCH($A7,cring!$P$3:$P$423,0),MATCH(I$1,cring!$A$2:$O$2,0))</f>
        <v>69.099999999999994</v>
      </c>
      <c r="J7">
        <f>INDEX(cring!$A$3:$O$423,MATCH($A7,cring!$P$3:$P$423,0),MATCH(J$1,cring!$A$2:$O$2,0))</f>
        <v>62.6</v>
      </c>
      <c r="K7">
        <f>INDEX(cring!$A$3:$O$423,MATCH($A7,cring!$P$3:$P$423,0),MATCH(K$1,cring!$A$2:$O$2,0))</f>
        <v>60.1</v>
      </c>
      <c r="L7">
        <f>INDEX(cring!$A$3:$O$423,MATCH($A7,cring!$P$3:$P$423,0),MATCH(L$1,cring!$A$2:$O$2,0))</f>
        <v>64.599999999999994</v>
      </c>
      <c r="M7">
        <f>INDEX(cring!$A$3:$O$423,MATCH($A7,cring!$P$3:$P$423,0),MATCH(M$1,cring!$A$2:$O$2,0))</f>
        <v>67.599999999999994</v>
      </c>
      <c r="N7">
        <f>INDEX(cring!$A$3:$O$423,MATCH($A7,cring!$P$3:$P$423,0),MATCH(N$1,cring!$A$2:$O$2,0))</f>
        <v>73.099999999999994</v>
      </c>
      <c r="O7">
        <f>INDEX(cring!$A$3:$O$423,MATCH($A7,cring!$P$3:$P$423,0),MATCH(O$1,cring!$A$2:$O$2,0))</f>
        <v>72.900000000000006</v>
      </c>
      <c r="P7" t="str">
        <f>INDEX(cring!$A$3:$O$423,MATCH($A7,cring!$P$3:$P$423,0),MATCH(P$1,cring!$A$2:$O$2,0))</f>
        <v>MICS_2012-2013</v>
      </c>
    </row>
    <row r="8" spans="1:17" x14ac:dyDescent="0.25">
      <c r="A8" s="4" t="s">
        <v>457</v>
      </c>
      <c r="B8" t="str">
        <f>INDEX(cring!$A$3:$O$423,MATCH($A8,cring!$P$3:$P$423,0),MATCH(B$1,cring!$A$2:$O$2,0))</f>
        <v>DZA</v>
      </c>
      <c r="C8" t="str">
        <f>INDEX(cring!$A$3:$O$423,MATCH($A8,cring!$P$3:$P$423,0),MATCH(C$1,cring!$A$2:$O$2,0))</f>
        <v>Algeria</v>
      </c>
      <c r="D8">
        <f>INDEX(cring!$A$3:$O$423,MATCH($A8,cring!$P$3:$P$423,0),MATCH(D$1,cring!$A$2:$O$2,0))</f>
        <v>2006</v>
      </c>
      <c r="E8" t="str">
        <f>INDEX(cring!$A$3:$O$423,MATCH($A8,cring!$P$3:$P$423,0),MATCH(E$1,cring!$A$2:$O$2,0))</f>
        <v>2006</v>
      </c>
      <c r="F8">
        <f>INDEX(cring!$A$3:$O$423,MATCH($A8,cring!$P$3:$P$423,0),MATCH(F$1,cring!$A$2:$O$2,0))</f>
        <v>53</v>
      </c>
      <c r="G8">
        <f>INDEX(cring!$A$3:$O$423,MATCH($A8,cring!$P$3:$P$423,0),MATCH(G$1,cring!$A$2:$O$2,0))</f>
        <v>54</v>
      </c>
      <c r="H8">
        <f>INDEX(cring!$A$3:$O$423,MATCH($A8,cring!$P$3:$P$423,0),MATCH(H$1,cring!$A$2:$O$2,0))</f>
        <v>51</v>
      </c>
      <c r="I8">
        <f>INDEX(cring!$A$3:$O$423,MATCH($A8,cring!$P$3:$P$423,0),MATCH(I$1,cring!$A$2:$O$2,0))</f>
        <v>56</v>
      </c>
      <c r="J8">
        <f>INDEX(cring!$A$3:$O$423,MATCH($A8,cring!$P$3:$P$423,0),MATCH(J$1,cring!$A$2:$O$2,0))</f>
        <v>49</v>
      </c>
      <c r="K8">
        <f>INDEX(cring!$A$3:$O$423,MATCH($A8,cring!$P$3:$P$423,0),MATCH(K$1,cring!$A$2:$O$2,0))</f>
        <v>38</v>
      </c>
      <c r="L8">
        <f>INDEX(cring!$A$3:$O$423,MATCH($A8,cring!$P$3:$P$423,0),MATCH(L$1,cring!$A$2:$O$2,0))</f>
        <v>57</v>
      </c>
      <c r="M8">
        <f>INDEX(cring!$A$3:$O$423,MATCH($A8,cring!$P$3:$P$423,0),MATCH(M$1,cring!$A$2:$O$2,0))</f>
        <v>58</v>
      </c>
      <c r="N8">
        <f>INDEX(cring!$A$3:$O$423,MATCH($A8,cring!$P$3:$P$423,0),MATCH(N$1,cring!$A$2:$O$2,0))</f>
        <v>51</v>
      </c>
      <c r="O8">
        <f>INDEX(cring!$A$3:$O$423,MATCH($A8,cring!$P$3:$P$423,0),MATCH(O$1,cring!$A$2:$O$2,0))</f>
        <v>68</v>
      </c>
      <c r="P8" t="str">
        <f>INDEX(cring!$A$3:$O$423,MATCH($A8,cring!$P$3:$P$423,0),MATCH(P$1,cring!$A$2:$O$2,0))</f>
        <v>MICS_2006</v>
      </c>
    </row>
    <row r="9" spans="1:17" x14ac:dyDescent="0.25">
      <c r="A9" s="5" t="s">
        <v>458</v>
      </c>
      <c r="B9" t="str">
        <f>INDEX(cring!$A$3:$O$423,MATCH($A9,cring!$P$3:$P$423,0),MATCH(B$1,cring!$A$2:$O$2,0))</f>
        <v>DZA</v>
      </c>
      <c r="C9" t="str">
        <f>INDEX(cring!$A$3:$O$423,MATCH($A9,cring!$P$3:$P$423,0),MATCH(C$1,cring!$A$2:$O$2,0))</f>
        <v>Algeria</v>
      </c>
      <c r="D9">
        <f>INDEX(cring!$A$3:$O$423,MATCH($A9,cring!$P$3:$P$423,0),MATCH(D$1,cring!$A$2:$O$2,0))</f>
        <v>2002</v>
      </c>
      <c r="E9" t="str">
        <f>INDEX(cring!$A$3:$O$423,MATCH($A9,cring!$P$3:$P$423,0),MATCH(E$1,cring!$A$2:$O$2,0))</f>
        <v>2002</v>
      </c>
      <c r="F9">
        <f>INDEX(cring!$A$3:$O$423,MATCH($A9,cring!$P$3:$P$423,0),MATCH(F$1,cring!$A$2:$O$2,0))</f>
        <v>52</v>
      </c>
      <c r="G9" t="str">
        <f>INDEX(cring!$A$3:$O$423,MATCH($A9,cring!$P$3:$P$423,0),MATCH(G$1,cring!$A$2:$O$2,0))</f>
        <v>-</v>
      </c>
      <c r="H9" t="str">
        <f>INDEX(cring!$A$3:$O$423,MATCH($A9,cring!$P$3:$P$423,0),MATCH(H$1,cring!$A$2:$O$2,0))</f>
        <v>-</v>
      </c>
      <c r="I9" t="str">
        <f>INDEX(cring!$A$3:$O$423,MATCH($A9,cring!$P$3:$P$423,0),MATCH(I$1,cring!$A$2:$O$2,0))</f>
        <v>-</v>
      </c>
      <c r="J9" t="str">
        <f>INDEX(cring!$A$3:$O$423,MATCH($A9,cring!$P$3:$P$423,0),MATCH(J$1,cring!$A$2:$O$2,0))</f>
        <v>-</v>
      </c>
      <c r="K9" t="str">
        <f>INDEX(cring!$A$3:$O$423,MATCH($A9,cring!$P$3:$P$423,0),MATCH(K$1,cring!$A$2:$O$2,0))</f>
        <v>-</v>
      </c>
      <c r="L9" t="str">
        <f>INDEX(cring!$A$3:$O$423,MATCH($A9,cring!$P$3:$P$423,0),MATCH(L$1,cring!$A$2:$O$2,0))</f>
        <v>-</v>
      </c>
      <c r="M9" t="str">
        <f>INDEX(cring!$A$3:$O$423,MATCH($A9,cring!$P$3:$P$423,0),MATCH(M$1,cring!$A$2:$O$2,0))</f>
        <v>-</v>
      </c>
      <c r="N9" t="str">
        <f>INDEX(cring!$A$3:$O$423,MATCH($A9,cring!$P$3:$P$423,0),MATCH(N$1,cring!$A$2:$O$2,0))</f>
        <v>-</v>
      </c>
      <c r="O9" t="str">
        <f>INDEX(cring!$A$3:$O$423,MATCH($A9,cring!$P$3:$P$423,0),MATCH(O$1,cring!$A$2:$O$2,0))</f>
        <v>-</v>
      </c>
      <c r="P9" t="str">
        <f>INDEX(cring!$A$3:$O$423,MATCH($A9,cring!$P$3:$P$423,0),MATCH(P$1,cring!$A$2:$O$2,0))</f>
        <v>EASF_2004_2002</v>
      </c>
    </row>
    <row r="10" spans="1:17" x14ac:dyDescent="0.25">
      <c r="A10" s="4" t="s">
        <v>459</v>
      </c>
      <c r="B10" t="str">
        <f>INDEX(cring!$A$3:$O$423,MATCH($A10,cring!$P$3:$P$423,0),MATCH(B$1,cring!$A$2:$O$2,0))</f>
        <v>AGO</v>
      </c>
      <c r="C10" t="str">
        <f>INDEX(cring!$A$3:$O$423,MATCH($A10,cring!$P$3:$P$423,0),MATCH(C$1,cring!$A$2:$O$2,0))</f>
        <v>Angola</v>
      </c>
      <c r="D10" t="str">
        <f>INDEX(cring!$A$3:$O$423,MATCH($A10,cring!$P$3:$P$423,0),MATCH(D$1,cring!$A$2:$O$2,0))</f>
        <v>2015-2016</v>
      </c>
      <c r="E10" t="str">
        <f>INDEX(cring!$A$3:$O$423,MATCH($A10,cring!$P$3:$P$423,0),MATCH(E$1,cring!$A$2:$O$2,0))</f>
        <v>2016</v>
      </c>
      <c r="F10">
        <f>INDEX(cring!$A$3:$O$423,MATCH($A10,cring!$P$3:$P$423,0),MATCH(F$1,cring!$A$2:$O$2,0))</f>
        <v>49</v>
      </c>
      <c r="G10">
        <f>INDEX(cring!$A$3:$O$423,MATCH($A10,cring!$P$3:$P$423,0),MATCH(G$1,cring!$A$2:$O$2,0))</f>
        <v>50.6</v>
      </c>
      <c r="H10">
        <f>INDEX(cring!$A$3:$O$423,MATCH($A10,cring!$P$3:$P$423,0),MATCH(H$1,cring!$A$2:$O$2,0))</f>
        <v>47.2</v>
      </c>
      <c r="I10">
        <f>INDEX(cring!$A$3:$O$423,MATCH($A10,cring!$P$3:$P$423,0),MATCH(I$1,cring!$A$2:$O$2,0))</f>
        <v>59.8</v>
      </c>
      <c r="J10">
        <f>INDEX(cring!$A$3:$O$423,MATCH($A10,cring!$P$3:$P$423,0),MATCH(J$1,cring!$A$2:$O$2,0))</f>
        <v>32.4</v>
      </c>
      <c r="K10">
        <f>INDEX(cring!$A$3:$O$423,MATCH($A10,cring!$P$3:$P$423,0),MATCH(K$1,cring!$A$2:$O$2,0))</f>
        <v>25.2</v>
      </c>
      <c r="L10">
        <f>INDEX(cring!$A$3:$O$423,MATCH($A10,cring!$P$3:$P$423,0),MATCH(L$1,cring!$A$2:$O$2,0))</f>
        <v>45.4</v>
      </c>
      <c r="M10">
        <f>INDEX(cring!$A$3:$O$423,MATCH($A10,cring!$P$3:$P$423,0),MATCH(M$1,cring!$A$2:$O$2,0))</f>
        <v>46.8</v>
      </c>
      <c r="N10" t="str">
        <f>INDEX(cring!$A$3:$O$423,MATCH($A10,cring!$P$3:$P$423,0),MATCH(N$1,cring!$A$2:$O$2,0))</f>
        <v>-</v>
      </c>
      <c r="O10" t="str">
        <f>INDEX(cring!$A$3:$O$423,MATCH($A10,cring!$P$3:$P$423,0),MATCH(O$1,cring!$A$2:$O$2,0))</f>
        <v>-</v>
      </c>
      <c r="P10" t="str">
        <f>INDEX(cring!$A$3:$O$423,MATCH($A10,cring!$P$3:$P$423,0),MATCH(P$1,cring!$A$2:$O$2,0))</f>
        <v>DHS_2015-2016</v>
      </c>
    </row>
    <row r="11" spans="1:17" x14ac:dyDescent="0.25">
      <c r="A11" s="5" t="s">
        <v>460</v>
      </c>
      <c r="B11" t="str">
        <f>INDEX(cring!$A$3:$O$423,MATCH($A11,cring!$P$3:$P$423,0),MATCH(B$1,cring!$A$2:$O$2,0))</f>
        <v>ARG</v>
      </c>
      <c r="C11" t="str">
        <f>INDEX(cring!$A$3:$O$423,MATCH($A11,cring!$P$3:$P$423,0),MATCH(C$1,cring!$A$2:$O$2,0))</f>
        <v>Argentina</v>
      </c>
      <c r="D11" t="str">
        <f>INDEX(cring!$A$3:$O$423,MATCH($A11,cring!$P$3:$P$423,0),MATCH(D$1,cring!$A$2:$O$2,0))</f>
        <v>2011-2012</v>
      </c>
      <c r="E11" t="str">
        <f>INDEX(cring!$A$3:$O$423,MATCH($A11,cring!$P$3:$P$423,0),MATCH(E$1,cring!$A$2:$O$2,0))</f>
        <v>2012</v>
      </c>
      <c r="F11">
        <f>INDEX(cring!$A$3:$O$423,MATCH($A11,cring!$P$3:$P$423,0),MATCH(F$1,cring!$A$2:$O$2,0))</f>
        <v>94.3</v>
      </c>
      <c r="G11">
        <f>INDEX(cring!$A$3:$O$423,MATCH($A11,cring!$P$3:$P$423,0),MATCH(G$1,cring!$A$2:$O$2,0))</f>
        <v>95.2</v>
      </c>
      <c r="H11">
        <f>INDEX(cring!$A$3:$O$423,MATCH($A11,cring!$P$3:$P$423,0),MATCH(H$1,cring!$A$2:$O$2,0))</f>
        <v>93</v>
      </c>
      <c r="I11" t="str">
        <f>INDEX(cring!$A$3:$O$423,MATCH($A11,cring!$P$3:$P$423,0),MATCH(I$1,cring!$A$2:$O$2,0))</f>
        <v>-</v>
      </c>
      <c r="J11" t="str">
        <f>INDEX(cring!$A$3:$O$423,MATCH($A11,cring!$P$3:$P$423,0),MATCH(J$1,cring!$A$2:$O$2,0))</f>
        <v>-</v>
      </c>
      <c r="K11">
        <f>INDEX(cring!$A$3:$O$423,MATCH($A11,cring!$P$3:$P$423,0),MATCH(K$1,cring!$A$2:$O$2,0))</f>
        <v>91.5</v>
      </c>
      <c r="L11">
        <f>INDEX(cring!$A$3:$O$423,MATCH($A11,cring!$P$3:$P$423,0),MATCH(L$1,cring!$A$2:$O$2,0))</f>
        <v>97.2</v>
      </c>
      <c r="M11">
        <f>INDEX(cring!$A$3:$O$423,MATCH($A11,cring!$P$3:$P$423,0),MATCH(M$1,cring!$A$2:$O$2,0))</f>
        <v>93.4</v>
      </c>
      <c r="N11">
        <f>INDEX(cring!$A$3:$O$423,MATCH($A11,cring!$P$3:$P$423,0),MATCH(N$1,cring!$A$2:$O$2,0))</f>
        <v>95.7</v>
      </c>
      <c r="O11">
        <f>INDEX(cring!$A$3:$O$423,MATCH($A11,cring!$P$3:$P$423,0),MATCH(O$1,cring!$A$2:$O$2,0))</f>
        <v>96</v>
      </c>
      <c r="P11" t="str">
        <f>INDEX(cring!$A$3:$O$423,MATCH($A11,cring!$P$3:$P$423,0),MATCH(P$1,cring!$A$2:$O$2,0))</f>
        <v>MICS _2011-2012</v>
      </c>
    </row>
    <row r="12" spans="1:17" x14ac:dyDescent="0.25">
      <c r="A12" s="4" t="s">
        <v>461</v>
      </c>
      <c r="B12" t="str">
        <f>INDEX(cring!$A$3:$O$423,MATCH($A12,cring!$P$3:$P$423,0),MATCH(B$1,cring!$A$2:$O$2,0))</f>
        <v>ARM</v>
      </c>
      <c r="C12" t="str">
        <f>INDEX(cring!$A$3:$O$423,MATCH($A12,cring!$P$3:$P$423,0),MATCH(C$1,cring!$A$2:$O$2,0))</f>
        <v>Armenia</v>
      </c>
      <c r="D12">
        <f>INDEX(cring!$A$3:$O$423,MATCH($A12,cring!$P$3:$P$423,0),MATCH(D$1,cring!$A$2:$O$2,0))</f>
        <v>2010</v>
      </c>
      <c r="E12" t="str">
        <f>INDEX(cring!$A$3:$O$423,MATCH($A12,cring!$P$3:$P$423,0),MATCH(E$1,cring!$A$2:$O$2,0))</f>
        <v>2010</v>
      </c>
      <c r="F12">
        <f>INDEX(cring!$A$3:$O$423,MATCH($A12,cring!$P$3:$P$423,0),MATCH(F$1,cring!$A$2:$O$2,0))</f>
        <v>57</v>
      </c>
      <c r="G12" t="str">
        <f>INDEX(cring!$A$3:$O$423,MATCH($A12,cring!$P$3:$P$423,0),MATCH(G$1,cring!$A$2:$O$2,0))</f>
        <v>-</v>
      </c>
      <c r="H12" t="str">
        <f>INDEX(cring!$A$3:$O$423,MATCH($A12,cring!$P$3:$P$423,0),MATCH(H$1,cring!$A$2:$O$2,0))</f>
        <v>-</v>
      </c>
      <c r="I12" t="str">
        <f>INDEX(cring!$A$3:$O$423,MATCH($A12,cring!$P$3:$P$423,0),MATCH(I$1,cring!$A$2:$O$2,0))</f>
        <v>-</v>
      </c>
      <c r="J12" t="str">
        <f>INDEX(cring!$A$3:$O$423,MATCH($A12,cring!$P$3:$P$423,0),MATCH(J$1,cring!$A$2:$O$2,0))</f>
        <v>-</v>
      </c>
      <c r="K12" t="str">
        <f>INDEX(cring!$A$3:$O$423,MATCH($A12,cring!$P$3:$P$423,0),MATCH(K$1,cring!$A$2:$O$2,0))</f>
        <v>-</v>
      </c>
      <c r="L12" t="str">
        <f>INDEX(cring!$A$3:$O$423,MATCH($A12,cring!$P$3:$P$423,0),MATCH(L$1,cring!$A$2:$O$2,0))</f>
        <v>-</v>
      </c>
      <c r="M12" t="str">
        <f>INDEX(cring!$A$3:$O$423,MATCH($A12,cring!$P$3:$P$423,0),MATCH(M$1,cring!$A$2:$O$2,0))</f>
        <v>-</v>
      </c>
      <c r="N12" t="str">
        <f>INDEX(cring!$A$3:$O$423,MATCH($A12,cring!$P$3:$P$423,0),MATCH(N$1,cring!$A$2:$O$2,0))</f>
        <v>-</v>
      </c>
      <c r="O12" t="str">
        <f>INDEX(cring!$A$3:$O$423,MATCH($A12,cring!$P$3:$P$423,0),MATCH(O$1,cring!$A$2:$O$2,0))</f>
        <v>-</v>
      </c>
      <c r="P12" t="str">
        <f>INDEX(cring!$A$3:$O$423,MATCH($A12,cring!$P$3:$P$423,0),MATCH(P$1,cring!$A$2:$O$2,0))</f>
        <v>DHS _2010</v>
      </c>
    </row>
    <row r="13" spans="1:17" x14ac:dyDescent="0.25">
      <c r="A13" s="5" t="s">
        <v>462</v>
      </c>
      <c r="B13" t="str">
        <f>INDEX(cring!$A$3:$O$423,MATCH($A13,cring!$P$3:$P$423,0),MATCH(B$1,cring!$A$2:$O$2,0))</f>
        <v>ARM</v>
      </c>
      <c r="C13" t="str">
        <f>INDEX(cring!$A$3:$O$423,MATCH($A13,cring!$P$3:$P$423,0),MATCH(C$1,cring!$A$2:$O$2,0))</f>
        <v>Armenia</v>
      </c>
      <c r="D13">
        <f>INDEX(cring!$A$3:$O$423,MATCH($A13,cring!$P$3:$P$423,0),MATCH(D$1,cring!$A$2:$O$2,0))</f>
        <v>2005</v>
      </c>
      <c r="E13" t="str">
        <f>INDEX(cring!$A$3:$O$423,MATCH($A13,cring!$P$3:$P$423,0),MATCH(E$1,cring!$A$2:$O$2,0))</f>
        <v>2005</v>
      </c>
      <c r="F13">
        <f>INDEX(cring!$A$3:$O$423,MATCH($A13,cring!$P$3:$P$423,0),MATCH(F$1,cring!$A$2:$O$2,0))</f>
        <v>36</v>
      </c>
      <c r="G13">
        <f>INDEX(cring!$A$3:$O$423,MATCH($A13,cring!$P$3:$P$423,0),MATCH(G$1,cring!$A$2:$O$2,0))</f>
        <v>52</v>
      </c>
      <c r="H13">
        <f>INDEX(cring!$A$3:$O$423,MATCH($A13,cring!$P$3:$P$423,0),MATCH(H$1,cring!$A$2:$O$2,0))</f>
        <v>24</v>
      </c>
      <c r="I13">
        <f>INDEX(cring!$A$3:$O$423,MATCH($A13,cring!$P$3:$P$423,0),MATCH(I$1,cring!$A$2:$O$2,0))</f>
        <v>30</v>
      </c>
      <c r="J13">
        <f>INDEX(cring!$A$3:$O$423,MATCH($A13,cring!$P$3:$P$423,0),MATCH(J$1,cring!$A$2:$O$2,0))</f>
        <v>46</v>
      </c>
      <c r="K13" t="str">
        <f>INDEX(cring!$A$3:$O$423,MATCH($A13,cring!$P$3:$P$423,0),MATCH(K$1,cring!$A$2:$O$2,0))</f>
        <v>-</v>
      </c>
      <c r="L13" t="str">
        <f>INDEX(cring!$A$3:$O$423,MATCH($A13,cring!$P$3:$P$423,0),MATCH(L$1,cring!$A$2:$O$2,0))</f>
        <v>-</v>
      </c>
      <c r="M13" t="str">
        <f>INDEX(cring!$A$3:$O$423,MATCH($A13,cring!$P$3:$P$423,0),MATCH(M$1,cring!$A$2:$O$2,0))</f>
        <v>-</v>
      </c>
      <c r="N13" t="str">
        <f>INDEX(cring!$A$3:$O$423,MATCH($A13,cring!$P$3:$P$423,0),MATCH(N$1,cring!$A$2:$O$2,0))</f>
        <v>-</v>
      </c>
      <c r="O13" t="str">
        <f>INDEX(cring!$A$3:$O$423,MATCH($A13,cring!$P$3:$P$423,0),MATCH(O$1,cring!$A$2:$O$2,0))</f>
        <v>-</v>
      </c>
      <c r="P13" t="str">
        <f>INDEX(cring!$A$3:$O$423,MATCH($A13,cring!$P$3:$P$423,0),MATCH(P$1,cring!$A$2:$O$2,0))</f>
        <v>DHS_2005</v>
      </c>
    </row>
    <row r="14" spans="1:17" x14ac:dyDescent="0.25">
      <c r="A14" s="4" t="s">
        <v>463</v>
      </c>
      <c r="B14" t="str">
        <f>INDEX(cring!$A$3:$O$423,MATCH($A14,cring!$P$3:$P$423,0),MATCH(B$1,cring!$A$2:$O$2,0))</f>
        <v>ARM</v>
      </c>
      <c r="C14" t="str">
        <f>INDEX(cring!$A$3:$O$423,MATCH($A14,cring!$P$3:$P$423,0),MATCH(C$1,cring!$A$2:$O$2,0))</f>
        <v>Armenia</v>
      </c>
      <c r="D14">
        <f>INDEX(cring!$A$3:$O$423,MATCH($A14,cring!$P$3:$P$423,0),MATCH(D$1,cring!$A$2:$O$2,0))</f>
        <v>2000</v>
      </c>
      <c r="E14" t="str">
        <f>INDEX(cring!$A$3:$O$423,MATCH($A14,cring!$P$3:$P$423,0),MATCH(E$1,cring!$A$2:$O$2,0))</f>
        <v>2000</v>
      </c>
      <c r="F14">
        <f>INDEX(cring!$A$3:$O$423,MATCH($A14,cring!$P$3:$P$423,0),MATCH(F$1,cring!$A$2:$O$2,0))</f>
        <v>26</v>
      </c>
      <c r="G14">
        <f>INDEX(cring!$A$3:$O$423,MATCH($A14,cring!$P$3:$P$423,0),MATCH(G$1,cring!$A$2:$O$2,0))</f>
        <v>24</v>
      </c>
      <c r="H14">
        <f>INDEX(cring!$A$3:$O$423,MATCH($A14,cring!$P$3:$P$423,0),MATCH(H$1,cring!$A$2:$O$2,0))</f>
        <v>29</v>
      </c>
      <c r="I14">
        <f>INDEX(cring!$A$3:$O$423,MATCH($A14,cring!$P$3:$P$423,0),MATCH(I$1,cring!$A$2:$O$2,0))</f>
        <v>28</v>
      </c>
      <c r="J14">
        <f>INDEX(cring!$A$3:$O$423,MATCH($A14,cring!$P$3:$P$423,0),MATCH(J$1,cring!$A$2:$O$2,0))</f>
        <v>24</v>
      </c>
      <c r="K14" t="str">
        <f>INDEX(cring!$A$3:$O$423,MATCH($A14,cring!$P$3:$P$423,0),MATCH(K$1,cring!$A$2:$O$2,0))</f>
        <v>-</v>
      </c>
      <c r="L14" t="str">
        <f>INDEX(cring!$A$3:$O$423,MATCH($A14,cring!$P$3:$P$423,0),MATCH(L$1,cring!$A$2:$O$2,0))</f>
        <v>-</v>
      </c>
      <c r="M14" t="str">
        <f>INDEX(cring!$A$3:$O$423,MATCH($A14,cring!$P$3:$P$423,0),MATCH(M$1,cring!$A$2:$O$2,0))</f>
        <v>-</v>
      </c>
      <c r="N14" t="str">
        <f>INDEX(cring!$A$3:$O$423,MATCH($A14,cring!$P$3:$P$423,0),MATCH(N$1,cring!$A$2:$O$2,0))</f>
        <v>-</v>
      </c>
      <c r="O14" t="str">
        <f>INDEX(cring!$A$3:$O$423,MATCH($A14,cring!$P$3:$P$423,0),MATCH(O$1,cring!$A$2:$O$2,0))</f>
        <v>-</v>
      </c>
      <c r="P14" t="str">
        <f>INDEX(cring!$A$3:$O$423,MATCH($A14,cring!$P$3:$P$423,0),MATCH(P$1,cring!$A$2:$O$2,0))</f>
        <v>DHS_2000</v>
      </c>
    </row>
    <row r="15" spans="1:17" x14ac:dyDescent="0.25">
      <c r="A15" s="5" t="s">
        <v>464</v>
      </c>
      <c r="B15" t="str">
        <f>INDEX(cring!$A$3:$O$423,MATCH($A15,cring!$P$3:$P$423,0),MATCH(B$1,cring!$A$2:$O$2,0))</f>
        <v>AZE</v>
      </c>
      <c r="C15" t="str">
        <f>INDEX(cring!$A$3:$O$423,MATCH($A15,cring!$P$3:$P$423,0),MATCH(C$1,cring!$A$2:$O$2,0))</f>
        <v>Azerbaijan</v>
      </c>
      <c r="D15">
        <f>INDEX(cring!$A$3:$O$423,MATCH($A15,cring!$P$3:$P$423,0),MATCH(D$1,cring!$A$2:$O$2,0))</f>
        <v>2000</v>
      </c>
      <c r="E15" t="str">
        <f>INDEX(cring!$A$3:$O$423,MATCH($A15,cring!$P$3:$P$423,0),MATCH(E$1,cring!$A$2:$O$2,0))</f>
        <v>2000</v>
      </c>
      <c r="F15">
        <f>INDEX(cring!$A$3:$O$423,MATCH($A15,cring!$P$3:$P$423,0),MATCH(F$1,cring!$A$2:$O$2,0))</f>
        <v>36</v>
      </c>
      <c r="G15">
        <f>INDEX(cring!$A$3:$O$423,MATCH($A15,cring!$P$3:$P$423,0),MATCH(G$1,cring!$A$2:$O$2,0))</f>
        <v>30</v>
      </c>
      <c r="H15">
        <f>INDEX(cring!$A$3:$O$423,MATCH($A15,cring!$P$3:$P$423,0),MATCH(H$1,cring!$A$2:$O$2,0))</f>
        <v>42</v>
      </c>
      <c r="I15">
        <f>INDEX(cring!$A$3:$O$423,MATCH($A15,cring!$P$3:$P$423,0),MATCH(I$1,cring!$A$2:$O$2,0))</f>
        <v>29</v>
      </c>
      <c r="J15">
        <f>INDEX(cring!$A$3:$O$423,MATCH($A15,cring!$P$3:$P$423,0),MATCH(J$1,cring!$A$2:$O$2,0))</f>
        <v>38</v>
      </c>
      <c r="K15">
        <f>INDEX(cring!$A$3:$O$423,MATCH($A15,cring!$P$3:$P$423,0),MATCH(K$1,cring!$A$2:$O$2,0))</f>
        <v>35</v>
      </c>
      <c r="L15" t="str">
        <f>INDEX(cring!$A$3:$O$423,MATCH($A15,cring!$P$3:$P$423,0),MATCH(L$1,cring!$A$2:$O$2,0))</f>
        <v>-</v>
      </c>
      <c r="M15" t="str">
        <f>INDEX(cring!$A$3:$O$423,MATCH($A15,cring!$P$3:$P$423,0),MATCH(M$1,cring!$A$2:$O$2,0))</f>
        <v>-</v>
      </c>
      <c r="N15" t="str">
        <f>INDEX(cring!$A$3:$O$423,MATCH($A15,cring!$P$3:$P$423,0),MATCH(N$1,cring!$A$2:$O$2,0))</f>
        <v>-</v>
      </c>
      <c r="O15" t="str">
        <f>INDEX(cring!$A$3:$O$423,MATCH($A15,cring!$P$3:$P$423,0),MATCH(O$1,cring!$A$2:$O$2,0))</f>
        <v>-</v>
      </c>
      <c r="P15" t="str">
        <f>INDEX(cring!$A$3:$O$423,MATCH($A15,cring!$P$3:$P$423,0),MATCH(P$1,cring!$A$2:$O$2,0))</f>
        <v>MICS_2000</v>
      </c>
    </row>
    <row r="16" spans="1:17" x14ac:dyDescent="0.25">
      <c r="A16" s="4" t="s">
        <v>465</v>
      </c>
      <c r="B16" t="str">
        <f>INDEX(cring!$A$3:$O$423,MATCH($A16,cring!$P$3:$P$423,0),MATCH(B$1,cring!$A$2:$O$2,0))</f>
        <v>BGD</v>
      </c>
      <c r="C16" t="str">
        <f>INDEX(cring!$A$3:$O$423,MATCH($A16,cring!$P$3:$P$423,0),MATCH(C$1,cring!$A$2:$O$2,0))</f>
        <v>Bangladesh</v>
      </c>
      <c r="D16">
        <f>INDEX(cring!$A$3:$O$423,MATCH($A16,cring!$P$3:$P$423,0),MATCH(D$1,cring!$A$2:$O$2,0))</f>
        <v>2014</v>
      </c>
      <c r="E16" t="str">
        <f>INDEX(cring!$A$3:$O$423,MATCH($A16,cring!$P$3:$P$423,0),MATCH(E$1,cring!$A$2:$O$2,0))</f>
        <v>2014</v>
      </c>
      <c r="F16">
        <f>INDEX(cring!$A$3:$O$423,MATCH($A16,cring!$P$3:$P$423,0),MATCH(F$1,cring!$A$2:$O$2,0))</f>
        <v>42</v>
      </c>
      <c r="G16">
        <f>INDEX(cring!$A$3:$O$423,MATCH($A16,cring!$P$3:$P$423,0),MATCH(G$1,cring!$A$2:$O$2,0))</f>
        <v>38.799999999999997</v>
      </c>
      <c r="H16">
        <f>INDEX(cring!$A$3:$O$423,MATCH($A16,cring!$P$3:$P$423,0),MATCH(H$1,cring!$A$2:$O$2,0))</f>
        <v>46.7</v>
      </c>
      <c r="I16">
        <f>INDEX(cring!$A$3:$O$423,MATCH($A16,cring!$P$3:$P$423,0),MATCH(I$1,cring!$A$2:$O$2,0))</f>
        <v>52.1</v>
      </c>
      <c r="J16">
        <f>INDEX(cring!$A$3:$O$423,MATCH($A16,cring!$P$3:$P$423,0),MATCH(J$1,cring!$A$2:$O$2,0))</f>
        <v>39.299999999999997</v>
      </c>
      <c r="K16">
        <f>INDEX(cring!$A$3:$O$423,MATCH($A16,cring!$P$3:$P$423,0),MATCH(K$1,cring!$A$2:$O$2,0))</f>
        <v>37.6</v>
      </c>
      <c r="L16">
        <f>INDEX(cring!$A$3:$O$423,MATCH($A16,cring!$P$3:$P$423,0),MATCH(L$1,cring!$A$2:$O$2,0))</f>
        <v>43.5</v>
      </c>
      <c r="M16">
        <f>INDEX(cring!$A$3:$O$423,MATCH($A16,cring!$P$3:$P$423,0),MATCH(M$1,cring!$A$2:$O$2,0))</f>
        <v>37</v>
      </c>
      <c r="N16">
        <f>INDEX(cring!$A$3:$O$423,MATCH($A16,cring!$P$3:$P$423,0),MATCH(N$1,cring!$A$2:$O$2,0))</f>
        <v>39.299999999999997</v>
      </c>
      <c r="O16">
        <f>INDEX(cring!$A$3:$O$423,MATCH($A16,cring!$P$3:$P$423,0),MATCH(O$1,cring!$A$2:$O$2,0))</f>
        <v>57.8</v>
      </c>
      <c r="P16" t="str">
        <f>INDEX(cring!$A$3:$O$423,MATCH($A16,cring!$P$3:$P$423,0),MATCH(P$1,cring!$A$2:$O$2,0))</f>
        <v>DHS_2014</v>
      </c>
    </row>
    <row r="17" spans="1:16" x14ac:dyDescent="0.25">
      <c r="A17" s="5" t="s">
        <v>466</v>
      </c>
      <c r="B17" t="str">
        <f>INDEX(cring!$A$3:$O$423,MATCH($A17,cring!$P$3:$P$423,0),MATCH(B$1,cring!$A$2:$O$2,0))</f>
        <v>BGD</v>
      </c>
      <c r="C17" t="str">
        <f>INDEX(cring!$A$3:$O$423,MATCH($A17,cring!$P$3:$P$423,0),MATCH(C$1,cring!$A$2:$O$2,0))</f>
        <v>Bangladesh</v>
      </c>
      <c r="D17" t="str">
        <f>INDEX(cring!$A$3:$O$423,MATCH($A17,cring!$P$3:$P$423,0),MATCH(D$1,cring!$A$2:$O$2,0))</f>
        <v>2012-2013</v>
      </c>
      <c r="E17" t="str">
        <f>INDEX(cring!$A$3:$O$423,MATCH($A17,cring!$P$3:$P$423,0),MATCH(E$1,cring!$A$2:$O$2,0))</f>
        <v>2013</v>
      </c>
      <c r="F17">
        <f>INDEX(cring!$A$3:$O$423,MATCH($A17,cring!$P$3:$P$423,0),MATCH(F$1,cring!$A$2:$O$2,0))</f>
        <v>35.799999999999997</v>
      </c>
      <c r="G17">
        <f>INDEX(cring!$A$3:$O$423,MATCH($A17,cring!$P$3:$P$423,0),MATCH(G$1,cring!$A$2:$O$2,0))</f>
        <v>38.799999999999997</v>
      </c>
      <c r="H17">
        <f>INDEX(cring!$A$3:$O$423,MATCH($A17,cring!$P$3:$P$423,0),MATCH(H$1,cring!$A$2:$O$2,0))</f>
        <v>31.9</v>
      </c>
      <c r="I17">
        <f>INDEX(cring!$A$3:$O$423,MATCH($A17,cring!$P$3:$P$423,0),MATCH(I$1,cring!$A$2:$O$2,0))</f>
        <v>44.1</v>
      </c>
      <c r="J17">
        <f>INDEX(cring!$A$3:$O$423,MATCH($A17,cring!$P$3:$P$423,0),MATCH(J$1,cring!$A$2:$O$2,0))</f>
        <v>34.299999999999997</v>
      </c>
      <c r="K17">
        <f>INDEX(cring!$A$3:$O$423,MATCH($A17,cring!$P$3:$P$423,0),MATCH(K$1,cring!$A$2:$O$2,0))</f>
        <v>32.299999999999997</v>
      </c>
      <c r="L17">
        <f>INDEX(cring!$A$3:$O$423,MATCH($A17,cring!$P$3:$P$423,0),MATCH(L$1,cring!$A$2:$O$2,0))</f>
        <v>34</v>
      </c>
      <c r="M17">
        <f>INDEX(cring!$A$3:$O$423,MATCH($A17,cring!$P$3:$P$423,0),MATCH(M$1,cring!$A$2:$O$2,0))</f>
        <v>37.299999999999997</v>
      </c>
      <c r="N17">
        <f>INDEX(cring!$A$3:$O$423,MATCH($A17,cring!$P$3:$P$423,0),MATCH(N$1,cring!$A$2:$O$2,0))</f>
        <v>37.9</v>
      </c>
      <c r="O17">
        <f>INDEX(cring!$A$3:$O$423,MATCH($A17,cring!$P$3:$P$423,0),MATCH(O$1,cring!$A$2:$O$2,0))</f>
        <v>43.6</v>
      </c>
      <c r="P17" t="str">
        <f>INDEX(cring!$A$3:$O$423,MATCH($A17,cring!$P$3:$P$423,0),MATCH(P$1,cring!$A$2:$O$2,0))</f>
        <v>MICS_2012-2013</v>
      </c>
    </row>
    <row r="18" spans="1:16" x14ac:dyDescent="0.25">
      <c r="A18" s="4" t="s">
        <v>467</v>
      </c>
      <c r="B18" t="str">
        <f>INDEX(cring!$A$3:$O$423,MATCH($A18,cring!$P$3:$P$423,0),MATCH(B$1,cring!$A$2:$O$2,0))</f>
        <v>BGD</v>
      </c>
      <c r="C18" t="str">
        <f>INDEX(cring!$A$3:$O$423,MATCH($A18,cring!$P$3:$P$423,0),MATCH(C$1,cring!$A$2:$O$2,0))</f>
        <v>Bangladesh</v>
      </c>
      <c r="D18">
        <f>INDEX(cring!$A$3:$O$423,MATCH($A18,cring!$P$3:$P$423,0),MATCH(D$1,cring!$A$2:$O$2,0))</f>
        <v>2011</v>
      </c>
      <c r="E18" t="str">
        <f>INDEX(cring!$A$3:$O$423,MATCH($A18,cring!$P$3:$P$423,0),MATCH(E$1,cring!$A$2:$O$2,0))</f>
        <v>2011</v>
      </c>
      <c r="F18">
        <f>INDEX(cring!$A$3:$O$423,MATCH($A18,cring!$P$3:$P$423,0),MATCH(F$1,cring!$A$2:$O$2,0))</f>
        <v>35.200000000000003</v>
      </c>
      <c r="G18">
        <f>INDEX(cring!$A$3:$O$423,MATCH($A18,cring!$P$3:$P$423,0),MATCH(G$1,cring!$A$2:$O$2,0))</f>
        <v>39.5</v>
      </c>
      <c r="H18">
        <f>INDEX(cring!$A$3:$O$423,MATCH($A18,cring!$P$3:$P$423,0),MATCH(H$1,cring!$A$2:$O$2,0))</f>
        <v>29.3</v>
      </c>
      <c r="I18">
        <f>INDEX(cring!$A$3:$O$423,MATCH($A18,cring!$P$3:$P$423,0),MATCH(I$1,cring!$A$2:$O$2,0))</f>
        <v>54.3</v>
      </c>
      <c r="J18">
        <f>INDEX(cring!$A$3:$O$423,MATCH($A18,cring!$P$3:$P$423,0),MATCH(J$1,cring!$A$2:$O$2,0))</f>
        <v>30.9</v>
      </c>
      <c r="K18">
        <f>INDEX(cring!$A$3:$O$423,MATCH($A18,cring!$P$3:$P$423,0),MATCH(K$1,cring!$A$2:$O$2,0))</f>
        <v>24.7</v>
      </c>
      <c r="L18">
        <f>INDEX(cring!$A$3:$O$423,MATCH($A18,cring!$P$3:$P$423,0),MATCH(L$1,cring!$A$2:$O$2,0))</f>
        <v>30.3</v>
      </c>
      <c r="M18">
        <f>INDEX(cring!$A$3:$O$423,MATCH($A18,cring!$P$3:$P$423,0),MATCH(M$1,cring!$A$2:$O$2,0))</f>
        <v>28.8</v>
      </c>
      <c r="N18">
        <f>INDEX(cring!$A$3:$O$423,MATCH($A18,cring!$P$3:$P$423,0),MATCH(N$1,cring!$A$2:$O$2,0))</f>
        <v>46.2</v>
      </c>
      <c r="O18">
        <f>INDEX(cring!$A$3:$O$423,MATCH($A18,cring!$P$3:$P$423,0),MATCH(O$1,cring!$A$2:$O$2,0))</f>
        <v>57.9</v>
      </c>
      <c r="P18" t="str">
        <f>INDEX(cring!$A$3:$O$423,MATCH($A18,cring!$P$3:$P$423,0),MATCH(P$1,cring!$A$2:$O$2,0))</f>
        <v>DHS_2011</v>
      </c>
    </row>
    <row r="19" spans="1:16" x14ac:dyDescent="0.25">
      <c r="A19" s="5" t="s">
        <v>468</v>
      </c>
      <c r="B19" t="str">
        <f>INDEX(cring!$A$3:$O$423,MATCH($A19,cring!$P$3:$P$423,0),MATCH(B$1,cring!$A$2:$O$2,0))</f>
        <v>BGD</v>
      </c>
      <c r="C19" t="str">
        <f>INDEX(cring!$A$3:$O$423,MATCH($A19,cring!$P$3:$P$423,0),MATCH(C$1,cring!$A$2:$O$2,0))</f>
        <v>Bangladesh</v>
      </c>
      <c r="D19">
        <f>INDEX(cring!$A$3:$O$423,MATCH($A19,cring!$P$3:$P$423,0),MATCH(D$1,cring!$A$2:$O$2,0))</f>
        <v>2007</v>
      </c>
      <c r="E19" t="str">
        <f>INDEX(cring!$A$3:$O$423,MATCH($A19,cring!$P$3:$P$423,0),MATCH(E$1,cring!$A$2:$O$2,0))</f>
        <v>2007</v>
      </c>
      <c r="F19">
        <f>INDEX(cring!$A$3:$O$423,MATCH($A19,cring!$P$3:$P$423,0),MATCH(F$1,cring!$A$2:$O$2,0))</f>
        <v>37</v>
      </c>
      <c r="G19">
        <f>INDEX(cring!$A$3:$O$423,MATCH($A19,cring!$P$3:$P$423,0),MATCH(G$1,cring!$A$2:$O$2,0))</f>
        <v>41</v>
      </c>
      <c r="H19">
        <f>INDEX(cring!$A$3:$O$423,MATCH($A19,cring!$P$3:$P$423,0),MATCH(H$1,cring!$A$2:$O$2,0))</f>
        <v>33</v>
      </c>
      <c r="I19">
        <f>INDEX(cring!$A$3:$O$423,MATCH($A19,cring!$P$3:$P$423,0),MATCH(I$1,cring!$A$2:$O$2,0))</f>
        <v>57</v>
      </c>
      <c r="J19">
        <f>INDEX(cring!$A$3:$O$423,MATCH($A19,cring!$P$3:$P$423,0),MATCH(J$1,cring!$A$2:$O$2,0))</f>
        <v>34</v>
      </c>
      <c r="K19">
        <f>INDEX(cring!$A$3:$O$423,MATCH($A19,cring!$P$3:$P$423,0),MATCH(K$1,cring!$A$2:$O$2,0))</f>
        <v>24</v>
      </c>
      <c r="L19">
        <f>INDEX(cring!$A$3:$O$423,MATCH($A19,cring!$P$3:$P$423,0),MATCH(L$1,cring!$A$2:$O$2,0))</f>
        <v>28</v>
      </c>
      <c r="M19">
        <f>INDEX(cring!$A$3:$O$423,MATCH($A19,cring!$P$3:$P$423,0),MATCH(M$1,cring!$A$2:$O$2,0))</f>
        <v>43</v>
      </c>
      <c r="N19">
        <f>INDEX(cring!$A$3:$O$423,MATCH($A19,cring!$P$3:$P$423,0),MATCH(N$1,cring!$A$2:$O$2,0))</f>
        <v>47</v>
      </c>
      <c r="O19">
        <f>INDEX(cring!$A$3:$O$423,MATCH($A19,cring!$P$3:$P$423,0),MATCH(O$1,cring!$A$2:$O$2,0))</f>
        <v>73</v>
      </c>
      <c r="P19" t="str">
        <f>INDEX(cring!$A$3:$O$423,MATCH($A19,cring!$P$3:$P$423,0),MATCH(P$1,cring!$A$2:$O$2,0))</f>
        <v>DHS_2007</v>
      </c>
    </row>
    <row r="20" spans="1:16" x14ac:dyDescent="0.25">
      <c r="A20" s="4" t="s">
        <v>469</v>
      </c>
      <c r="B20" t="str">
        <f>INDEX(cring!$A$3:$O$423,MATCH($A20,cring!$P$3:$P$423,0),MATCH(B$1,cring!$A$2:$O$2,0))</f>
        <v>BGD</v>
      </c>
      <c r="C20" t="str">
        <f>INDEX(cring!$A$3:$O$423,MATCH($A20,cring!$P$3:$P$423,0),MATCH(C$1,cring!$A$2:$O$2,0))</f>
        <v>Bangladesh</v>
      </c>
      <c r="D20">
        <f>INDEX(cring!$A$3:$O$423,MATCH($A20,cring!$P$3:$P$423,0),MATCH(D$1,cring!$A$2:$O$2,0))</f>
        <v>2006</v>
      </c>
      <c r="E20" t="str">
        <f>INDEX(cring!$A$3:$O$423,MATCH($A20,cring!$P$3:$P$423,0),MATCH(E$1,cring!$A$2:$O$2,0))</f>
        <v>2006</v>
      </c>
      <c r="F20">
        <f>INDEX(cring!$A$3:$O$423,MATCH($A20,cring!$P$3:$P$423,0),MATCH(F$1,cring!$A$2:$O$2,0))</f>
        <v>30</v>
      </c>
      <c r="G20">
        <f>INDEX(cring!$A$3:$O$423,MATCH($A20,cring!$P$3:$P$423,0),MATCH(G$1,cring!$A$2:$O$2,0))</f>
        <v>30</v>
      </c>
      <c r="H20">
        <f>INDEX(cring!$A$3:$O$423,MATCH($A20,cring!$P$3:$P$423,0),MATCH(H$1,cring!$A$2:$O$2,0))</f>
        <v>30</v>
      </c>
      <c r="I20">
        <f>INDEX(cring!$A$3:$O$423,MATCH($A20,cring!$P$3:$P$423,0),MATCH(I$1,cring!$A$2:$O$2,0))</f>
        <v>44</v>
      </c>
      <c r="J20">
        <f>INDEX(cring!$A$3:$O$423,MATCH($A20,cring!$P$3:$P$423,0),MATCH(J$1,cring!$A$2:$O$2,0))</f>
        <v>26</v>
      </c>
      <c r="K20">
        <f>INDEX(cring!$A$3:$O$423,MATCH($A20,cring!$P$3:$P$423,0),MATCH(K$1,cring!$A$2:$O$2,0))</f>
        <v>17</v>
      </c>
      <c r="L20">
        <f>INDEX(cring!$A$3:$O$423,MATCH($A20,cring!$P$3:$P$423,0),MATCH(L$1,cring!$A$2:$O$2,0))</f>
        <v>26</v>
      </c>
      <c r="M20">
        <f>INDEX(cring!$A$3:$O$423,MATCH($A20,cring!$P$3:$P$423,0),MATCH(M$1,cring!$A$2:$O$2,0))</f>
        <v>28</v>
      </c>
      <c r="N20">
        <f>INDEX(cring!$A$3:$O$423,MATCH($A20,cring!$P$3:$P$423,0),MATCH(N$1,cring!$A$2:$O$2,0))</f>
        <v>42</v>
      </c>
      <c r="O20">
        <f>INDEX(cring!$A$3:$O$423,MATCH($A20,cring!$P$3:$P$423,0),MATCH(O$1,cring!$A$2:$O$2,0))</f>
        <v>56</v>
      </c>
      <c r="P20" t="str">
        <f>INDEX(cring!$A$3:$O$423,MATCH($A20,cring!$P$3:$P$423,0),MATCH(P$1,cring!$A$2:$O$2,0))</f>
        <v>MICS_2006</v>
      </c>
    </row>
    <row r="21" spans="1:16" x14ac:dyDescent="0.25">
      <c r="A21" s="5" t="s">
        <v>470</v>
      </c>
      <c r="B21" t="str">
        <f>INDEX(cring!$A$3:$O$423,MATCH($A21,cring!$P$3:$P$423,0),MATCH(B$1,cring!$A$2:$O$2,0))</f>
        <v>BGD</v>
      </c>
      <c r="C21" t="str">
        <f>INDEX(cring!$A$3:$O$423,MATCH($A21,cring!$P$3:$P$423,0),MATCH(C$1,cring!$A$2:$O$2,0))</f>
        <v>Bangladesh</v>
      </c>
      <c r="D21">
        <f>INDEX(cring!$A$3:$O$423,MATCH($A21,cring!$P$3:$P$423,0),MATCH(D$1,cring!$A$2:$O$2,0))</f>
        <v>2004</v>
      </c>
      <c r="E21" t="str">
        <f>INDEX(cring!$A$3:$O$423,MATCH($A21,cring!$P$3:$P$423,0),MATCH(E$1,cring!$A$2:$O$2,0))</f>
        <v>2004</v>
      </c>
      <c r="F21">
        <f>INDEX(cring!$A$3:$O$423,MATCH($A21,cring!$P$3:$P$423,0),MATCH(F$1,cring!$A$2:$O$2,0))</f>
        <v>20</v>
      </c>
      <c r="G21">
        <f>INDEX(cring!$A$3:$O$423,MATCH($A21,cring!$P$3:$P$423,0),MATCH(G$1,cring!$A$2:$O$2,0))</f>
        <v>23</v>
      </c>
      <c r="H21">
        <f>INDEX(cring!$A$3:$O$423,MATCH($A21,cring!$P$3:$P$423,0),MATCH(H$1,cring!$A$2:$O$2,0))</f>
        <v>17</v>
      </c>
      <c r="I21">
        <f>INDEX(cring!$A$3:$O$423,MATCH($A21,cring!$P$3:$P$423,0),MATCH(I$1,cring!$A$2:$O$2,0))</f>
        <v>35</v>
      </c>
      <c r="J21">
        <f>INDEX(cring!$A$3:$O$423,MATCH($A21,cring!$P$3:$P$423,0),MATCH(J$1,cring!$A$2:$O$2,0))</f>
        <v>17</v>
      </c>
      <c r="K21">
        <f>INDEX(cring!$A$3:$O$423,MATCH($A21,cring!$P$3:$P$423,0),MATCH(K$1,cring!$A$2:$O$2,0))</f>
        <v>11</v>
      </c>
      <c r="L21">
        <f>INDEX(cring!$A$3:$O$423,MATCH($A21,cring!$P$3:$P$423,0),MATCH(L$1,cring!$A$2:$O$2,0))</f>
        <v>16</v>
      </c>
      <c r="M21">
        <f>INDEX(cring!$A$3:$O$423,MATCH($A21,cring!$P$3:$P$423,0),MATCH(M$1,cring!$A$2:$O$2,0))</f>
        <v>19</v>
      </c>
      <c r="N21">
        <f>INDEX(cring!$A$3:$O$423,MATCH($A21,cring!$P$3:$P$423,0),MATCH(N$1,cring!$A$2:$O$2,0))</f>
        <v>27</v>
      </c>
      <c r="O21">
        <f>INDEX(cring!$A$3:$O$423,MATCH($A21,cring!$P$3:$P$423,0),MATCH(O$1,cring!$A$2:$O$2,0))</f>
        <v>45</v>
      </c>
      <c r="P21" t="str">
        <f>INDEX(cring!$A$3:$O$423,MATCH($A21,cring!$P$3:$P$423,0),MATCH(P$1,cring!$A$2:$O$2,0))</f>
        <v>DHS_2004</v>
      </c>
    </row>
    <row r="22" spans="1:16" x14ac:dyDescent="0.25">
      <c r="A22" s="4" t="s">
        <v>471</v>
      </c>
      <c r="B22" t="str">
        <f>INDEX(cring!$A$3:$O$423,MATCH($A22,cring!$P$3:$P$423,0),MATCH(B$1,cring!$A$2:$O$2,0))</f>
        <v>BGD</v>
      </c>
      <c r="C22" t="str">
        <f>INDEX(cring!$A$3:$O$423,MATCH($A22,cring!$P$3:$P$423,0),MATCH(C$1,cring!$A$2:$O$2,0))</f>
        <v>Bangladesh</v>
      </c>
      <c r="D22" t="str">
        <f>INDEX(cring!$A$3:$O$423,MATCH($A22,cring!$P$3:$P$423,0),MATCH(D$1,cring!$A$2:$O$2,0))</f>
        <v>1999-2000</v>
      </c>
      <c r="E22" t="str">
        <f>INDEX(cring!$A$3:$O$423,MATCH($A22,cring!$P$3:$P$423,0),MATCH(E$1,cring!$A$2:$O$2,0))</f>
        <v>2000</v>
      </c>
      <c r="F22">
        <f>INDEX(cring!$A$3:$O$423,MATCH($A22,cring!$P$3:$P$423,0),MATCH(F$1,cring!$A$2:$O$2,0))</f>
        <v>27</v>
      </c>
      <c r="G22">
        <f>INDEX(cring!$A$3:$O$423,MATCH($A22,cring!$P$3:$P$423,0),MATCH(G$1,cring!$A$2:$O$2,0))</f>
        <v>29</v>
      </c>
      <c r="H22">
        <f>INDEX(cring!$A$3:$O$423,MATCH($A22,cring!$P$3:$P$423,0),MATCH(H$1,cring!$A$2:$O$2,0))</f>
        <v>25</v>
      </c>
      <c r="I22">
        <f>INDEX(cring!$A$3:$O$423,MATCH($A22,cring!$P$3:$P$423,0),MATCH(I$1,cring!$A$2:$O$2,0))</f>
        <v>48</v>
      </c>
      <c r="J22">
        <f>INDEX(cring!$A$3:$O$423,MATCH($A22,cring!$P$3:$P$423,0),MATCH(J$1,cring!$A$2:$O$2,0))</f>
        <v>24</v>
      </c>
      <c r="K22">
        <f>INDEX(cring!$A$3:$O$423,MATCH($A22,cring!$P$3:$P$423,0),MATCH(K$1,cring!$A$2:$O$2,0))</f>
        <v>23</v>
      </c>
      <c r="L22">
        <f>INDEX(cring!$A$3:$O$423,MATCH($A22,cring!$P$3:$P$423,0),MATCH(L$1,cring!$A$2:$O$2,0))</f>
        <v>21</v>
      </c>
      <c r="M22">
        <f>INDEX(cring!$A$3:$O$423,MATCH($A22,cring!$P$3:$P$423,0),MATCH(M$1,cring!$A$2:$O$2,0))</f>
        <v>23</v>
      </c>
      <c r="N22">
        <f>INDEX(cring!$A$3:$O$423,MATCH($A22,cring!$P$3:$P$423,0),MATCH(N$1,cring!$A$2:$O$2,0))</f>
        <v>29</v>
      </c>
      <c r="O22">
        <f>INDEX(cring!$A$3:$O$423,MATCH($A22,cring!$P$3:$P$423,0),MATCH(O$1,cring!$A$2:$O$2,0))</f>
        <v>55</v>
      </c>
      <c r="P22" t="str">
        <f>INDEX(cring!$A$3:$O$423,MATCH($A22,cring!$P$3:$P$423,0),MATCH(P$1,cring!$A$2:$O$2,0))</f>
        <v>DHS_1999-2000</v>
      </c>
    </row>
    <row r="23" spans="1:16" x14ac:dyDescent="0.25">
      <c r="A23" s="5" t="s">
        <v>472</v>
      </c>
      <c r="B23" t="str">
        <f>INDEX(cring!$A$3:$O$423,MATCH($A23,cring!$P$3:$P$423,0),MATCH(B$1,cring!$A$2:$O$2,0))</f>
        <v>BGD</v>
      </c>
      <c r="C23" t="str">
        <f>INDEX(cring!$A$3:$O$423,MATCH($A23,cring!$P$3:$P$423,0),MATCH(C$1,cring!$A$2:$O$2,0))</f>
        <v>Bangladesh</v>
      </c>
      <c r="D23" t="str">
        <f>INDEX(cring!$A$3:$O$423,MATCH($A23,cring!$P$3:$P$423,0),MATCH(D$1,cring!$A$2:$O$2,0))</f>
        <v>1996-1997</v>
      </c>
      <c r="E23" t="str">
        <f>INDEX(cring!$A$3:$O$423,MATCH($A23,cring!$P$3:$P$423,0),MATCH(E$1,cring!$A$2:$O$2,0))</f>
        <v>1997</v>
      </c>
      <c r="F23">
        <f>INDEX(cring!$A$3:$O$423,MATCH($A23,cring!$P$3:$P$423,0),MATCH(F$1,cring!$A$2:$O$2,0))</f>
        <v>33</v>
      </c>
      <c r="G23" t="str">
        <f>INDEX(cring!$A$3:$O$423,MATCH($A23,cring!$P$3:$P$423,0),MATCH(G$1,cring!$A$2:$O$2,0))</f>
        <v>-</v>
      </c>
      <c r="H23" t="str">
        <f>INDEX(cring!$A$3:$O$423,MATCH($A23,cring!$P$3:$P$423,0),MATCH(H$1,cring!$A$2:$O$2,0))</f>
        <v>-</v>
      </c>
      <c r="I23" t="str">
        <f>INDEX(cring!$A$3:$O$423,MATCH($A23,cring!$P$3:$P$423,0),MATCH(I$1,cring!$A$2:$O$2,0))</f>
        <v>-</v>
      </c>
      <c r="J23" t="str">
        <f>INDEX(cring!$A$3:$O$423,MATCH($A23,cring!$P$3:$P$423,0),MATCH(J$1,cring!$A$2:$O$2,0))</f>
        <v>-</v>
      </c>
      <c r="K23" t="str">
        <f>INDEX(cring!$A$3:$O$423,MATCH($A23,cring!$P$3:$P$423,0),MATCH(K$1,cring!$A$2:$O$2,0))</f>
        <v>-</v>
      </c>
      <c r="L23" t="str">
        <f>INDEX(cring!$A$3:$O$423,MATCH($A23,cring!$P$3:$P$423,0),MATCH(L$1,cring!$A$2:$O$2,0))</f>
        <v>-</v>
      </c>
      <c r="M23" t="str">
        <f>INDEX(cring!$A$3:$O$423,MATCH($A23,cring!$P$3:$P$423,0),MATCH(M$1,cring!$A$2:$O$2,0))</f>
        <v>-</v>
      </c>
      <c r="N23" t="str">
        <f>INDEX(cring!$A$3:$O$423,MATCH($A23,cring!$P$3:$P$423,0),MATCH(N$1,cring!$A$2:$O$2,0))</f>
        <v>-</v>
      </c>
      <c r="O23" t="str">
        <f>INDEX(cring!$A$3:$O$423,MATCH($A23,cring!$P$3:$P$423,0),MATCH(O$1,cring!$A$2:$O$2,0))</f>
        <v>-</v>
      </c>
      <c r="P23" t="str">
        <f>INDEX(cring!$A$3:$O$423,MATCH($A23,cring!$P$3:$P$423,0),MATCH(P$1,cring!$A$2:$O$2,0))</f>
        <v>DHS_1996-1997</v>
      </c>
    </row>
    <row r="24" spans="1:16" x14ac:dyDescent="0.25">
      <c r="A24" s="4" t="s">
        <v>473</v>
      </c>
      <c r="B24" t="str">
        <f>INDEX(cring!$A$3:$O$423,MATCH($A24,cring!$P$3:$P$423,0),MATCH(B$1,cring!$A$2:$O$2,0))</f>
        <v>BGD</v>
      </c>
      <c r="C24" t="str">
        <f>INDEX(cring!$A$3:$O$423,MATCH($A24,cring!$P$3:$P$423,0),MATCH(C$1,cring!$A$2:$O$2,0))</f>
        <v>Bangladesh</v>
      </c>
      <c r="D24" t="str">
        <f>INDEX(cring!$A$3:$O$423,MATCH($A24,cring!$P$3:$P$423,0),MATCH(D$1,cring!$A$2:$O$2,0))</f>
        <v>1993-1994</v>
      </c>
      <c r="E24" t="str">
        <f>INDEX(cring!$A$3:$O$423,MATCH($A24,cring!$P$3:$P$423,0),MATCH(E$1,cring!$A$2:$O$2,0))</f>
        <v>1994</v>
      </c>
      <c r="F24">
        <f>INDEX(cring!$A$3:$O$423,MATCH($A24,cring!$P$3:$P$423,0),MATCH(F$1,cring!$A$2:$O$2,0))</f>
        <v>28</v>
      </c>
      <c r="G24" t="str">
        <f>INDEX(cring!$A$3:$O$423,MATCH($A24,cring!$P$3:$P$423,0),MATCH(G$1,cring!$A$2:$O$2,0))</f>
        <v>-</v>
      </c>
      <c r="H24" t="str">
        <f>INDEX(cring!$A$3:$O$423,MATCH($A24,cring!$P$3:$P$423,0),MATCH(H$1,cring!$A$2:$O$2,0))</f>
        <v>-</v>
      </c>
      <c r="I24" t="str">
        <f>INDEX(cring!$A$3:$O$423,MATCH($A24,cring!$P$3:$P$423,0),MATCH(I$1,cring!$A$2:$O$2,0))</f>
        <v>-</v>
      </c>
      <c r="J24" t="str">
        <f>INDEX(cring!$A$3:$O$423,MATCH($A24,cring!$P$3:$P$423,0),MATCH(J$1,cring!$A$2:$O$2,0))</f>
        <v>-</v>
      </c>
      <c r="K24" t="str">
        <f>INDEX(cring!$A$3:$O$423,MATCH($A24,cring!$P$3:$P$423,0),MATCH(K$1,cring!$A$2:$O$2,0))</f>
        <v>-</v>
      </c>
      <c r="L24" t="str">
        <f>INDEX(cring!$A$3:$O$423,MATCH($A24,cring!$P$3:$P$423,0),MATCH(L$1,cring!$A$2:$O$2,0))</f>
        <v>-</v>
      </c>
      <c r="M24" t="str">
        <f>INDEX(cring!$A$3:$O$423,MATCH($A24,cring!$P$3:$P$423,0),MATCH(M$1,cring!$A$2:$O$2,0))</f>
        <v>-</v>
      </c>
      <c r="N24" t="str">
        <f>INDEX(cring!$A$3:$O$423,MATCH($A24,cring!$P$3:$P$423,0),MATCH(N$1,cring!$A$2:$O$2,0))</f>
        <v>-</v>
      </c>
      <c r="O24" t="str">
        <f>INDEX(cring!$A$3:$O$423,MATCH($A24,cring!$P$3:$P$423,0),MATCH(O$1,cring!$A$2:$O$2,0))</f>
        <v>-</v>
      </c>
      <c r="P24" t="str">
        <f>INDEX(cring!$A$3:$O$423,MATCH($A24,cring!$P$3:$P$423,0),MATCH(P$1,cring!$A$2:$O$2,0))</f>
        <v>DHS_1993-1994</v>
      </c>
    </row>
    <row r="25" spans="1:16" x14ac:dyDescent="0.25">
      <c r="A25" s="5" t="s">
        <v>474</v>
      </c>
      <c r="B25" t="str">
        <f>INDEX(cring!$A$3:$O$423,MATCH($A25,cring!$P$3:$P$423,0),MATCH(B$1,cring!$A$2:$O$2,0))</f>
        <v>BLR</v>
      </c>
      <c r="C25" t="str">
        <f>INDEX(cring!$A$3:$O$423,MATCH($A25,cring!$P$3:$P$423,0),MATCH(C$1,cring!$A$2:$O$2,0))</f>
        <v>Belarus</v>
      </c>
      <c r="D25">
        <f>INDEX(cring!$A$3:$O$423,MATCH($A25,cring!$P$3:$P$423,0),MATCH(D$1,cring!$A$2:$O$2,0))</f>
        <v>2012</v>
      </c>
      <c r="E25" t="str">
        <f>INDEX(cring!$A$3:$O$423,MATCH($A25,cring!$P$3:$P$423,0),MATCH(E$1,cring!$A$2:$O$2,0))</f>
        <v>2012</v>
      </c>
      <c r="F25">
        <f>INDEX(cring!$A$3:$O$423,MATCH($A25,cring!$P$3:$P$423,0),MATCH(F$1,cring!$A$2:$O$2,0))</f>
        <v>93.4</v>
      </c>
      <c r="G25">
        <f>INDEX(cring!$A$3:$O$423,MATCH($A25,cring!$P$3:$P$423,0),MATCH(G$1,cring!$A$2:$O$2,0))</f>
        <v>92.4</v>
      </c>
      <c r="H25">
        <f>INDEX(cring!$A$3:$O$423,MATCH($A25,cring!$P$3:$P$423,0),MATCH(H$1,cring!$A$2:$O$2,0))</f>
        <v>94.7</v>
      </c>
      <c r="I25">
        <f>INDEX(cring!$A$3:$O$423,MATCH($A25,cring!$P$3:$P$423,0),MATCH(I$1,cring!$A$2:$O$2,0))</f>
        <v>96.1</v>
      </c>
      <c r="J25" t="str">
        <f>INDEX(cring!$A$3:$O$423,MATCH($A25,cring!$P$3:$P$423,0),MATCH(J$1,cring!$A$2:$O$2,0))</f>
        <v>-</v>
      </c>
      <c r="K25" t="str">
        <f>INDEX(cring!$A$3:$O$423,MATCH($A25,cring!$P$3:$P$423,0),MATCH(K$1,cring!$A$2:$O$2,0))</f>
        <v>-</v>
      </c>
      <c r="L25" t="str">
        <f>INDEX(cring!$A$3:$O$423,MATCH($A25,cring!$P$3:$P$423,0),MATCH(L$1,cring!$A$2:$O$2,0))</f>
        <v>-</v>
      </c>
      <c r="M25" t="str">
        <f>INDEX(cring!$A$3:$O$423,MATCH($A25,cring!$P$3:$P$423,0),MATCH(M$1,cring!$A$2:$O$2,0))</f>
        <v>-</v>
      </c>
      <c r="N25" t="str">
        <f>INDEX(cring!$A$3:$O$423,MATCH($A25,cring!$P$3:$P$423,0),MATCH(N$1,cring!$A$2:$O$2,0))</f>
        <v>-</v>
      </c>
      <c r="O25" t="str">
        <f>INDEX(cring!$A$3:$O$423,MATCH($A25,cring!$P$3:$P$423,0),MATCH(O$1,cring!$A$2:$O$2,0))</f>
        <v>-</v>
      </c>
      <c r="P25" t="str">
        <f>INDEX(cring!$A$3:$O$423,MATCH($A25,cring!$P$3:$P$423,0),MATCH(P$1,cring!$A$2:$O$2,0))</f>
        <v>MICS_2012</v>
      </c>
    </row>
    <row r="26" spans="1:16" x14ac:dyDescent="0.25">
      <c r="A26" s="4" t="s">
        <v>475</v>
      </c>
      <c r="B26" t="str">
        <f>INDEX(cring!$A$3:$O$423,MATCH($A26,cring!$P$3:$P$423,0),MATCH(B$1,cring!$A$2:$O$2,0))</f>
        <v>BLR</v>
      </c>
      <c r="C26" t="str">
        <f>INDEX(cring!$A$3:$O$423,MATCH($A26,cring!$P$3:$P$423,0),MATCH(C$1,cring!$A$2:$O$2,0))</f>
        <v>Belarus</v>
      </c>
      <c r="D26">
        <f>INDEX(cring!$A$3:$O$423,MATCH($A26,cring!$P$3:$P$423,0),MATCH(D$1,cring!$A$2:$O$2,0))</f>
        <v>2005</v>
      </c>
      <c r="E26" t="str">
        <f>INDEX(cring!$A$3:$O$423,MATCH($A26,cring!$P$3:$P$423,0),MATCH(E$1,cring!$A$2:$O$2,0))</f>
        <v>2005</v>
      </c>
      <c r="F26">
        <f>INDEX(cring!$A$3:$O$423,MATCH($A26,cring!$P$3:$P$423,0),MATCH(F$1,cring!$A$2:$O$2,0))</f>
        <v>90</v>
      </c>
      <c r="G26">
        <f>INDEX(cring!$A$3:$O$423,MATCH($A26,cring!$P$3:$P$423,0),MATCH(G$1,cring!$A$2:$O$2,0))</f>
        <v>90</v>
      </c>
      <c r="H26">
        <f>INDEX(cring!$A$3:$O$423,MATCH($A26,cring!$P$3:$P$423,0),MATCH(H$1,cring!$A$2:$O$2,0))</f>
        <v>89</v>
      </c>
      <c r="I26">
        <f>INDEX(cring!$A$3:$O$423,MATCH($A26,cring!$P$3:$P$423,0),MATCH(I$1,cring!$A$2:$O$2,0))</f>
        <v>94</v>
      </c>
      <c r="J26">
        <f>INDEX(cring!$A$3:$O$423,MATCH($A26,cring!$P$3:$P$423,0),MATCH(J$1,cring!$A$2:$O$2,0))</f>
        <v>78</v>
      </c>
      <c r="K26">
        <f>INDEX(cring!$A$3:$O$423,MATCH($A26,cring!$P$3:$P$423,0),MATCH(K$1,cring!$A$2:$O$2,0))</f>
        <v>79</v>
      </c>
      <c r="L26">
        <f>INDEX(cring!$A$3:$O$423,MATCH($A26,cring!$P$3:$P$423,0),MATCH(L$1,cring!$A$2:$O$2,0))</f>
        <v>81</v>
      </c>
      <c r="M26">
        <f>INDEX(cring!$A$3:$O$423,MATCH($A26,cring!$P$3:$P$423,0),MATCH(M$1,cring!$A$2:$O$2,0))</f>
        <v>95</v>
      </c>
      <c r="N26">
        <f>INDEX(cring!$A$3:$O$423,MATCH($A26,cring!$P$3:$P$423,0),MATCH(N$1,cring!$A$2:$O$2,0))</f>
        <v>93</v>
      </c>
      <c r="O26">
        <f>INDEX(cring!$A$3:$O$423,MATCH($A26,cring!$P$3:$P$423,0),MATCH(O$1,cring!$A$2:$O$2,0))</f>
        <v>93</v>
      </c>
      <c r="P26" t="str">
        <f>INDEX(cring!$A$3:$O$423,MATCH($A26,cring!$P$3:$P$423,0),MATCH(P$1,cring!$A$2:$O$2,0))</f>
        <v>MICS_2005</v>
      </c>
    </row>
    <row r="27" spans="1:16" x14ac:dyDescent="0.25">
      <c r="A27" s="5" t="s">
        <v>476</v>
      </c>
      <c r="B27" t="str">
        <f>INDEX(cring!$A$3:$O$423,MATCH($A27,cring!$P$3:$P$423,0),MATCH(B$1,cring!$A$2:$O$2,0))</f>
        <v>BLZ</v>
      </c>
      <c r="C27" t="str">
        <f>INDEX(cring!$A$3:$O$423,MATCH($A27,cring!$P$3:$P$423,0),MATCH(C$1,cring!$A$2:$O$2,0))</f>
        <v>Belize</v>
      </c>
      <c r="D27" t="str">
        <f>INDEX(cring!$A$3:$O$423,MATCH($A27,cring!$P$3:$P$423,0),MATCH(D$1,cring!$A$2:$O$2,0))</f>
        <v>2015-2016</v>
      </c>
      <c r="E27" t="str">
        <f>INDEX(cring!$A$3:$O$423,MATCH($A27,cring!$P$3:$P$423,0),MATCH(E$1,cring!$A$2:$O$2,0))</f>
        <v>2016</v>
      </c>
      <c r="F27">
        <f>INDEX(cring!$A$3:$O$423,MATCH($A27,cring!$P$3:$P$423,0),MATCH(F$1,cring!$A$2:$O$2,0))</f>
        <v>67.400000000000006</v>
      </c>
      <c r="G27" t="str">
        <f>INDEX(cring!$A$3:$O$423,MATCH($A27,cring!$P$3:$P$423,0),MATCH(G$1,cring!$A$2:$O$2,0))</f>
        <v>-</v>
      </c>
      <c r="H27" t="str">
        <f>INDEX(cring!$A$3:$O$423,MATCH($A27,cring!$P$3:$P$423,0),MATCH(H$1,cring!$A$2:$O$2,0))</f>
        <v>-</v>
      </c>
      <c r="I27" t="str">
        <f>INDEX(cring!$A$3:$O$423,MATCH($A27,cring!$P$3:$P$423,0),MATCH(I$1,cring!$A$2:$O$2,0))</f>
        <v>-</v>
      </c>
      <c r="J27">
        <f>INDEX(cring!$A$3:$O$423,MATCH($A27,cring!$P$3:$P$423,0),MATCH(J$1,cring!$A$2:$O$2,0))</f>
        <v>75.599999999999994</v>
      </c>
      <c r="K27" t="str">
        <f>INDEX(cring!$A$3:$O$423,MATCH($A27,cring!$P$3:$P$423,0),MATCH(K$1,cring!$A$2:$O$2,0))</f>
        <v>-</v>
      </c>
      <c r="L27" t="str">
        <f>INDEX(cring!$A$3:$O$423,MATCH($A27,cring!$P$3:$P$423,0),MATCH(L$1,cring!$A$2:$O$2,0))</f>
        <v>-</v>
      </c>
      <c r="M27" t="str">
        <f>INDEX(cring!$A$3:$O$423,MATCH($A27,cring!$P$3:$P$423,0),MATCH(M$1,cring!$A$2:$O$2,0))</f>
        <v>-</v>
      </c>
      <c r="N27" t="str">
        <f>INDEX(cring!$A$3:$O$423,MATCH($A27,cring!$P$3:$P$423,0),MATCH(N$1,cring!$A$2:$O$2,0))</f>
        <v>-</v>
      </c>
      <c r="O27" t="str">
        <f>INDEX(cring!$A$3:$O$423,MATCH($A27,cring!$P$3:$P$423,0),MATCH(O$1,cring!$A$2:$O$2,0))</f>
        <v>-</v>
      </c>
      <c r="P27" t="str">
        <f>INDEX(cring!$A$3:$O$423,MATCH($A27,cring!$P$3:$P$423,0),MATCH(P$1,cring!$A$2:$O$2,0))</f>
        <v>MICS Final_2015-2016</v>
      </c>
    </row>
    <row r="28" spans="1:16" x14ac:dyDescent="0.25">
      <c r="A28" s="4" t="s">
        <v>477</v>
      </c>
      <c r="B28" t="str">
        <f>INDEX(cring!$A$3:$O$423,MATCH($A28,cring!$P$3:$P$423,0),MATCH(B$1,cring!$A$2:$O$2,0))</f>
        <v>BLZ</v>
      </c>
      <c r="C28" t="str">
        <f>INDEX(cring!$A$3:$O$423,MATCH($A28,cring!$P$3:$P$423,0),MATCH(C$1,cring!$A$2:$O$2,0))</f>
        <v>Belize</v>
      </c>
      <c r="D28">
        <f>INDEX(cring!$A$3:$O$423,MATCH($A28,cring!$P$3:$P$423,0),MATCH(D$1,cring!$A$2:$O$2,0))</f>
        <v>2011</v>
      </c>
      <c r="E28" t="str">
        <f>INDEX(cring!$A$3:$O$423,MATCH($A28,cring!$P$3:$P$423,0),MATCH(E$1,cring!$A$2:$O$2,0))</f>
        <v>2011</v>
      </c>
      <c r="F28">
        <f>INDEX(cring!$A$3:$O$423,MATCH($A28,cring!$P$3:$P$423,0),MATCH(F$1,cring!$A$2:$O$2,0))</f>
        <v>82.2</v>
      </c>
      <c r="G28" t="str">
        <f>INDEX(cring!$A$3:$O$423,MATCH($A28,cring!$P$3:$P$423,0),MATCH(G$1,cring!$A$2:$O$2,0))</f>
        <v>-</v>
      </c>
      <c r="H28" t="str">
        <f>INDEX(cring!$A$3:$O$423,MATCH($A28,cring!$P$3:$P$423,0),MATCH(H$1,cring!$A$2:$O$2,0))</f>
        <v>-</v>
      </c>
      <c r="I28" t="str">
        <f>INDEX(cring!$A$3:$O$423,MATCH($A28,cring!$P$3:$P$423,0),MATCH(I$1,cring!$A$2:$O$2,0))</f>
        <v>-</v>
      </c>
      <c r="J28">
        <f>INDEX(cring!$A$3:$O$423,MATCH($A28,cring!$P$3:$P$423,0),MATCH(J$1,cring!$A$2:$O$2,0))</f>
        <v>78.2</v>
      </c>
      <c r="K28" t="str">
        <f>INDEX(cring!$A$3:$O$423,MATCH($A28,cring!$P$3:$P$423,0),MATCH(K$1,cring!$A$2:$O$2,0))</f>
        <v>-</v>
      </c>
      <c r="L28" t="str">
        <f>INDEX(cring!$A$3:$O$423,MATCH($A28,cring!$P$3:$P$423,0),MATCH(L$1,cring!$A$2:$O$2,0))</f>
        <v>-</v>
      </c>
      <c r="M28" t="str">
        <f>INDEX(cring!$A$3:$O$423,MATCH($A28,cring!$P$3:$P$423,0),MATCH(M$1,cring!$A$2:$O$2,0))</f>
        <v>-</v>
      </c>
      <c r="N28" t="str">
        <f>INDEX(cring!$A$3:$O$423,MATCH($A28,cring!$P$3:$P$423,0),MATCH(N$1,cring!$A$2:$O$2,0))</f>
        <v>-</v>
      </c>
      <c r="O28" t="str">
        <f>INDEX(cring!$A$3:$O$423,MATCH($A28,cring!$P$3:$P$423,0),MATCH(O$1,cring!$A$2:$O$2,0))</f>
        <v>-</v>
      </c>
      <c r="P28" t="str">
        <f>INDEX(cring!$A$3:$O$423,MATCH($A28,cring!$P$3:$P$423,0),MATCH(P$1,cring!$A$2:$O$2,0))</f>
        <v>MICS_2011</v>
      </c>
    </row>
    <row r="29" spans="1:16" x14ac:dyDescent="0.25">
      <c r="A29" s="5" t="s">
        <v>478</v>
      </c>
      <c r="B29" t="str">
        <f>INDEX(cring!$A$3:$O$423,MATCH($A29,cring!$P$3:$P$423,0),MATCH(B$1,cring!$A$2:$O$2,0))</f>
        <v>BLZ</v>
      </c>
      <c r="C29" t="str">
        <f>INDEX(cring!$A$3:$O$423,MATCH($A29,cring!$P$3:$P$423,0),MATCH(C$1,cring!$A$2:$O$2,0))</f>
        <v>Belize</v>
      </c>
      <c r="D29">
        <f>INDEX(cring!$A$3:$O$423,MATCH($A29,cring!$P$3:$P$423,0),MATCH(D$1,cring!$A$2:$O$2,0))</f>
        <v>2006</v>
      </c>
      <c r="E29" t="str">
        <f>INDEX(cring!$A$3:$O$423,MATCH($A29,cring!$P$3:$P$423,0),MATCH(E$1,cring!$A$2:$O$2,0))</f>
        <v>2006</v>
      </c>
      <c r="F29">
        <f>INDEX(cring!$A$3:$O$423,MATCH($A29,cring!$P$3:$P$423,0),MATCH(F$1,cring!$A$2:$O$2,0))</f>
        <v>71</v>
      </c>
      <c r="G29">
        <f>INDEX(cring!$A$3:$O$423,MATCH($A29,cring!$P$3:$P$423,0),MATCH(G$1,cring!$A$2:$O$2,0))</f>
        <v>70</v>
      </c>
      <c r="H29">
        <f>INDEX(cring!$A$3:$O$423,MATCH($A29,cring!$P$3:$P$423,0),MATCH(H$1,cring!$A$2:$O$2,0))</f>
        <v>72</v>
      </c>
      <c r="I29">
        <f>INDEX(cring!$A$3:$O$423,MATCH($A29,cring!$P$3:$P$423,0),MATCH(I$1,cring!$A$2:$O$2,0))</f>
        <v>69</v>
      </c>
      <c r="J29">
        <f>INDEX(cring!$A$3:$O$423,MATCH($A29,cring!$P$3:$P$423,0),MATCH(J$1,cring!$A$2:$O$2,0))</f>
        <v>73</v>
      </c>
      <c r="K29" t="str">
        <f>INDEX(cring!$A$3:$O$423,MATCH($A29,cring!$P$3:$P$423,0),MATCH(K$1,cring!$A$2:$O$2,0))</f>
        <v>-</v>
      </c>
      <c r="L29" t="str">
        <f>INDEX(cring!$A$3:$O$423,MATCH($A29,cring!$P$3:$P$423,0),MATCH(L$1,cring!$A$2:$O$2,0))</f>
        <v>-</v>
      </c>
      <c r="M29" t="str">
        <f>INDEX(cring!$A$3:$O$423,MATCH($A29,cring!$P$3:$P$423,0),MATCH(M$1,cring!$A$2:$O$2,0))</f>
        <v>-</v>
      </c>
      <c r="N29" t="str">
        <f>INDEX(cring!$A$3:$O$423,MATCH($A29,cring!$P$3:$P$423,0),MATCH(N$1,cring!$A$2:$O$2,0))</f>
        <v>-</v>
      </c>
      <c r="O29" t="str">
        <f>INDEX(cring!$A$3:$O$423,MATCH($A29,cring!$P$3:$P$423,0),MATCH(O$1,cring!$A$2:$O$2,0))</f>
        <v>-</v>
      </c>
      <c r="P29" t="str">
        <f>INDEX(cring!$A$3:$O$423,MATCH($A29,cring!$P$3:$P$423,0),MATCH(P$1,cring!$A$2:$O$2,0))</f>
        <v>MICS_2006</v>
      </c>
    </row>
    <row r="30" spans="1:16" x14ac:dyDescent="0.25">
      <c r="A30" s="4" t="s">
        <v>479</v>
      </c>
      <c r="B30" t="str">
        <f>INDEX(cring!$A$3:$O$423,MATCH($A30,cring!$P$3:$P$423,0),MATCH(B$1,cring!$A$2:$O$2,0))</f>
        <v>BLZ</v>
      </c>
      <c r="C30" t="str">
        <f>INDEX(cring!$A$3:$O$423,MATCH($A30,cring!$P$3:$P$423,0),MATCH(C$1,cring!$A$2:$O$2,0))</f>
        <v>Belize</v>
      </c>
      <c r="D30">
        <f>INDEX(cring!$A$3:$O$423,MATCH($A30,cring!$P$3:$P$423,0),MATCH(D$1,cring!$A$2:$O$2,0))</f>
        <v>1999</v>
      </c>
      <c r="E30" t="str">
        <f>INDEX(cring!$A$3:$O$423,MATCH($A30,cring!$P$3:$P$423,0),MATCH(E$1,cring!$A$2:$O$2,0))</f>
        <v>1999</v>
      </c>
      <c r="F30">
        <f>INDEX(cring!$A$3:$O$423,MATCH($A30,cring!$P$3:$P$423,0),MATCH(F$1,cring!$A$2:$O$2,0))</f>
        <v>66</v>
      </c>
      <c r="G30" t="str">
        <f>INDEX(cring!$A$3:$O$423,MATCH($A30,cring!$P$3:$P$423,0),MATCH(G$1,cring!$A$2:$O$2,0))</f>
        <v>-</v>
      </c>
      <c r="H30" t="str">
        <f>INDEX(cring!$A$3:$O$423,MATCH($A30,cring!$P$3:$P$423,0),MATCH(H$1,cring!$A$2:$O$2,0))</f>
        <v>-</v>
      </c>
      <c r="I30" t="str">
        <f>INDEX(cring!$A$3:$O$423,MATCH($A30,cring!$P$3:$P$423,0),MATCH(I$1,cring!$A$2:$O$2,0))</f>
        <v>-</v>
      </c>
      <c r="J30" t="str">
        <f>INDEX(cring!$A$3:$O$423,MATCH($A30,cring!$P$3:$P$423,0),MATCH(J$1,cring!$A$2:$O$2,0))</f>
        <v>-</v>
      </c>
      <c r="K30" t="str">
        <f>INDEX(cring!$A$3:$O$423,MATCH($A30,cring!$P$3:$P$423,0),MATCH(K$1,cring!$A$2:$O$2,0))</f>
        <v>-</v>
      </c>
      <c r="L30" t="str">
        <f>INDEX(cring!$A$3:$O$423,MATCH($A30,cring!$P$3:$P$423,0),MATCH(L$1,cring!$A$2:$O$2,0))</f>
        <v>-</v>
      </c>
      <c r="M30" t="str">
        <f>INDEX(cring!$A$3:$O$423,MATCH($A30,cring!$P$3:$P$423,0),MATCH(M$1,cring!$A$2:$O$2,0))</f>
        <v>-</v>
      </c>
      <c r="N30" t="str">
        <f>INDEX(cring!$A$3:$O$423,MATCH($A30,cring!$P$3:$P$423,0),MATCH(N$1,cring!$A$2:$O$2,0))</f>
        <v>-</v>
      </c>
      <c r="O30" t="str">
        <f>INDEX(cring!$A$3:$O$423,MATCH($A30,cring!$P$3:$P$423,0),MATCH(O$1,cring!$A$2:$O$2,0))</f>
        <v>-</v>
      </c>
      <c r="P30" t="str">
        <f>INDEX(cring!$A$3:$O$423,MATCH($A30,cring!$P$3:$P$423,0),MATCH(P$1,cring!$A$2:$O$2,0))</f>
        <v>Other NS_1999</v>
      </c>
    </row>
    <row r="31" spans="1:16" x14ac:dyDescent="0.25">
      <c r="A31" s="5" t="s">
        <v>480</v>
      </c>
      <c r="B31" t="str">
        <f>INDEX(cring!$A$3:$O$423,MATCH($A31,cring!$P$3:$P$423,0),MATCH(B$1,cring!$A$2:$O$2,0))</f>
        <v>BEN</v>
      </c>
      <c r="C31" t="str">
        <f>INDEX(cring!$A$3:$O$423,MATCH($A31,cring!$P$3:$P$423,0),MATCH(C$1,cring!$A$2:$O$2,0))</f>
        <v>Benin</v>
      </c>
      <c r="D31">
        <f>INDEX(cring!$A$3:$O$423,MATCH($A31,cring!$P$3:$P$423,0),MATCH(D$1,cring!$A$2:$O$2,0))</f>
        <v>2014</v>
      </c>
      <c r="E31" t="str">
        <f>INDEX(cring!$A$3:$O$423,MATCH($A31,cring!$P$3:$P$423,0),MATCH(E$1,cring!$A$2:$O$2,0))</f>
        <v>2014</v>
      </c>
      <c r="F31">
        <f>INDEX(cring!$A$3:$O$423,MATCH($A31,cring!$P$3:$P$423,0),MATCH(F$1,cring!$A$2:$O$2,0))</f>
        <v>23.3</v>
      </c>
      <c r="G31">
        <f>INDEX(cring!$A$3:$O$423,MATCH($A31,cring!$P$3:$P$423,0),MATCH(G$1,cring!$A$2:$O$2,0))</f>
        <v>21</v>
      </c>
      <c r="H31">
        <f>INDEX(cring!$A$3:$O$423,MATCH($A31,cring!$P$3:$P$423,0),MATCH(H$1,cring!$A$2:$O$2,0))</f>
        <v>25.3</v>
      </c>
      <c r="I31">
        <f>INDEX(cring!$A$3:$O$423,MATCH($A31,cring!$P$3:$P$423,0),MATCH(I$1,cring!$A$2:$O$2,0))</f>
        <v>18.899999999999999</v>
      </c>
      <c r="J31">
        <f>INDEX(cring!$A$3:$O$423,MATCH($A31,cring!$P$3:$P$423,0),MATCH(J$1,cring!$A$2:$O$2,0))</f>
        <v>25.9</v>
      </c>
      <c r="K31">
        <f>INDEX(cring!$A$3:$O$423,MATCH($A31,cring!$P$3:$P$423,0),MATCH(K$1,cring!$A$2:$O$2,0))</f>
        <v>18.899999999999999</v>
      </c>
      <c r="L31">
        <f>INDEX(cring!$A$3:$O$423,MATCH($A31,cring!$P$3:$P$423,0),MATCH(L$1,cring!$A$2:$O$2,0))</f>
        <v>30.8</v>
      </c>
      <c r="M31">
        <f>INDEX(cring!$A$3:$O$423,MATCH($A31,cring!$P$3:$P$423,0),MATCH(M$1,cring!$A$2:$O$2,0))</f>
        <v>29.2</v>
      </c>
      <c r="N31">
        <f>INDEX(cring!$A$3:$O$423,MATCH($A31,cring!$P$3:$P$423,0),MATCH(N$1,cring!$A$2:$O$2,0))</f>
        <v>21.9</v>
      </c>
      <c r="O31">
        <f>INDEX(cring!$A$3:$O$423,MATCH($A31,cring!$P$3:$P$423,0),MATCH(O$1,cring!$A$2:$O$2,0))</f>
        <v>13.3</v>
      </c>
      <c r="P31" t="str">
        <f>INDEX(cring!$A$3:$O$423,MATCH($A31,cring!$P$3:$P$423,0),MATCH(P$1,cring!$A$2:$O$2,0))</f>
        <v>MICS_2014</v>
      </c>
    </row>
    <row r="32" spans="1:16" x14ac:dyDescent="0.25">
      <c r="A32" s="4" t="s">
        <v>481</v>
      </c>
      <c r="B32" t="str">
        <f>INDEX(cring!$A$3:$O$423,MATCH($A32,cring!$P$3:$P$423,0),MATCH(B$1,cring!$A$2:$O$2,0))</f>
        <v>BEN</v>
      </c>
      <c r="C32" t="str">
        <f>INDEX(cring!$A$3:$O$423,MATCH($A32,cring!$P$3:$P$423,0),MATCH(C$1,cring!$A$2:$O$2,0))</f>
        <v>Benin</v>
      </c>
      <c r="D32" t="str">
        <f>INDEX(cring!$A$3:$O$423,MATCH($A32,cring!$P$3:$P$423,0),MATCH(D$1,cring!$A$2:$O$2,0))</f>
        <v>2011-2012</v>
      </c>
      <c r="E32" t="str">
        <f>INDEX(cring!$A$3:$O$423,MATCH($A32,cring!$P$3:$P$423,0),MATCH(E$1,cring!$A$2:$O$2,0))</f>
        <v>2012</v>
      </c>
      <c r="F32">
        <f>INDEX(cring!$A$3:$O$423,MATCH($A32,cring!$P$3:$P$423,0),MATCH(F$1,cring!$A$2:$O$2,0))</f>
        <v>31</v>
      </c>
      <c r="G32">
        <f>INDEX(cring!$A$3:$O$423,MATCH($A32,cring!$P$3:$P$423,0),MATCH(G$1,cring!$A$2:$O$2,0))</f>
        <v>24.3</v>
      </c>
      <c r="H32">
        <f>INDEX(cring!$A$3:$O$423,MATCH($A32,cring!$P$3:$P$423,0),MATCH(H$1,cring!$A$2:$O$2,0))</f>
        <v>38.5</v>
      </c>
      <c r="I32">
        <f>INDEX(cring!$A$3:$O$423,MATCH($A32,cring!$P$3:$P$423,0),MATCH(I$1,cring!$A$2:$O$2,0))</f>
        <v>28.6</v>
      </c>
      <c r="J32">
        <f>INDEX(cring!$A$3:$O$423,MATCH($A32,cring!$P$3:$P$423,0),MATCH(J$1,cring!$A$2:$O$2,0))</f>
        <v>33.299999999999997</v>
      </c>
      <c r="K32" t="str">
        <f>INDEX(cring!$A$3:$O$423,MATCH($A32,cring!$P$3:$P$423,0),MATCH(K$1,cring!$A$2:$O$2,0))</f>
        <v>-</v>
      </c>
      <c r="L32" t="str">
        <f>INDEX(cring!$A$3:$O$423,MATCH($A32,cring!$P$3:$P$423,0),MATCH(L$1,cring!$A$2:$O$2,0))</f>
        <v>-</v>
      </c>
      <c r="M32" t="str">
        <f>INDEX(cring!$A$3:$O$423,MATCH($A32,cring!$P$3:$P$423,0),MATCH(M$1,cring!$A$2:$O$2,0))</f>
        <v>-</v>
      </c>
      <c r="N32" t="str">
        <f>INDEX(cring!$A$3:$O$423,MATCH($A32,cring!$P$3:$P$423,0),MATCH(N$1,cring!$A$2:$O$2,0))</f>
        <v>-</v>
      </c>
      <c r="O32" t="str">
        <f>INDEX(cring!$A$3:$O$423,MATCH($A32,cring!$P$3:$P$423,0),MATCH(O$1,cring!$A$2:$O$2,0))</f>
        <v>-</v>
      </c>
      <c r="P32" t="str">
        <f>INDEX(cring!$A$3:$O$423,MATCH($A32,cring!$P$3:$P$423,0),MATCH(P$1,cring!$A$2:$O$2,0))</f>
        <v>DHS_2011-2012</v>
      </c>
    </row>
    <row r="33" spans="1:16" x14ac:dyDescent="0.25">
      <c r="A33" s="5" t="s">
        <v>482</v>
      </c>
      <c r="B33" t="str">
        <f>INDEX(cring!$A$3:$O$423,MATCH($A33,cring!$P$3:$P$423,0),MATCH(B$1,cring!$A$2:$O$2,0))</f>
        <v>BEN</v>
      </c>
      <c r="C33" t="str">
        <f>INDEX(cring!$A$3:$O$423,MATCH($A33,cring!$P$3:$P$423,0),MATCH(C$1,cring!$A$2:$O$2,0))</f>
        <v>Benin</v>
      </c>
      <c r="D33">
        <f>INDEX(cring!$A$3:$O$423,MATCH($A33,cring!$P$3:$P$423,0),MATCH(D$1,cring!$A$2:$O$2,0))</f>
        <v>2006</v>
      </c>
      <c r="E33" t="str">
        <f>INDEX(cring!$A$3:$O$423,MATCH($A33,cring!$P$3:$P$423,0),MATCH(E$1,cring!$A$2:$O$2,0))</f>
        <v>2006</v>
      </c>
      <c r="F33">
        <f>INDEX(cring!$A$3:$O$423,MATCH($A33,cring!$P$3:$P$423,0),MATCH(F$1,cring!$A$2:$O$2,0))</f>
        <v>36</v>
      </c>
      <c r="G33">
        <f>INDEX(cring!$A$3:$O$423,MATCH($A33,cring!$P$3:$P$423,0),MATCH(G$1,cring!$A$2:$O$2,0))</f>
        <v>34</v>
      </c>
      <c r="H33">
        <f>INDEX(cring!$A$3:$O$423,MATCH($A33,cring!$P$3:$P$423,0),MATCH(H$1,cring!$A$2:$O$2,0))</f>
        <v>38</v>
      </c>
      <c r="I33">
        <f>INDEX(cring!$A$3:$O$423,MATCH($A33,cring!$P$3:$P$423,0),MATCH(I$1,cring!$A$2:$O$2,0))</f>
        <v>36</v>
      </c>
      <c r="J33">
        <f>INDEX(cring!$A$3:$O$423,MATCH($A33,cring!$P$3:$P$423,0),MATCH(J$1,cring!$A$2:$O$2,0))</f>
        <v>36</v>
      </c>
      <c r="K33" t="str">
        <f>INDEX(cring!$A$3:$O$423,MATCH($A33,cring!$P$3:$P$423,0),MATCH(K$1,cring!$A$2:$O$2,0))</f>
        <v>-</v>
      </c>
      <c r="L33" t="str">
        <f>INDEX(cring!$A$3:$O$423,MATCH($A33,cring!$P$3:$P$423,0),MATCH(L$1,cring!$A$2:$O$2,0))</f>
        <v>-</v>
      </c>
      <c r="M33" t="str">
        <f>INDEX(cring!$A$3:$O$423,MATCH($A33,cring!$P$3:$P$423,0),MATCH(M$1,cring!$A$2:$O$2,0))</f>
        <v>-</v>
      </c>
      <c r="N33" t="str">
        <f>INDEX(cring!$A$3:$O$423,MATCH($A33,cring!$P$3:$P$423,0),MATCH(N$1,cring!$A$2:$O$2,0))</f>
        <v>-</v>
      </c>
      <c r="O33" t="str">
        <f>INDEX(cring!$A$3:$O$423,MATCH($A33,cring!$P$3:$P$423,0),MATCH(O$1,cring!$A$2:$O$2,0))</f>
        <v>-</v>
      </c>
      <c r="P33" t="str">
        <f>INDEX(cring!$A$3:$O$423,MATCH($A33,cring!$P$3:$P$423,0),MATCH(P$1,cring!$A$2:$O$2,0))</f>
        <v>DHS_2006</v>
      </c>
    </row>
    <row r="34" spans="1:16" x14ac:dyDescent="0.25">
      <c r="A34" s="4" t="s">
        <v>483</v>
      </c>
      <c r="B34" t="str">
        <f>INDEX(cring!$A$3:$O$423,MATCH($A34,cring!$P$3:$P$423,0),MATCH(B$1,cring!$A$2:$O$2,0))</f>
        <v>BEN</v>
      </c>
      <c r="C34" t="str">
        <f>INDEX(cring!$A$3:$O$423,MATCH($A34,cring!$P$3:$P$423,0),MATCH(C$1,cring!$A$2:$O$2,0))</f>
        <v>Benin</v>
      </c>
      <c r="D34">
        <f>INDEX(cring!$A$3:$O$423,MATCH($A34,cring!$P$3:$P$423,0),MATCH(D$1,cring!$A$2:$O$2,0))</f>
        <v>2001</v>
      </c>
      <c r="E34" t="str">
        <f>INDEX(cring!$A$3:$O$423,MATCH($A34,cring!$P$3:$P$423,0),MATCH(E$1,cring!$A$2:$O$2,0))</f>
        <v>2001</v>
      </c>
      <c r="F34">
        <f>INDEX(cring!$A$3:$O$423,MATCH($A34,cring!$P$3:$P$423,0),MATCH(F$1,cring!$A$2:$O$2,0))</f>
        <v>35</v>
      </c>
      <c r="G34">
        <f>INDEX(cring!$A$3:$O$423,MATCH($A34,cring!$P$3:$P$423,0),MATCH(G$1,cring!$A$2:$O$2,0))</f>
        <v>36</v>
      </c>
      <c r="H34">
        <f>INDEX(cring!$A$3:$O$423,MATCH($A34,cring!$P$3:$P$423,0),MATCH(H$1,cring!$A$2:$O$2,0))</f>
        <v>34</v>
      </c>
      <c r="I34">
        <f>INDEX(cring!$A$3:$O$423,MATCH($A34,cring!$P$3:$P$423,0),MATCH(I$1,cring!$A$2:$O$2,0))</f>
        <v>39</v>
      </c>
      <c r="J34">
        <f>INDEX(cring!$A$3:$O$423,MATCH($A34,cring!$P$3:$P$423,0),MATCH(J$1,cring!$A$2:$O$2,0))</f>
        <v>33</v>
      </c>
      <c r="K34" t="str">
        <f>INDEX(cring!$A$3:$O$423,MATCH($A34,cring!$P$3:$P$423,0),MATCH(K$1,cring!$A$2:$O$2,0))</f>
        <v>-</v>
      </c>
      <c r="L34" t="str">
        <f>INDEX(cring!$A$3:$O$423,MATCH($A34,cring!$P$3:$P$423,0),MATCH(L$1,cring!$A$2:$O$2,0))</f>
        <v>-</v>
      </c>
      <c r="M34" t="str">
        <f>INDEX(cring!$A$3:$O$423,MATCH($A34,cring!$P$3:$P$423,0),MATCH(M$1,cring!$A$2:$O$2,0))</f>
        <v>-</v>
      </c>
      <c r="N34" t="str">
        <f>INDEX(cring!$A$3:$O$423,MATCH($A34,cring!$P$3:$P$423,0),MATCH(N$1,cring!$A$2:$O$2,0))</f>
        <v>-</v>
      </c>
      <c r="O34" t="str">
        <f>INDEX(cring!$A$3:$O$423,MATCH($A34,cring!$P$3:$P$423,0),MATCH(O$1,cring!$A$2:$O$2,0))</f>
        <v>-</v>
      </c>
      <c r="P34" t="str">
        <f>INDEX(cring!$A$3:$O$423,MATCH($A34,cring!$P$3:$P$423,0),MATCH(P$1,cring!$A$2:$O$2,0))</f>
        <v>DHS_2001</v>
      </c>
    </row>
    <row r="35" spans="1:16" x14ac:dyDescent="0.25">
      <c r="A35" s="5" t="s">
        <v>484</v>
      </c>
      <c r="B35" t="str">
        <f>INDEX(cring!$A$3:$O$423,MATCH($A35,cring!$P$3:$P$423,0),MATCH(B$1,cring!$A$2:$O$2,0))</f>
        <v>BEN</v>
      </c>
      <c r="C35" t="str">
        <f>INDEX(cring!$A$3:$O$423,MATCH($A35,cring!$P$3:$P$423,0),MATCH(C$1,cring!$A$2:$O$2,0))</f>
        <v>Benin</v>
      </c>
      <c r="D35">
        <f>INDEX(cring!$A$3:$O$423,MATCH($A35,cring!$P$3:$P$423,0),MATCH(D$1,cring!$A$2:$O$2,0))</f>
        <v>1996</v>
      </c>
      <c r="E35" t="str">
        <f>INDEX(cring!$A$3:$O$423,MATCH($A35,cring!$P$3:$P$423,0),MATCH(E$1,cring!$A$2:$O$2,0))</f>
        <v>1996</v>
      </c>
      <c r="F35">
        <f>INDEX(cring!$A$3:$O$423,MATCH($A35,cring!$P$3:$P$423,0),MATCH(F$1,cring!$A$2:$O$2,0))</f>
        <v>32</v>
      </c>
      <c r="G35" t="str">
        <f>INDEX(cring!$A$3:$O$423,MATCH($A35,cring!$P$3:$P$423,0),MATCH(G$1,cring!$A$2:$O$2,0))</f>
        <v>-</v>
      </c>
      <c r="H35" t="str">
        <f>INDEX(cring!$A$3:$O$423,MATCH($A35,cring!$P$3:$P$423,0),MATCH(H$1,cring!$A$2:$O$2,0))</f>
        <v>-</v>
      </c>
      <c r="I35" t="str">
        <f>INDEX(cring!$A$3:$O$423,MATCH($A35,cring!$P$3:$P$423,0),MATCH(I$1,cring!$A$2:$O$2,0))</f>
        <v>-</v>
      </c>
      <c r="J35" t="str">
        <f>INDEX(cring!$A$3:$O$423,MATCH($A35,cring!$P$3:$P$423,0),MATCH(J$1,cring!$A$2:$O$2,0))</f>
        <v>-</v>
      </c>
      <c r="K35" t="str">
        <f>INDEX(cring!$A$3:$O$423,MATCH($A35,cring!$P$3:$P$423,0),MATCH(K$1,cring!$A$2:$O$2,0))</f>
        <v>-</v>
      </c>
      <c r="L35" t="str">
        <f>INDEX(cring!$A$3:$O$423,MATCH($A35,cring!$P$3:$P$423,0),MATCH(L$1,cring!$A$2:$O$2,0))</f>
        <v>-</v>
      </c>
      <c r="M35" t="str">
        <f>INDEX(cring!$A$3:$O$423,MATCH($A35,cring!$P$3:$P$423,0),MATCH(M$1,cring!$A$2:$O$2,0))</f>
        <v>-</v>
      </c>
      <c r="N35" t="str">
        <f>INDEX(cring!$A$3:$O$423,MATCH($A35,cring!$P$3:$P$423,0),MATCH(N$1,cring!$A$2:$O$2,0))</f>
        <v>-</v>
      </c>
      <c r="O35" t="str">
        <f>INDEX(cring!$A$3:$O$423,MATCH($A35,cring!$P$3:$P$423,0),MATCH(O$1,cring!$A$2:$O$2,0))</f>
        <v>-</v>
      </c>
      <c r="P35" t="str">
        <f>INDEX(cring!$A$3:$O$423,MATCH($A35,cring!$P$3:$P$423,0),MATCH(P$1,cring!$A$2:$O$2,0))</f>
        <v>DHS_1996</v>
      </c>
    </row>
    <row r="36" spans="1:16" x14ac:dyDescent="0.25">
      <c r="A36" s="4" t="s">
        <v>485</v>
      </c>
      <c r="B36" t="str">
        <f>INDEX(cring!$A$3:$O$423,MATCH($A36,cring!$P$3:$P$423,0),MATCH(B$1,cring!$A$2:$O$2,0))</f>
        <v>BTN</v>
      </c>
      <c r="C36" t="str">
        <f>INDEX(cring!$A$3:$O$423,MATCH($A36,cring!$P$3:$P$423,0),MATCH(C$1,cring!$A$2:$O$2,0))</f>
        <v>Bhutan</v>
      </c>
      <c r="D36">
        <f>INDEX(cring!$A$3:$O$423,MATCH($A36,cring!$P$3:$P$423,0),MATCH(D$1,cring!$A$2:$O$2,0))</f>
        <v>2010</v>
      </c>
      <c r="E36" t="str">
        <f>INDEX(cring!$A$3:$O$423,MATCH($A36,cring!$P$3:$P$423,0),MATCH(E$1,cring!$A$2:$O$2,0))</f>
        <v>2010</v>
      </c>
      <c r="F36">
        <f>INDEX(cring!$A$3:$O$423,MATCH($A36,cring!$P$3:$P$423,0),MATCH(F$1,cring!$A$2:$O$2,0))</f>
        <v>74.2</v>
      </c>
      <c r="G36">
        <f>INDEX(cring!$A$3:$O$423,MATCH($A36,cring!$P$3:$P$423,0),MATCH(G$1,cring!$A$2:$O$2,0))</f>
        <v>76.099999999999994</v>
      </c>
      <c r="H36">
        <f>INDEX(cring!$A$3:$O$423,MATCH($A36,cring!$P$3:$P$423,0),MATCH(H$1,cring!$A$2:$O$2,0))</f>
        <v>71.5</v>
      </c>
      <c r="I36">
        <f>INDEX(cring!$A$3:$O$423,MATCH($A36,cring!$P$3:$P$423,0),MATCH(I$1,cring!$A$2:$O$2,0))</f>
        <v>74.099999999999994</v>
      </c>
      <c r="J36">
        <f>INDEX(cring!$A$3:$O$423,MATCH($A36,cring!$P$3:$P$423,0),MATCH(J$1,cring!$A$2:$O$2,0))</f>
        <v>74.2</v>
      </c>
      <c r="K36">
        <f>INDEX(cring!$A$3:$O$423,MATCH($A36,cring!$P$3:$P$423,0),MATCH(K$1,cring!$A$2:$O$2,0))</f>
        <v>63.6</v>
      </c>
      <c r="L36">
        <f>INDEX(cring!$A$3:$O$423,MATCH($A36,cring!$P$3:$P$423,0),MATCH(L$1,cring!$A$2:$O$2,0))</f>
        <v>80.599999999999994</v>
      </c>
      <c r="M36">
        <f>INDEX(cring!$A$3:$O$423,MATCH($A36,cring!$P$3:$P$423,0),MATCH(M$1,cring!$A$2:$O$2,0))</f>
        <v>77.599999999999994</v>
      </c>
      <c r="N36">
        <f>INDEX(cring!$A$3:$O$423,MATCH($A36,cring!$P$3:$P$423,0),MATCH(N$1,cring!$A$2:$O$2,0))</f>
        <v>76.5</v>
      </c>
      <c r="O36">
        <f>INDEX(cring!$A$3:$O$423,MATCH($A36,cring!$P$3:$P$423,0),MATCH(O$1,cring!$A$2:$O$2,0))</f>
        <v>81.8</v>
      </c>
      <c r="P36" t="str">
        <f>INDEX(cring!$A$3:$O$423,MATCH($A36,cring!$P$3:$P$423,0),MATCH(P$1,cring!$A$2:$O$2,0))</f>
        <v>NUCS_2010</v>
      </c>
    </row>
    <row r="37" spans="1:16" x14ac:dyDescent="0.25">
      <c r="A37" s="5" t="s">
        <v>486</v>
      </c>
      <c r="B37" t="str">
        <f>INDEX(cring!$A$3:$O$423,MATCH($A37,cring!$P$3:$P$423,0),MATCH(B$1,cring!$A$2:$O$2,0))</f>
        <v>BOL</v>
      </c>
      <c r="C37" t="str">
        <f>INDEX(cring!$A$3:$O$423,MATCH($A37,cring!$P$3:$P$423,0),MATCH(C$1,cring!$A$2:$O$2,0))</f>
        <v>Bolivia (Plurinational State of)</v>
      </c>
      <c r="D37">
        <f>INDEX(cring!$A$3:$O$423,MATCH($A37,cring!$P$3:$P$423,0),MATCH(D$1,cring!$A$2:$O$2,0))</f>
        <v>2011</v>
      </c>
      <c r="E37" t="str">
        <f>INDEX(cring!$A$3:$O$423,MATCH($A37,cring!$P$3:$P$423,0),MATCH(E$1,cring!$A$2:$O$2,0))</f>
        <v>2011</v>
      </c>
      <c r="F37">
        <f>INDEX(cring!$A$3:$O$423,MATCH($A37,cring!$P$3:$P$423,0),MATCH(F$1,cring!$A$2:$O$2,0))</f>
        <v>61.6</v>
      </c>
      <c r="G37" t="str">
        <f>INDEX(cring!$A$3:$O$423,MATCH($A37,cring!$P$3:$P$423,0),MATCH(G$1,cring!$A$2:$O$2,0))</f>
        <v>-</v>
      </c>
      <c r="H37" t="str">
        <f>INDEX(cring!$A$3:$O$423,MATCH($A37,cring!$P$3:$P$423,0),MATCH(H$1,cring!$A$2:$O$2,0))</f>
        <v>-</v>
      </c>
      <c r="I37">
        <f>INDEX(cring!$A$3:$O$423,MATCH($A37,cring!$P$3:$P$423,0),MATCH(I$1,cring!$A$2:$O$2,0))</f>
        <v>64.3</v>
      </c>
      <c r="J37">
        <f>INDEX(cring!$A$3:$O$423,MATCH($A37,cring!$P$3:$P$423,0),MATCH(J$1,cring!$A$2:$O$2,0))</f>
        <v>57.4</v>
      </c>
      <c r="K37" t="str">
        <f>INDEX(cring!$A$3:$O$423,MATCH($A37,cring!$P$3:$P$423,0),MATCH(K$1,cring!$A$2:$O$2,0))</f>
        <v>-</v>
      </c>
      <c r="L37" t="str">
        <f>INDEX(cring!$A$3:$O$423,MATCH($A37,cring!$P$3:$P$423,0),MATCH(L$1,cring!$A$2:$O$2,0))</f>
        <v>-</v>
      </c>
      <c r="M37" t="str">
        <f>INDEX(cring!$A$3:$O$423,MATCH($A37,cring!$P$3:$P$423,0),MATCH(M$1,cring!$A$2:$O$2,0))</f>
        <v>-</v>
      </c>
      <c r="N37" t="str">
        <f>INDEX(cring!$A$3:$O$423,MATCH($A37,cring!$P$3:$P$423,0),MATCH(N$1,cring!$A$2:$O$2,0))</f>
        <v>-</v>
      </c>
      <c r="O37" t="str">
        <f>INDEX(cring!$A$3:$O$423,MATCH($A37,cring!$P$3:$P$423,0),MATCH(O$1,cring!$A$2:$O$2,0))</f>
        <v>-</v>
      </c>
      <c r="P37" t="str">
        <f>INDEX(cring!$A$3:$O$423,MATCH($A37,cring!$P$3:$P$423,0),MATCH(P$1,cring!$A$2:$O$2,0))</f>
        <v>Anuario Estadístico_2012</v>
      </c>
    </row>
    <row r="38" spans="1:16" x14ac:dyDescent="0.25">
      <c r="A38" s="4" t="s">
        <v>487</v>
      </c>
      <c r="B38" t="str">
        <f>INDEX(cring!$A$3:$O$423,MATCH($A38,cring!$P$3:$P$423,0),MATCH(B$1,cring!$A$2:$O$2,0))</f>
        <v>BOL</v>
      </c>
      <c r="C38" t="str">
        <f>INDEX(cring!$A$3:$O$423,MATCH($A38,cring!$P$3:$P$423,0),MATCH(C$1,cring!$A$2:$O$2,0))</f>
        <v>Bolivia (Plurinational State of)</v>
      </c>
      <c r="D38">
        <f>INDEX(cring!$A$3:$O$423,MATCH($A38,cring!$P$3:$P$423,0),MATCH(D$1,cring!$A$2:$O$2,0))</f>
        <v>2009</v>
      </c>
      <c r="E38" t="str">
        <f>INDEX(cring!$A$3:$O$423,MATCH($A38,cring!$P$3:$P$423,0),MATCH(E$1,cring!$A$2:$O$2,0))</f>
        <v>2009</v>
      </c>
      <c r="F38">
        <f>INDEX(cring!$A$3:$O$423,MATCH($A38,cring!$P$3:$P$423,0),MATCH(F$1,cring!$A$2:$O$2,0))</f>
        <v>66.3</v>
      </c>
      <c r="G38" t="str">
        <f>INDEX(cring!$A$3:$O$423,MATCH($A38,cring!$P$3:$P$423,0),MATCH(G$1,cring!$A$2:$O$2,0))</f>
        <v>-</v>
      </c>
      <c r="H38" t="str">
        <f>INDEX(cring!$A$3:$O$423,MATCH($A38,cring!$P$3:$P$423,0),MATCH(H$1,cring!$A$2:$O$2,0))</f>
        <v>-</v>
      </c>
      <c r="I38">
        <f>INDEX(cring!$A$3:$O$423,MATCH($A38,cring!$P$3:$P$423,0),MATCH(I$1,cring!$A$2:$O$2,0))</f>
        <v>69.900000000000006</v>
      </c>
      <c r="J38">
        <f>INDEX(cring!$A$3:$O$423,MATCH($A38,cring!$P$3:$P$423,0),MATCH(J$1,cring!$A$2:$O$2,0))</f>
        <v>60.5</v>
      </c>
      <c r="K38" t="str">
        <f>INDEX(cring!$A$3:$O$423,MATCH($A38,cring!$P$3:$P$423,0),MATCH(K$1,cring!$A$2:$O$2,0))</f>
        <v>-</v>
      </c>
      <c r="L38" t="str">
        <f>INDEX(cring!$A$3:$O$423,MATCH($A38,cring!$P$3:$P$423,0),MATCH(L$1,cring!$A$2:$O$2,0))</f>
        <v>-</v>
      </c>
      <c r="M38" t="str">
        <f>INDEX(cring!$A$3:$O$423,MATCH($A38,cring!$P$3:$P$423,0),MATCH(M$1,cring!$A$2:$O$2,0))</f>
        <v>-</v>
      </c>
      <c r="N38" t="str">
        <f>INDEX(cring!$A$3:$O$423,MATCH($A38,cring!$P$3:$P$423,0),MATCH(N$1,cring!$A$2:$O$2,0))</f>
        <v>-</v>
      </c>
      <c r="O38" t="str">
        <f>INDEX(cring!$A$3:$O$423,MATCH($A38,cring!$P$3:$P$423,0),MATCH(O$1,cring!$A$2:$O$2,0))</f>
        <v>-</v>
      </c>
      <c r="P38" t="str">
        <f>INDEX(cring!$A$3:$O$423,MATCH($A38,cring!$P$3:$P$423,0),MATCH(P$1,cring!$A$2:$O$2,0))</f>
        <v>Anuario Estadístico_2012</v>
      </c>
    </row>
    <row r="39" spans="1:16" x14ac:dyDescent="0.25">
      <c r="A39" s="5" t="s">
        <v>488</v>
      </c>
      <c r="B39" t="str">
        <f>INDEX(cring!$A$3:$O$423,MATCH($A39,cring!$P$3:$P$423,0),MATCH(B$1,cring!$A$2:$O$2,0))</f>
        <v>BOL</v>
      </c>
      <c r="C39" t="str">
        <f>INDEX(cring!$A$3:$O$423,MATCH($A39,cring!$P$3:$P$423,0),MATCH(C$1,cring!$A$2:$O$2,0))</f>
        <v>Bolivia (Plurinational State of)</v>
      </c>
      <c r="D39">
        <f>INDEX(cring!$A$3:$O$423,MATCH($A39,cring!$P$3:$P$423,0),MATCH(D$1,cring!$A$2:$O$2,0))</f>
        <v>2008</v>
      </c>
      <c r="E39" t="str">
        <f>INDEX(cring!$A$3:$O$423,MATCH($A39,cring!$P$3:$P$423,0),MATCH(E$1,cring!$A$2:$O$2,0))</f>
        <v>2008</v>
      </c>
      <c r="F39">
        <f>INDEX(cring!$A$3:$O$423,MATCH($A39,cring!$P$3:$P$423,0),MATCH(F$1,cring!$A$2:$O$2,0))</f>
        <v>50.9</v>
      </c>
      <c r="G39">
        <f>INDEX(cring!$A$3:$O$423,MATCH($A39,cring!$P$3:$P$423,0),MATCH(G$1,cring!$A$2:$O$2,0))</f>
        <v>50.1</v>
      </c>
      <c r="H39">
        <f>INDEX(cring!$A$3:$O$423,MATCH($A39,cring!$P$3:$P$423,0),MATCH(H$1,cring!$A$2:$O$2,0))</f>
        <v>51.7</v>
      </c>
      <c r="I39">
        <f>INDEX(cring!$A$3:$O$423,MATCH($A39,cring!$P$3:$P$423,0),MATCH(I$1,cring!$A$2:$O$2,0))</f>
        <v>59.6</v>
      </c>
      <c r="J39">
        <f>INDEX(cring!$A$3:$O$423,MATCH($A39,cring!$P$3:$P$423,0),MATCH(J$1,cring!$A$2:$O$2,0))</f>
        <v>42.7</v>
      </c>
      <c r="K39">
        <f>INDEX(cring!$A$3:$O$423,MATCH($A39,cring!$P$3:$P$423,0),MATCH(K$1,cring!$A$2:$O$2,0))</f>
        <v>40.4</v>
      </c>
      <c r="L39">
        <f>INDEX(cring!$A$3:$O$423,MATCH($A39,cring!$P$3:$P$423,0),MATCH(L$1,cring!$A$2:$O$2,0))</f>
        <v>49</v>
      </c>
      <c r="M39">
        <f>INDEX(cring!$A$3:$O$423,MATCH($A39,cring!$P$3:$P$423,0),MATCH(M$1,cring!$A$2:$O$2,0))</f>
        <v>53.9</v>
      </c>
      <c r="N39">
        <f>INDEX(cring!$A$3:$O$423,MATCH($A39,cring!$P$3:$P$423,0),MATCH(N$1,cring!$A$2:$O$2,0))</f>
        <v>54.5</v>
      </c>
      <c r="O39">
        <f>INDEX(cring!$A$3:$O$423,MATCH($A39,cring!$P$3:$P$423,0),MATCH(O$1,cring!$A$2:$O$2,0))</f>
        <v>70.3</v>
      </c>
      <c r="P39" t="str">
        <f>INDEX(cring!$A$3:$O$423,MATCH($A39,cring!$P$3:$P$423,0),MATCH(P$1,cring!$A$2:$O$2,0))</f>
        <v>DHS_2008</v>
      </c>
    </row>
    <row r="40" spans="1:16" x14ac:dyDescent="0.25">
      <c r="A40" s="4" t="s">
        <v>489</v>
      </c>
      <c r="B40" t="str">
        <f>INDEX(cring!$A$3:$O$423,MATCH($A40,cring!$P$3:$P$423,0),MATCH(B$1,cring!$A$2:$O$2,0))</f>
        <v>BOL</v>
      </c>
      <c r="C40" t="str">
        <f>INDEX(cring!$A$3:$O$423,MATCH($A40,cring!$P$3:$P$423,0),MATCH(C$1,cring!$A$2:$O$2,0))</f>
        <v>Bolivia (Plurinational State of)</v>
      </c>
      <c r="D40">
        <f>INDEX(cring!$A$3:$O$423,MATCH($A40,cring!$P$3:$P$423,0),MATCH(D$1,cring!$A$2:$O$2,0))</f>
        <v>2003</v>
      </c>
      <c r="E40" t="str">
        <f>INDEX(cring!$A$3:$O$423,MATCH($A40,cring!$P$3:$P$423,0),MATCH(E$1,cring!$A$2:$O$2,0))</f>
        <v>2003</v>
      </c>
      <c r="F40">
        <f>INDEX(cring!$A$3:$O$423,MATCH($A40,cring!$P$3:$P$423,0),MATCH(F$1,cring!$A$2:$O$2,0))</f>
        <v>52</v>
      </c>
      <c r="G40">
        <f>INDEX(cring!$A$3:$O$423,MATCH($A40,cring!$P$3:$P$423,0),MATCH(G$1,cring!$A$2:$O$2,0))</f>
        <v>54</v>
      </c>
      <c r="H40">
        <f>INDEX(cring!$A$3:$O$423,MATCH($A40,cring!$P$3:$P$423,0),MATCH(H$1,cring!$A$2:$O$2,0))</f>
        <v>49</v>
      </c>
      <c r="I40">
        <f>INDEX(cring!$A$3:$O$423,MATCH($A40,cring!$P$3:$P$423,0),MATCH(I$1,cring!$A$2:$O$2,0))</f>
        <v>56</v>
      </c>
      <c r="J40">
        <f>INDEX(cring!$A$3:$O$423,MATCH($A40,cring!$P$3:$P$423,0),MATCH(J$1,cring!$A$2:$O$2,0))</f>
        <v>45</v>
      </c>
      <c r="K40">
        <f>INDEX(cring!$A$3:$O$423,MATCH($A40,cring!$P$3:$P$423,0),MATCH(K$1,cring!$A$2:$O$2,0))</f>
        <v>41</v>
      </c>
      <c r="L40">
        <f>INDEX(cring!$A$3:$O$423,MATCH($A40,cring!$P$3:$P$423,0),MATCH(L$1,cring!$A$2:$O$2,0))</f>
        <v>54</v>
      </c>
      <c r="M40">
        <f>INDEX(cring!$A$3:$O$423,MATCH($A40,cring!$P$3:$P$423,0),MATCH(M$1,cring!$A$2:$O$2,0))</f>
        <v>52</v>
      </c>
      <c r="N40">
        <f>INDEX(cring!$A$3:$O$423,MATCH($A40,cring!$P$3:$P$423,0),MATCH(N$1,cring!$A$2:$O$2,0))</f>
        <v>51</v>
      </c>
      <c r="O40">
        <f>INDEX(cring!$A$3:$O$423,MATCH($A40,cring!$P$3:$P$423,0),MATCH(O$1,cring!$A$2:$O$2,0))</f>
        <v>67</v>
      </c>
      <c r="P40" t="str">
        <f>INDEX(cring!$A$3:$O$423,MATCH($A40,cring!$P$3:$P$423,0),MATCH(P$1,cring!$A$2:$O$2,0))</f>
        <v>DHS_2003</v>
      </c>
    </row>
    <row r="41" spans="1:16" x14ac:dyDescent="0.25">
      <c r="A41" s="5" t="s">
        <v>490</v>
      </c>
      <c r="B41" t="str">
        <f>INDEX(cring!$A$3:$O$423,MATCH($A41,cring!$P$3:$P$423,0),MATCH(B$1,cring!$A$2:$O$2,0))</f>
        <v>BOL</v>
      </c>
      <c r="C41" t="str">
        <f>INDEX(cring!$A$3:$O$423,MATCH($A41,cring!$P$3:$P$423,0),MATCH(C$1,cring!$A$2:$O$2,0))</f>
        <v>Bolivia (Plurinational State of)</v>
      </c>
      <c r="D41">
        <f>INDEX(cring!$A$3:$O$423,MATCH($A41,cring!$P$3:$P$423,0),MATCH(D$1,cring!$A$2:$O$2,0))</f>
        <v>2000</v>
      </c>
      <c r="E41" t="str">
        <f>INDEX(cring!$A$3:$O$423,MATCH($A41,cring!$P$3:$P$423,0),MATCH(E$1,cring!$A$2:$O$2,0))</f>
        <v>2000</v>
      </c>
      <c r="F41">
        <f>INDEX(cring!$A$3:$O$423,MATCH($A41,cring!$P$3:$P$423,0),MATCH(F$1,cring!$A$2:$O$2,0))</f>
        <v>54</v>
      </c>
      <c r="G41">
        <f>INDEX(cring!$A$3:$O$423,MATCH($A41,cring!$P$3:$P$423,0),MATCH(G$1,cring!$A$2:$O$2,0))</f>
        <v>54</v>
      </c>
      <c r="H41">
        <f>INDEX(cring!$A$3:$O$423,MATCH($A41,cring!$P$3:$P$423,0),MATCH(H$1,cring!$A$2:$O$2,0))</f>
        <v>53</v>
      </c>
      <c r="I41">
        <f>INDEX(cring!$A$3:$O$423,MATCH($A41,cring!$P$3:$P$423,0),MATCH(I$1,cring!$A$2:$O$2,0))</f>
        <v>61</v>
      </c>
      <c r="J41">
        <f>INDEX(cring!$A$3:$O$423,MATCH($A41,cring!$P$3:$P$423,0),MATCH(J$1,cring!$A$2:$O$2,0))</f>
        <v>42</v>
      </c>
      <c r="K41" t="str">
        <f>INDEX(cring!$A$3:$O$423,MATCH($A41,cring!$P$3:$P$423,0),MATCH(K$1,cring!$A$2:$O$2,0))</f>
        <v>-</v>
      </c>
      <c r="L41" t="str">
        <f>INDEX(cring!$A$3:$O$423,MATCH($A41,cring!$P$3:$P$423,0),MATCH(L$1,cring!$A$2:$O$2,0))</f>
        <v>-</v>
      </c>
      <c r="M41" t="str">
        <f>INDEX(cring!$A$3:$O$423,MATCH($A41,cring!$P$3:$P$423,0),MATCH(M$1,cring!$A$2:$O$2,0))</f>
        <v>-</v>
      </c>
      <c r="N41" t="str">
        <f>INDEX(cring!$A$3:$O$423,MATCH($A41,cring!$P$3:$P$423,0),MATCH(N$1,cring!$A$2:$O$2,0))</f>
        <v>-</v>
      </c>
      <c r="O41" t="str">
        <f>INDEX(cring!$A$3:$O$423,MATCH($A41,cring!$P$3:$P$423,0),MATCH(O$1,cring!$A$2:$O$2,0))</f>
        <v>-</v>
      </c>
      <c r="P41" t="str">
        <f>INDEX(cring!$A$3:$O$423,MATCH($A41,cring!$P$3:$P$423,0),MATCH(P$1,cring!$A$2:$O$2,0))</f>
        <v>MICS_2000</v>
      </c>
    </row>
    <row r="42" spans="1:16" x14ac:dyDescent="0.25">
      <c r="A42" s="4" t="s">
        <v>491</v>
      </c>
      <c r="B42" t="str">
        <f>INDEX(cring!$A$3:$O$423,MATCH($A42,cring!$P$3:$P$423,0),MATCH(B$1,cring!$A$2:$O$2,0))</f>
        <v>BOL</v>
      </c>
      <c r="C42" t="str">
        <f>INDEX(cring!$A$3:$O$423,MATCH($A42,cring!$P$3:$P$423,0),MATCH(C$1,cring!$A$2:$O$2,0))</f>
        <v>Bolivia (Plurinational State of)</v>
      </c>
      <c r="D42">
        <f>INDEX(cring!$A$3:$O$423,MATCH($A42,cring!$P$3:$P$423,0),MATCH(D$1,cring!$A$2:$O$2,0))</f>
        <v>1998</v>
      </c>
      <c r="E42" t="str">
        <f>INDEX(cring!$A$3:$O$423,MATCH($A42,cring!$P$3:$P$423,0),MATCH(E$1,cring!$A$2:$O$2,0))</f>
        <v>1998</v>
      </c>
      <c r="F42">
        <f>INDEX(cring!$A$3:$O$423,MATCH($A42,cring!$P$3:$P$423,0),MATCH(F$1,cring!$A$2:$O$2,0))</f>
        <v>43</v>
      </c>
      <c r="G42" t="str">
        <f>INDEX(cring!$A$3:$O$423,MATCH($A42,cring!$P$3:$P$423,0),MATCH(G$1,cring!$A$2:$O$2,0))</f>
        <v>-</v>
      </c>
      <c r="H42" t="str">
        <f>INDEX(cring!$A$3:$O$423,MATCH($A42,cring!$P$3:$P$423,0),MATCH(H$1,cring!$A$2:$O$2,0))</f>
        <v>-</v>
      </c>
      <c r="I42" t="str">
        <f>INDEX(cring!$A$3:$O$423,MATCH($A42,cring!$P$3:$P$423,0),MATCH(I$1,cring!$A$2:$O$2,0))</f>
        <v>-</v>
      </c>
      <c r="J42" t="str">
        <f>INDEX(cring!$A$3:$O$423,MATCH($A42,cring!$P$3:$P$423,0),MATCH(J$1,cring!$A$2:$O$2,0))</f>
        <v>-</v>
      </c>
      <c r="K42" t="str">
        <f>INDEX(cring!$A$3:$O$423,MATCH($A42,cring!$P$3:$P$423,0),MATCH(K$1,cring!$A$2:$O$2,0))</f>
        <v>-</v>
      </c>
      <c r="L42" t="str">
        <f>INDEX(cring!$A$3:$O$423,MATCH($A42,cring!$P$3:$P$423,0),MATCH(L$1,cring!$A$2:$O$2,0))</f>
        <v>-</v>
      </c>
      <c r="M42" t="str">
        <f>INDEX(cring!$A$3:$O$423,MATCH($A42,cring!$P$3:$P$423,0),MATCH(M$1,cring!$A$2:$O$2,0))</f>
        <v>-</v>
      </c>
      <c r="N42" t="str">
        <f>INDEX(cring!$A$3:$O$423,MATCH($A42,cring!$P$3:$P$423,0),MATCH(N$1,cring!$A$2:$O$2,0))</f>
        <v>-</v>
      </c>
      <c r="O42" t="str">
        <f>INDEX(cring!$A$3:$O$423,MATCH($A42,cring!$P$3:$P$423,0),MATCH(O$1,cring!$A$2:$O$2,0))</f>
        <v>-</v>
      </c>
      <c r="P42" t="str">
        <f>INDEX(cring!$A$3:$O$423,MATCH($A42,cring!$P$3:$P$423,0),MATCH(P$1,cring!$A$2:$O$2,0))</f>
        <v>DHS_1998</v>
      </c>
    </row>
    <row r="43" spans="1:16" x14ac:dyDescent="0.25">
      <c r="A43" s="5" t="s">
        <v>492</v>
      </c>
      <c r="B43" t="str">
        <f>INDEX(cring!$A$3:$O$423,MATCH($A43,cring!$P$3:$P$423,0),MATCH(B$1,cring!$A$2:$O$2,0))</f>
        <v>BOL</v>
      </c>
      <c r="C43" t="str">
        <f>INDEX(cring!$A$3:$O$423,MATCH($A43,cring!$P$3:$P$423,0),MATCH(C$1,cring!$A$2:$O$2,0))</f>
        <v>Bolivia (Plurinational State of)</v>
      </c>
      <c r="D43">
        <f>INDEX(cring!$A$3:$O$423,MATCH($A43,cring!$P$3:$P$423,0),MATCH(D$1,cring!$A$2:$O$2,0))</f>
        <v>1994</v>
      </c>
      <c r="E43" t="str">
        <f>INDEX(cring!$A$3:$O$423,MATCH($A43,cring!$P$3:$P$423,0),MATCH(E$1,cring!$A$2:$O$2,0))</f>
        <v>1994</v>
      </c>
      <c r="F43">
        <f>INDEX(cring!$A$3:$O$423,MATCH($A43,cring!$P$3:$P$423,0),MATCH(F$1,cring!$A$2:$O$2,0))</f>
        <v>40</v>
      </c>
      <c r="G43" t="str">
        <f>INDEX(cring!$A$3:$O$423,MATCH($A43,cring!$P$3:$P$423,0),MATCH(G$1,cring!$A$2:$O$2,0))</f>
        <v>-</v>
      </c>
      <c r="H43" t="str">
        <f>INDEX(cring!$A$3:$O$423,MATCH($A43,cring!$P$3:$P$423,0),MATCH(H$1,cring!$A$2:$O$2,0))</f>
        <v>-</v>
      </c>
      <c r="I43" t="str">
        <f>INDEX(cring!$A$3:$O$423,MATCH($A43,cring!$P$3:$P$423,0),MATCH(I$1,cring!$A$2:$O$2,0))</f>
        <v>-</v>
      </c>
      <c r="J43" t="str">
        <f>INDEX(cring!$A$3:$O$423,MATCH($A43,cring!$P$3:$P$423,0),MATCH(J$1,cring!$A$2:$O$2,0))</f>
        <v>-</v>
      </c>
      <c r="K43" t="str">
        <f>INDEX(cring!$A$3:$O$423,MATCH($A43,cring!$P$3:$P$423,0),MATCH(K$1,cring!$A$2:$O$2,0))</f>
        <v>-</v>
      </c>
      <c r="L43" t="str">
        <f>INDEX(cring!$A$3:$O$423,MATCH($A43,cring!$P$3:$P$423,0),MATCH(L$1,cring!$A$2:$O$2,0))</f>
        <v>-</v>
      </c>
      <c r="M43" t="str">
        <f>INDEX(cring!$A$3:$O$423,MATCH($A43,cring!$P$3:$P$423,0),MATCH(M$1,cring!$A$2:$O$2,0))</f>
        <v>-</v>
      </c>
      <c r="N43" t="str">
        <f>INDEX(cring!$A$3:$O$423,MATCH($A43,cring!$P$3:$P$423,0),MATCH(N$1,cring!$A$2:$O$2,0))</f>
        <v>-</v>
      </c>
      <c r="O43" t="str">
        <f>INDEX(cring!$A$3:$O$423,MATCH($A43,cring!$P$3:$P$423,0),MATCH(O$1,cring!$A$2:$O$2,0))</f>
        <v>-</v>
      </c>
      <c r="P43" t="str">
        <f>INDEX(cring!$A$3:$O$423,MATCH($A43,cring!$P$3:$P$423,0),MATCH(P$1,cring!$A$2:$O$2,0))</f>
        <v>DHS_1994</v>
      </c>
    </row>
    <row r="44" spans="1:16" x14ac:dyDescent="0.25">
      <c r="A44" s="4" t="s">
        <v>493</v>
      </c>
      <c r="B44" t="str">
        <f>INDEX(cring!$A$3:$O$423,MATCH($A44,cring!$P$3:$P$423,0),MATCH(B$1,cring!$A$2:$O$2,0))</f>
        <v>BIH</v>
      </c>
      <c r="C44" t="str">
        <f>INDEX(cring!$A$3:$O$423,MATCH($A44,cring!$P$3:$P$423,0),MATCH(C$1,cring!$A$2:$O$2,0))</f>
        <v>Bosnia and Herzegovina</v>
      </c>
      <c r="D44" t="str">
        <f>INDEX(cring!$A$3:$O$423,MATCH($A44,cring!$P$3:$P$423,0),MATCH(D$1,cring!$A$2:$O$2,0))</f>
        <v>2011-2012</v>
      </c>
      <c r="E44" t="str">
        <f>INDEX(cring!$A$3:$O$423,MATCH($A44,cring!$P$3:$P$423,0),MATCH(E$1,cring!$A$2:$O$2,0))</f>
        <v>2012</v>
      </c>
      <c r="F44">
        <f>INDEX(cring!$A$3:$O$423,MATCH($A44,cring!$P$3:$P$423,0),MATCH(F$1,cring!$A$2:$O$2,0))</f>
        <v>87</v>
      </c>
      <c r="G44" t="str">
        <f>INDEX(cring!$A$3:$O$423,MATCH($A44,cring!$P$3:$P$423,0),MATCH(G$1,cring!$A$2:$O$2,0))</f>
        <v>-</v>
      </c>
      <c r="H44" t="str">
        <f>INDEX(cring!$A$3:$O$423,MATCH($A44,cring!$P$3:$P$423,0),MATCH(H$1,cring!$A$2:$O$2,0))</f>
        <v>-</v>
      </c>
      <c r="I44" t="str">
        <f>INDEX(cring!$A$3:$O$423,MATCH($A44,cring!$P$3:$P$423,0),MATCH(I$1,cring!$A$2:$O$2,0))</f>
        <v>-</v>
      </c>
      <c r="J44" t="str">
        <f>INDEX(cring!$A$3:$O$423,MATCH($A44,cring!$P$3:$P$423,0),MATCH(J$1,cring!$A$2:$O$2,0))</f>
        <v>-</v>
      </c>
      <c r="K44" t="str">
        <f>INDEX(cring!$A$3:$O$423,MATCH($A44,cring!$P$3:$P$423,0),MATCH(K$1,cring!$A$2:$O$2,0))</f>
        <v>-</v>
      </c>
      <c r="L44" t="str">
        <f>INDEX(cring!$A$3:$O$423,MATCH($A44,cring!$P$3:$P$423,0),MATCH(L$1,cring!$A$2:$O$2,0))</f>
        <v>-</v>
      </c>
      <c r="M44" t="str">
        <f>INDEX(cring!$A$3:$O$423,MATCH($A44,cring!$P$3:$P$423,0),MATCH(M$1,cring!$A$2:$O$2,0))</f>
        <v>-</v>
      </c>
      <c r="N44" t="str">
        <f>INDEX(cring!$A$3:$O$423,MATCH($A44,cring!$P$3:$P$423,0),MATCH(N$1,cring!$A$2:$O$2,0))</f>
        <v>-</v>
      </c>
      <c r="O44" t="str">
        <f>INDEX(cring!$A$3:$O$423,MATCH($A44,cring!$P$3:$P$423,0),MATCH(O$1,cring!$A$2:$O$2,0))</f>
        <v>-</v>
      </c>
      <c r="P44" t="str">
        <f>INDEX(cring!$A$3:$O$423,MATCH($A44,cring!$P$3:$P$423,0),MATCH(P$1,cring!$A$2:$O$2,0))</f>
        <v>MICS_2011-2012</v>
      </c>
    </row>
    <row r="45" spans="1:16" x14ac:dyDescent="0.25">
      <c r="A45" s="5" t="s">
        <v>494</v>
      </c>
      <c r="B45" t="str">
        <f>INDEX(cring!$A$3:$O$423,MATCH($A45,cring!$P$3:$P$423,0),MATCH(B$1,cring!$A$2:$O$2,0))</f>
        <v>BIH</v>
      </c>
      <c r="C45" t="str">
        <f>INDEX(cring!$A$3:$O$423,MATCH($A45,cring!$P$3:$P$423,0),MATCH(C$1,cring!$A$2:$O$2,0))</f>
        <v>Bosnia and Herzegovina</v>
      </c>
      <c r="D45" t="str">
        <f>INDEX(cring!$A$3:$O$423,MATCH($A45,cring!$P$3:$P$423,0),MATCH(D$1,cring!$A$2:$O$2,0))</f>
        <v>2005-2006</v>
      </c>
      <c r="E45" t="str">
        <f>INDEX(cring!$A$3:$O$423,MATCH($A45,cring!$P$3:$P$423,0),MATCH(E$1,cring!$A$2:$O$2,0))</f>
        <v>2006</v>
      </c>
      <c r="F45">
        <f>INDEX(cring!$A$3:$O$423,MATCH($A45,cring!$P$3:$P$423,0),MATCH(F$1,cring!$A$2:$O$2,0))</f>
        <v>91</v>
      </c>
      <c r="G45">
        <f>INDEX(cring!$A$3:$O$423,MATCH($A45,cring!$P$3:$P$423,0),MATCH(G$1,cring!$A$2:$O$2,0))</f>
        <v>92</v>
      </c>
      <c r="H45">
        <f>INDEX(cring!$A$3:$O$423,MATCH($A45,cring!$P$3:$P$423,0),MATCH(H$1,cring!$A$2:$O$2,0))</f>
        <v>91</v>
      </c>
      <c r="I45">
        <f>INDEX(cring!$A$3:$O$423,MATCH($A45,cring!$P$3:$P$423,0),MATCH(I$1,cring!$A$2:$O$2,0))</f>
        <v>95</v>
      </c>
      <c r="J45">
        <f>INDEX(cring!$A$3:$O$423,MATCH($A45,cring!$P$3:$P$423,0),MATCH(J$1,cring!$A$2:$O$2,0))</f>
        <v>90</v>
      </c>
      <c r="K45">
        <f>INDEX(cring!$A$3:$O$423,MATCH($A45,cring!$P$3:$P$423,0),MATCH(K$1,cring!$A$2:$O$2,0))</f>
        <v>97</v>
      </c>
      <c r="L45">
        <f>INDEX(cring!$A$3:$O$423,MATCH($A45,cring!$P$3:$P$423,0),MATCH(L$1,cring!$A$2:$O$2,0))</f>
        <v>83</v>
      </c>
      <c r="M45">
        <f>INDEX(cring!$A$3:$O$423,MATCH($A45,cring!$P$3:$P$423,0),MATCH(M$1,cring!$A$2:$O$2,0))</f>
        <v>86</v>
      </c>
      <c r="N45">
        <f>INDEX(cring!$A$3:$O$423,MATCH($A45,cring!$P$3:$P$423,0),MATCH(N$1,cring!$A$2:$O$2,0))</f>
        <v>97</v>
      </c>
      <c r="O45">
        <f>INDEX(cring!$A$3:$O$423,MATCH($A45,cring!$P$3:$P$423,0),MATCH(O$1,cring!$A$2:$O$2,0))</f>
        <v>96</v>
      </c>
      <c r="P45" t="str">
        <f>INDEX(cring!$A$3:$O$423,MATCH($A45,cring!$P$3:$P$423,0),MATCH(P$1,cring!$A$2:$O$2,0))</f>
        <v>MICS_2005-2006</v>
      </c>
    </row>
    <row r="46" spans="1:16" x14ac:dyDescent="0.25">
      <c r="A46" s="4" t="s">
        <v>495</v>
      </c>
      <c r="B46" t="str">
        <f>INDEX(cring!$A$3:$O$423,MATCH($A46,cring!$P$3:$P$423,0),MATCH(B$1,cring!$A$2:$O$2,0))</f>
        <v>BIH</v>
      </c>
      <c r="C46" t="str">
        <f>INDEX(cring!$A$3:$O$423,MATCH($A46,cring!$P$3:$P$423,0),MATCH(C$1,cring!$A$2:$O$2,0))</f>
        <v>Bosnia and Herzegovina</v>
      </c>
      <c r="D46">
        <f>INDEX(cring!$A$3:$O$423,MATCH($A46,cring!$P$3:$P$423,0),MATCH(D$1,cring!$A$2:$O$2,0))</f>
        <v>2000</v>
      </c>
      <c r="E46" t="str">
        <f>INDEX(cring!$A$3:$O$423,MATCH($A46,cring!$P$3:$P$423,0),MATCH(E$1,cring!$A$2:$O$2,0))</f>
        <v>2000</v>
      </c>
      <c r="F46">
        <f>INDEX(cring!$A$3:$O$423,MATCH($A46,cring!$P$3:$P$423,0),MATCH(F$1,cring!$A$2:$O$2,0))</f>
        <v>80</v>
      </c>
      <c r="G46" t="str">
        <f>INDEX(cring!$A$3:$O$423,MATCH($A46,cring!$P$3:$P$423,0),MATCH(G$1,cring!$A$2:$O$2,0))</f>
        <v>-</v>
      </c>
      <c r="H46" t="str">
        <f>INDEX(cring!$A$3:$O$423,MATCH($A46,cring!$P$3:$P$423,0),MATCH(H$1,cring!$A$2:$O$2,0))</f>
        <v>-</v>
      </c>
      <c r="I46" t="str">
        <f>INDEX(cring!$A$3:$O$423,MATCH($A46,cring!$P$3:$P$423,0),MATCH(I$1,cring!$A$2:$O$2,0))</f>
        <v>-</v>
      </c>
      <c r="J46" t="str">
        <f>INDEX(cring!$A$3:$O$423,MATCH($A46,cring!$P$3:$P$423,0),MATCH(J$1,cring!$A$2:$O$2,0))</f>
        <v>-</v>
      </c>
      <c r="K46" t="str">
        <f>INDEX(cring!$A$3:$O$423,MATCH($A46,cring!$P$3:$P$423,0),MATCH(K$1,cring!$A$2:$O$2,0))</f>
        <v>-</v>
      </c>
      <c r="L46" t="str">
        <f>INDEX(cring!$A$3:$O$423,MATCH($A46,cring!$P$3:$P$423,0),MATCH(L$1,cring!$A$2:$O$2,0))</f>
        <v>-</v>
      </c>
      <c r="M46" t="str">
        <f>INDEX(cring!$A$3:$O$423,MATCH($A46,cring!$P$3:$P$423,0),MATCH(M$1,cring!$A$2:$O$2,0))</f>
        <v>-</v>
      </c>
      <c r="N46" t="str">
        <f>INDEX(cring!$A$3:$O$423,MATCH($A46,cring!$P$3:$P$423,0),MATCH(N$1,cring!$A$2:$O$2,0))</f>
        <v>-</v>
      </c>
      <c r="O46" t="str">
        <f>INDEX(cring!$A$3:$O$423,MATCH($A46,cring!$P$3:$P$423,0),MATCH(O$1,cring!$A$2:$O$2,0))</f>
        <v>-</v>
      </c>
      <c r="P46" t="str">
        <f>INDEX(cring!$A$3:$O$423,MATCH($A46,cring!$P$3:$P$423,0),MATCH(P$1,cring!$A$2:$O$2,0))</f>
        <v>BiH Agency for Statistics_2009</v>
      </c>
    </row>
    <row r="47" spans="1:16" x14ac:dyDescent="0.25">
      <c r="A47" s="5" t="s">
        <v>496</v>
      </c>
      <c r="B47" t="str">
        <f>INDEX(cring!$A$3:$O$423,MATCH($A47,cring!$P$3:$P$423,0),MATCH(B$1,cring!$A$2:$O$2,0))</f>
        <v>BWA</v>
      </c>
      <c r="C47" t="str">
        <f>INDEX(cring!$A$3:$O$423,MATCH($A47,cring!$P$3:$P$423,0),MATCH(C$1,cring!$A$2:$O$2,0))</f>
        <v>Botswana</v>
      </c>
      <c r="D47">
        <f>INDEX(cring!$A$3:$O$423,MATCH($A47,cring!$P$3:$P$423,0),MATCH(D$1,cring!$A$2:$O$2,0))</f>
        <v>2000</v>
      </c>
      <c r="E47" t="str">
        <f>INDEX(cring!$A$3:$O$423,MATCH($A47,cring!$P$3:$P$423,0),MATCH(E$1,cring!$A$2:$O$2,0))</f>
        <v>2000</v>
      </c>
      <c r="F47">
        <f>INDEX(cring!$A$3:$O$423,MATCH($A47,cring!$P$3:$P$423,0),MATCH(F$1,cring!$A$2:$O$2,0))</f>
        <v>14</v>
      </c>
      <c r="G47">
        <f>INDEX(cring!$A$3:$O$423,MATCH($A47,cring!$P$3:$P$423,0),MATCH(G$1,cring!$A$2:$O$2,0))</f>
        <v>16</v>
      </c>
      <c r="H47">
        <f>INDEX(cring!$A$3:$O$423,MATCH($A47,cring!$P$3:$P$423,0),MATCH(H$1,cring!$A$2:$O$2,0))</f>
        <v>13</v>
      </c>
      <c r="I47">
        <f>INDEX(cring!$A$3:$O$423,MATCH($A47,cring!$P$3:$P$423,0),MATCH(I$1,cring!$A$2:$O$2,0))</f>
        <v>15</v>
      </c>
      <c r="J47">
        <f>INDEX(cring!$A$3:$O$423,MATCH($A47,cring!$P$3:$P$423,0),MATCH(J$1,cring!$A$2:$O$2,0))</f>
        <v>13</v>
      </c>
      <c r="K47">
        <f>INDEX(cring!$A$3:$O$423,MATCH($A47,cring!$P$3:$P$423,0),MATCH(K$1,cring!$A$2:$O$2,0))</f>
        <v>11</v>
      </c>
      <c r="L47">
        <f>INDEX(cring!$A$3:$O$423,MATCH($A47,cring!$P$3:$P$423,0),MATCH(L$1,cring!$A$2:$O$2,0))</f>
        <v>16</v>
      </c>
      <c r="M47">
        <f>INDEX(cring!$A$3:$O$423,MATCH($A47,cring!$P$3:$P$423,0),MATCH(M$1,cring!$A$2:$O$2,0))</f>
        <v>15</v>
      </c>
      <c r="N47">
        <f>INDEX(cring!$A$3:$O$423,MATCH($A47,cring!$P$3:$P$423,0),MATCH(N$1,cring!$A$2:$O$2,0))</f>
        <v>13</v>
      </c>
      <c r="O47">
        <f>INDEX(cring!$A$3:$O$423,MATCH($A47,cring!$P$3:$P$423,0),MATCH(O$1,cring!$A$2:$O$2,0))</f>
        <v>18</v>
      </c>
      <c r="P47" t="str">
        <f>INDEX(cring!$A$3:$O$423,MATCH($A47,cring!$P$3:$P$423,0),MATCH(P$1,cring!$A$2:$O$2,0))</f>
        <v>MICS_2000</v>
      </c>
    </row>
    <row r="48" spans="1:16" x14ac:dyDescent="0.25">
      <c r="A48" s="4" t="s">
        <v>497</v>
      </c>
      <c r="B48" t="str">
        <f>INDEX(cring!$A$3:$O$423,MATCH($A48,cring!$P$3:$P$423,0),MATCH(B$1,cring!$A$2:$O$2,0))</f>
        <v>BRA</v>
      </c>
      <c r="C48" t="str">
        <f>INDEX(cring!$A$3:$O$423,MATCH($A48,cring!$P$3:$P$423,0),MATCH(C$1,cring!$A$2:$O$2,0))</f>
        <v>Brazil</v>
      </c>
      <c r="D48">
        <f>INDEX(cring!$A$3:$O$423,MATCH($A48,cring!$P$3:$P$423,0),MATCH(D$1,cring!$A$2:$O$2,0))</f>
        <v>2006</v>
      </c>
      <c r="E48" t="str">
        <f>INDEX(cring!$A$3:$O$423,MATCH($A48,cring!$P$3:$P$423,0),MATCH(E$1,cring!$A$2:$O$2,0))</f>
        <v>2006</v>
      </c>
      <c r="F48">
        <f>INDEX(cring!$A$3:$O$423,MATCH($A48,cring!$P$3:$P$423,0),MATCH(F$1,cring!$A$2:$O$2,0))</f>
        <v>49.7</v>
      </c>
      <c r="G48">
        <f>INDEX(cring!$A$3:$O$423,MATCH($A48,cring!$P$3:$P$423,0),MATCH(G$1,cring!$A$2:$O$2,0))</f>
        <v>46.2</v>
      </c>
      <c r="H48">
        <f>INDEX(cring!$A$3:$O$423,MATCH($A48,cring!$P$3:$P$423,0),MATCH(H$1,cring!$A$2:$O$2,0))</f>
        <v>53.3</v>
      </c>
      <c r="I48">
        <f>INDEX(cring!$A$3:$O$423,MATCH($A48,cring!$P$3:$P$423,0),MATCH(I$1,cring!$A$2:$O$2,0))</f>
        <v>49.6</v>
      </c>
      <c r="J48">
        <f>INDEX(cring!$A$3:$O$423,MATCH($A48,cring!$P$3:$P$423,0),MATCH(J$1,cring!$A$2:$O$2,0))</f>
        <v>49.8</v>
      </c>
      <c r="K48" t="str">
        <f>INDEX(cring!$A$3:$O$423,MATCH($A48,cring!$P$3:$P$423,0),MATCH(K$1,cring!$A$2:$O$2,0))</f>
        <v>-</v>
      </c>
      <c r="L48" t="str">
        <f>INDEX(cring!$A$3:$O$423,MATCH($A48,cring!$P$3:$P$423,0),MATCH(L$1,cring!$A$2:$O$2,0))</f>
        <v>-</v>
      </c>
      <c r="M48" t="str">
        <f>INDEX(cring!$A$3:$O$423,MATCH($A48,cring!$P$3:$P$423,0),MATCH(M$1,cring!$A$2:$O$2,0))</f>
        <v>-</v>
      </c>
      <c r="N48" t="str">
        <f>INDEX(cring!$A$3:$O$423,MATCH($A48,cring!$P$3:$P$423,0),MATCH(N$1,cring!$A$2:$O$2,0))</f>
        <v>-</v>
      </c>
      <c r="O48" t="str">
        <f>INDEX(cring!$A$3:$O$423,MATCH($A48,cring!$P$3:$P$423,0),MATCH(O$1,cring!$A$2:$O$2,0))</f>
        <v>-</v>
      </c>
      <c r="P48" t="str">
        <f>INDEX(cring!$A$3:$O$423,MATCH($A48,cring!$P$3:$P$423,0),MATCH(P$1,cring!$A$2:$O$2,0))</f>
        <v>MoH_PNDS_2006</v>
      </c>
    </row>
    <row r="49" spans="1:16" x14ac:dyDescent="0.25">
      <c r="A49" s="5" t="s">
        <v>498</v>
      </c>
      <c r="B49" t="str">
        <f>INDEX(cring!$A$3:$O$423,MATCH($A49,cring!$P$3:$P$423,0),MATCH(B$1,cring!$A$2:$O$2,0))</f>
        <v>BRA</v>
      </c>
      <c r="C49" t="str">
        <f>INDEX(cring!$A$3:$O$423,MATCH($A49,cring!$P$3:$P$423,0),MATCH(C$1,cring!$A$2:$O$2,0))</f>
        <v>Brazil</v>
      </c>
      <c r="D49">
        <f>INDEX(cring!$A$3:$O$423,MATCH($A49,cring!$P$3:$P$423,0),MATCH(D$1,cring!$A$2:$O$2,0))</f>
        <v>1996</v>
      </c>
      <c r="E49" t="str">
        <f>INDEX(cring!$A$3:$O$423,MATCH($A49,cring!$P$3:$P$423,0),MATCH(E$1,cring!$A$2:$O$2,0))</f>
        <v>1996</v>
      </c>
      <c r="F49">
        <f>INDEX(cring!$A$3:$O$423,MATCH($A49,cring!$P$3:$P$423,0),MATCH(F$1,cring!$A$2:$O$2,0))</f>
        <v>46</v>
      </c>
      <c r="G49">
        <f>INDEX(cring!$A$3:$O$423,MATCH($A49,cring!$P$3:$P$423,0),MATCH(G$1,cring!$A$2:$O$2,0))</f>
        <v>47</v>
      </c>
      <c r="H49">
        <f>INDEX(cring!$A$3:$O$423,MATCH($A49,cring!$P$3:$P$423,0),MATCH(H$1,cring!$A$2:$O$2,0))</f>
        <v>45</v>
      </c>
      <c r="I49">
        <f>INDEX(cring!$A$3:$O$423,MATCH($A49,cring!$P$3:$P$423,0),MATCH(I$1,cring!$A$2:$O$2,0))</f>
        <v>50</v>
      </c>
      <c r="J49">
        <f>INDEX(cring!$A$3:$O$423,MATCH($A49,cring!$P$3:$P$423,0),MATCH(J$1,cring!$A$2:$O$2,0))</f>
        <v>34</v>
      </c>
      <c r="K49" t="str">
        <f>INDEX(cring!$A$3:$O$423,MATCH($A49,cring!$P$3:$P$423,0),MATCH(K$1,cring!$A$2:$O$2,0))</f>
        <v>-</v>
      </c>
      <c r="L49" t="str">
        <f>INDEX(cring!$A$3:$O$423,MATCH($A49,cring!$P$3:$P$423,0),MATCH(L$1,cring!$A$2:$O$2,0))</f>
        <v>-</v>
      </c>
      <c r="M49" t="str">
        <f>INDEX(cring!$A$3:$O$423,MATCH($A49,cring!$P$3:$P$423,0),MATCH(M$1,cring!$A$2:$O$2,0))</f>
        <v>-</v>
      </c>
      <c r="N49" t="str">
        <f>INDEX(cring!$A$3:$O$423,MATCH($A49,cring!$P$3:$P$423,0),MATCH(N$1,cring!$A$2:$O$2,0))</f>
        <v>-</v>
      </c>
      <c r="O49" t="str">
        <f>INDEX(cring!$A$3:$O$423,MATCH($A49,cring!$P$3:$P$423,0),MATCH(O$1,cring!$A$2:$O$2,0))</f>
        <v>-</v>
      </c>
      <c r="P49" t="str">
        <f>INDEX(cring!$A$3:$O$423,MATCH($A49,cring!$P$3:$P$423,0),MATCH(P$1,cring!$A$2:$O$2,0))</f>
        <v>DHS_1996</v>
      </c>
    </row>
    <row r="50" spans="1:16" x14ac:dyDescent="0.25">
      <c r="A50" s="4" t="s">
        <v>499</v>
      </c>
      <c r="B50" t="str">
        <f>INDEX(cring!$A$3:$O$423,MATCH($A50,cring!$P$3:$P$423,0),MATCH(B$1,cring!$A$2:$O$2,0))</f>
        <v>BFA</v>
      </c>
      <c r="C50" t="str">
        <f>INDEX(cring!$A$3:$O$423,MATCH($A50,cring!$P$3:$P$423,0),MATCH(C$1,cring!$A$2:$O$2,0))</f>
        <v>Burkina Faso</v>
      </c>
      <c r="D50">
        <f>INDEX(cring!$A$3:$O$423,MATCH($A50,cring!$P$3:$P$423,0),MATCH(D$1,cring!$A$2:$O$2,0))</f>
        <v>2015</v>
      </c>
      <c r="E50" t="str">
        <f>INDEX(cring!$A$3:$O$423,MATCH($A50,cring!$P$3:$P$423,0),MATCH(E$1,cring!$A$2:$O$2,0))</f>
        <v>2015</v>
      </c>
      <c r="F50">
        <f>INDEX(cring!$A$3:$O$423,MATCH($A50,cring!$P$3:$P$423,0),MATCH(F$1,cring!$A$2:$O$2,0))</f>
        <v>51.8</v>
      </c>
      <c r="G50" t="str">
        <f>INDEX(cring!$A$3:$O$423,MATCH($A50,cring!$P$3:$P$423,0),MATCH(G$1,cring!$A$2:$O$2,0))</f>
        <v>-</v>
      </c>
      <c r="H50" t="str">
        <f>INDEX(cring!$A$3:$O$423,MATCH($A50,cring!$P$3:$P$423,0),MATCH(H$1,cring!$A$2:$O$2,0))</f>
        <v>-</v>
      </c>
      <c r="I50">
        <f>INDEX(cring!$A$3:$O$423,MATCH($A50,cring!$P$3:$P$423,0),MATCH(I$1,cring!$A$2:$O$2,0))</f>
        <v>65.2</v>
      </c>
      <c r="J50">
        <f>INDEX(cring!$A$3:$O$423,MATCH($A50,cring!$P$3:$P$423,0),MATCH(J$1,cring!$A$2:$O$2,0))</f>
        <v>47.1</v>
      </c>
      <c r="K50">
        <f>INDEX(cring!$A$3:$O$423,MATCH($A50,cring!$P$3:$P$423,0),MATCH(K$1,cring!$A$2:$O$2,0))</f>
        <v>44.1</v>
      </c>
      <c r="L50">
        <f>INDEX(cring!$A$3:$O$423,MATCH($A50,cring!$P$3:$P$423,0),MATCH(L$1,cring!$A$2:$O$2,0))</f>
        <v>47.6</v>
      </c>
      <c r="M50">
        <f>INDEX(cring!$A$3:$O$423,MATCH($A50,cring!$P$3:$P$423,0),MATCH(M$1,cring!$A$2:$O$2,0))</f>
        <v>45.3</v>
      </c>
      <c r="N50">
        <f>INDEX(cring!$A$3:$O$423,MATCH($A50,cring!$P$3:$P$423,0),MATCH(N$1,cring!$A$2:$O$2,0))</f>
        <v>64.3</v>
      </c>
      <c r="O50">
        <f>INDEX(cring!$A$3:$O$423,MATCH($A50,cring!$P$3:$P$423,0),MATCH(O$1,cring!$A$2:$O$2,0))</f>
        <v>62.8</v>
      </c>
      <c r="P50" t="str">
        <f>INDEX(cring!$A$3:$O$423,MATCH($A50,cring!$P$3:$P$423,0),MATCH(P$1,cring!$A$2:$O$2,0))</f>
        <v>Multisectoral Continuous Survey Demographic and Health Module (Prelim)_2015</v>
      </c>
    </row>
    <row r="51" spans="1:16" x14ac:dyDescent="0.25">
      <c r="A51" s="5" t="s">
        <v>500</v>
      </c>
      <c r="B51" t="str">
        <f>INDEX(cring!$A$3:$O$423,MATCH($A51,cring!$P$3:$P$423,0),MATCH(B$1,cring!$A$2:$O$2,0))</f>
        <v>BFA</v>
      </c>
      <c r="C51" t="str">
        <f>INDEX(cring!$A$3:$O$423,MATCH($A51,cring!$P$3:$P$423,0),MATCH(C$1,cring!$A$2:$O$2,0))</f>
        <v>Burkina Faso</v>
      </c>
      <c r="D51">
        <f>INDEX(cring!$A$3:$O$423,MATCH($A51,cring!$P$3:$P$423,0),MATCH(D$1,cring!$A$2:$O$2,0))</f>
        <v>2010</v>
      </c>
      <c r="E51" t="str">
        <f>INDEX(cring!$A$3:$O$423,MATCH($A51,cring!$P$3:$P$423,0),MATCH(E$1,cring!$A$2:$O$2,0))</f>
        <v>2010</v>
      </c>
      <c r="F51">
        <f>INDEX(cring!$A$3:$O$423,MATCH($A51,cring!$P$3:$P$423,0),MATCH(F$1,cring!$A$2:$O$2,0))</f>
        <v>56</v>
      </c>
      <c r="G51">
        <f>INDEX(cring!$A$3:$O$423,MATCH($A51,cring!$P$3:$P$423,0),MATCH(G$1,cring!$A$2:$O$2,0))</f>
        <v>51.7</v>
      </c>
      <c r="H51">
        <f>INDEX(cring!$A$3:$O$423,MATCH($A51,cring!$P$3:$P$423,0),MATCH(H$1,cring!$A$2:$O$2,0))</f>
        <v>61.6</v>
      </c>
      <c r="I51">
        <f>INDEX(cring!$A$3:$O$423,MATCH($A51,cring!$P$3:$P$423,0),MATCH(I$1,cring!$A$2:$O$2,0))</f>
        <v>65.2</v>
      </c>
      <c r="J51">
        <f>INDEX(cring!$A$3:$O$423,MATCH($A51,cring!$P$3:$P$423,0),MATCH(J$1,cring!$A$2:$O$2,0))</f>
        <v>52.7</v>
      </c>
      <c r="K51" t="str">
        <f>INDEX(cring!$A$3:$O$423,MATCH($A51,cring!$P$3:$P$423,0),MATCH(K$1,cring!$A$2:$O$2,0))</f>
        <v>-</v>
      </c>
      <c r="L51">
        <f>INDEX(cring!$A$3:$O$423,MATCH($A51,cring!$P$3:$P$423,0),MATCH(L$1,cring!$A$2:$O$2,0))</f>
        <v>43.4</v>
      </c>
      <c r="M51">
        <f>INDEX(cring!$A$3:$O$423,MATCH($A51,cring!$P$3:$P$423,0),MATCH(M$1,cring!$A$2:$O$2,0))</f>
        <v>65.900000000000006</v>
      </c>
      <c r="N51">
        <f>INDEX(cring!$A$3:$O$423,MATCH($A51,cring!$P$3:$P$423,0),MATCH(N$1,cring!$A$2:$O$2,0))</f>
        <v>56</v>
      </c>
      <c r="O51">
        <f>INDEX(cring!$A$3:$O$423,MATCH($A51,cring!$P$3:$P$423,0),MATCH(O$1,cring!$A$2:$O$2,0))</f>
        <v>70</v>
      </c>
      <c r="P51" t="str">
        <f>INDEX(cring!$A$3:$O$423,MATCH($A51,cring!$P$3:$P$423,0),MATCH(P$1,cring!$A$2:$O$2,0))</f>
        <v>DHS_2010</v>
      </c>
    </row>
    <row r="52" spans="1:16" x14ac:dyDescent="0.25">
      <c r="A52" s="4" t="s">
        <v>501</v>
      </c>
      <c r="B52" t="str">
        <f>INDEX(cring!$A$3:$O$423,MATCH($A52,cring!$P$3:$P$423,0),MATCH(B$1,cring!$A$2:$O$2,0))</f>
        <v>BFA</v>
      </c>
      <c r="C52" t="str">
        <f>INDEX(cring!$A$3:$O$423,MATCH($A52,cring!$P$3:$P$423,0),MATCH(C$1,cring!$A$2:$O$2,0))</f>
        <v>Burkina Faso</v>
      </c>
      <c r="D52">
        <f>INDEX(cring!$A$3:$O$423,MATCH($A52,cring!$P$3:$P$423,0),MATCH(D$1,cring!$A$2:$O$2,0))</f>
        <v>2006</v>
      </c>
      <c r="E52" t="str">
        <f>INDEX(cring!$A$3:$O$423,MATCH($A52,cring!$P$3:$P$423,0),MATCH(E$1,cring!$A$2:$O$2,0))</f>
        <v>2006</v>
      </c>
      <c r="F52">
        <f>INDEX(cring!$A$3:$O$423,MATCH($A52,cring!$P$3:$P$423,0),MATCH(F$1,cring!$A$2:$O$2,0))</f>
        <v>39</v>
      </c>
      <c r="G52">
        <f>INDEX(cring!$A$3:$O$423,MATCH($A52,cring!$P$3:$P$423,0),MATCH(G$1,cring!$A$2:$O$2,0))</f>
        <v>42</v>
      </c>
      <c r="H52">
        <f>INDEX(cring!$A$3:$O$423,MATCH($A52,cring!$P$3:$P$423,0),MATCH(H$1,cring!$A$2:$O$2,0))</f>
        <v>34</v>
      </c>
      <c r="I52">
        <f>INDEX(cring!$A$3:$O$423,MATCH($A52,cring!$P$3:$P$423,0),MATCH(I$1,cring!$A$2:$O$2,0))</f>
        <v>27</v>
      </c>
      <c r="J52">
        <f>INDEX(cring!$A$3:$O$423,MATCH($A52,cring!$P$3:$P$423,0),MATCH(J$1,cring!$A$2:$O$2,0))</f>
        <v>40</v>
      </c>
      <c r="K52">
        <f>INDEX(cring!$A$3:$O$423,MATCH($A52,cring!$P$3:$P$423,0),MATCH(K$1,cring!$A$2:$O$2,0))</f>
        <v>45</v>
      </c>
      <c r="L52">
        <f>INDEX(cring!$A$3:$O$423,MATCH($A52,cring!$P$3:$P$423,0),MATCH(L$1,cring!$A$2:$O$2,0))</f>
        <v>35</v>
      </c>
      <c r="M52">
        <f>INDEX(cring!$A$3:$O$423,MATCH($A52,cring!$P$3:$P$423,0),MATCH(M$1,cring!$A$2:$O$2,0))</f>
        <v>33</v>
      </c>
      <c r="N52">
        <f>INDEX(cring!$A$3:$O$423,MATCH($A52,cring!$P$3:$P$423,0),MATCH(N$1,cring!$A$2:$O$2,0))</f>
        <v>42</v>
      </c>
      <c r="O52">
        <f>INDEX(cring!$A$3:$O$423,MATCH($A52,cring!$P$3:$P$423,0),MATCH(O$1,cring!$A$2:$O$2,0))</f>
        <v>29</v>
      </c>
      <c r="P52" t="str">
        <f>INDEX(cring!$A$3:$O$423,MATCH($A52,cring!$P$3:$P$423,0),MATCH(P$1,cring!$A$2:$O$2,0))</f>
        <v>MICS_2006</v>
      </c>
    </row>
    <row r="53" spans="1:16" x14ac:dyDescent="0.25">
      <c r="A53" s="5" t="s">
        <v>502</v>
      </c>
      <c r="B53" t="str">
        <f>INDEX(cring!$A$3:$O$423,MATCH($A53,cring!$P$3:$P$423,0),MATCH(B$1,cring!$A$2:$O$2,0))</f>
        <v>BFA</v>
      </c>
      <c r="C53" t="str">
        <f>INDEX(cring!$A$3:$O$423,MATCH($A53,cring!$P$3:$P$423,0),MATCH(C$1,cring!$A$2:$O$2,0))</f>
        <v>Burkina Faso</v>
      </c>
      <c r="D53">
        <f>INDEX(cring!$A$3:$O$423,MATCH($A53,cring!$P$3:$P$423,0),MATCH(D$1,cring!$A$2:$O$2,0))</f>
        <v>2003</v>
      </c>
      <c r="E53" t="str">
        <f>INDEX(cring!$A$3:$O$423,MATCH($A53,cring!$P$3:$P$423,0),MATCH(E$1,cring!$A$2:$O$2,0))</f>
        <v>2003</v>
      </c>
      <c r="F53">
        <f>INDEX(cring!$A$3:$O$423,MATCH($A53,cring!$P$3:$P$423,0),MATCH(F$1,cring!$A$2:$O$2,0))</f>
        <v>36</v>
      </c>
      <c r="G53">
        <f>INDEX(cring!$A$3:$O$423,MATCH($A53,cring!$P$3:$P$423,0),MATCH(G$1,cring!$A$2:$O$2,0))</f>
        <v>36</v>
      </c>
      <c r="H53">
        <f>INDEX(cring!$A$3:$O$423,MATCH($A53,cring!$P$3:$P$423,0),MATCH(H$1,cring!$A$2:$O$2,0))</f>
        <v>36</v>
      </c>
      <c r="I53">
        <f>INDEX(cring!$A$3:$O$423,MATCH($A53,cring!$P$3:$P$423,0),MATCH(I$1,cring!$A$2:$O$2,0))</f>
        <v>65</v>
      </c>
      <c r="J53">
        <f>INDEX(cring!$A$3:$O$423,MATCH($A53,cring!$P$3:$P$423,0),MATCH(J$1,cring!$A$2:$O$2,0))</f>
        <v>32</v>
      </c>
      <c r="K53" t="str">
        <f>INDEX(cring!$A$3:$O$423,MATCH($A53,cring!$P$3:$P$423,0),MATCH(K$1,cring!$A$2:$O$2,0))</f>
        <v>-</v>
      </c>
      <c r="L53" t="str">
        <f>INDEX(cring!$A$3:$O$423,MATCH($A53,cring!$P$3:$P$423,0),MATCH(L$1,cring!$A$2:$O$2,0))</f>
        <v>-</v>
      </c>
      <c r="M53" t="str">
        <f>INDEX(cring!$A$3:$O$423,MATCH($A53,cring!$P$3:$P$423,0),MATCH(M$1,cring!$A$2:$O$2,0))</f>
        <v>-</v>
      </c>
      <c r="N53" t="str">
        <f>INDEX(cring!$A$3:$O$423,MATCH($A53,cring!$P$3:$P$423,0),MATCH(N$1,cring!$A$2:$O$2,0))</f>
        <v>-</v>
      </c>
      <c r="O53" t="str">
        <f>INDEX(cring!$A$3:$O$423,MATCH($A53,cring!$P$3:$P$423,0),MATCH(O$1,cring!$A$2:$O$2,0))</f>
        <v>-</v>
      </c>
      <c r="P53" t="str">
        <f>INDEX(cring!$A$3:$O$423,MATCH($A53,cring!$P$3:$P$423,0),MATCH(P$1,cring!$A$2:$O$2,0))</f>
        <v>DHS_2003</v>
      </c>
    </row>
    <row r="54" spans="1:16" x14ac:dyDescent="0.25">
      <c r="A54" s="4" t="s">
        <v>503</v>
      </c>
      <c r="B54" t="str">
        <f>INDEX(cring!$A$3:$O$423,MATCH($A54,cring!$P$3:$P$423,0),MATCH(B$1,cring!$A$2:$O$2,0))</f>
        <v>BFA</v>
      </c>
      <c r="C54" t="str">
        <f>INDEX(cring!$A$3:$O$423,MATCH($A54,cring!$P$3:$P$423,0),MATCH(C$1,cring!$A$2:$O$2,0))</f>
        <v>Burkina Faso</v>
      </c>
      <c r="D54" t="str">
        <f>INDEX(cring!$A$3:$O$423,MATCH($A54,cring!$P$3:$P$423,0),MATCH(D$1,cring!$A$2:$O$2,0))</f>
        <v>1998-1999</v>
      </c>
      <c r="E54" t="str">
        <f>INDEX(cring!$A$3:$O$423,MATCH($A54,cring!$P$3:$P$423,0),MATCH(E$1,cring!$A$2:$O$2,0))</f>
        <v>1999</v>
      </c>
      <c r="F54">
        <f>INDEX(cring!$A$3:$O$423,MATCH($A54,cring!$P$3:$P$423,0),MATCH(F$1,cring!$A$2:$O$2,0))</f>
        <v>22</v>
      </c>
      <c r="G54" t="str">
        <f>INDEX(cring!$A$3:$O$423,MATCH($A54,cring!$P$3:$P$423,0),MATCH(G$1,cring!$A$2:$O$2,0))</f>
        <v>-</v>
      </c>
      <c r="H54" t="str">
        <f>INDEX(cring!$A$3:$O$423,MATCH($A54,cring!$P$3:$P$423,0),MATCH(H$1,cring!$A$2:$O$2,0))</f>
        <v>-</v>
      </c>
      <c r="I54" t="str">
        <f>INDEX(cring!$A$3:$O$423,MATCH($A54,cring!$P$3:$P$423,0),MATCH(I$1,cring!$A$2:$O$2,0))</f>
        <v>-</v>
      </c>
      <c r="J54" t="str">
        <f>INDEX(cring!$A$3:$O$423,MATCH($A54,cring!$P$3:$P$423,0),MATCH(J$1,cring!$A$2:$O$2,0))</f>
        <v>-</v>
      </c>
      <c r="K54" t="str">
        <f>INDEX(cring!$A$3:$O$423,MATCH($A54,cring!$P$3:$P$423,0),MATCH(K$1,cring!$A$2:$O$2,0))</f>
        <v>-</v>
      </c>
      <c r="L54" t="str">
        <f>INDEX(cring!$A$3:$O$423,MATCH($A54,cring!$P$3:$P$423,0),MATCH(L$1,cring!$A$2:$O$2,0))</f>
        <v>-</v>
      </c>
      <c r="M54" t="str">
        <f>INDEX(cring!$A$3:$O$423,MATCH($A54,cring!$P$3:$P$423,0),MATCH(M$1,cring!$A$2:$O$2,0))</f>
        <v>-</v>
      </c>
      <c r="N54" t="str">
        <f>INDEX(cring!$A$3:$O$423,MATCH($A54,cring!$P$3:$P$423,0),MATCH(N$1,cring!$A$2:$O$2,0))</f>
        <v>-</v>
      </c>
      <c r="O54" t="str">
        <f>INDEX(cring!$A$3:$O$423,MATCH($A54,cring!$P$3:$P$423,0),MATCH(O$1,cring!$A$2:$O$2,0))</f>
        <v>-</v>
      </c>
      <c r="P54" t="str">
        <f>INDEX(cring!$A$3:$O$423,MATCH($A54,cring!$P$3:$P$423,0),MATCH(P$1,cring!$A$2:$O$2,0))</f>
        <v>DHS_1998-1999</v>
      </c>
    </row>
    <row r="55" spans="1:16" x14ac:dyDescent="0.25">
      <c r="A55" s="5" t="s">
        <v>504</v>
      </c>
      <c r="B55" t="str">
        <f>INDEX(cring!$A$3:$O$423,MATCH($A55,cring!$P$3:$P$423,0),MATCH(B$1,cring!$A$2:$O$2,0))</f>
        <v>BFA</v>
      </c>
      <c r="C55" t="str">
        <f>INDEX(cring!$A$3:$O$423,MATCH($A55,cring!$P$3:$P$423,0),MATCH(C$1,cring!$A$2:$O$2,0))</f>
        <v>Burkina Faso</v>
      </c>
      <c r="D55" t="str">
        <f>INDEX(cring!$A$3:$O$423,MATCH($A55,cring!$P$3:$P$423,0),MATCH(D$1,cring!$A$2:$O$2,0))</f>
        <v>1992-1993</v>
      </c>
      <c r="E55" t="str">
        <f>INDEX(cring!$A$3:$O$423,MATCH($A55,cring!$P$3:$P$423,0),MATCH(E$1,cring!$A$2:$O$2,0))</f>
        <v>1993</v>
      </c>
      <c r="F55">
        <f>INDEX(cring!$A$3:$O$423,MATCH($A55,cring!$P$3:$P$423,0),MATCH(F$1,cring!$A$2:$O$2,0))</f>
        <v>19</v>
      </c>
      <c r="G55" t="str">
        <f>INDEX(cring!$A$3:$O$423,MATCH($A55,cring!$P$3:$P$423,0),MATCH(G$1,cring!$A$2:$O$2,0))</f>
        <v>-</v>
      </c>
      <c r="H55" t="str">
        <f>INDEX(cring!$A$3:$O$423,MATCH($A55,cring!$P$3:$P$423,0),MATCH(H$1,cring!$A$2:$O$2,0))</f>
        <v>-</v>
      </c>
      <c r="I55" t="str">
        <f>INDEX(cring!$A$3:$O$423,MATCH($A55,cring!$P$3:$P$423,0),MATCH(I$1,cring!$A$2:$O$2,0))</f>
        <v>-</v>
      </c>
      <c r="J55" t="str">
        <f>INDEX(cring!$A$3:$O$423,MATCH($A55,cring!$P$3:$P$423,0),MATCH(J$1,cring!$A$2:$O$2,0))</f>
        <v>-</v>
      </c>
      <c r="K55" t="str">
        <f>INDEX(cring!$A$3:$O$423,MATCH($A55,cring!$P$3:$P$423,0),MATCH(K$1,cring!$A$2:$O$2,0))</f>
        <v>-</v>
      </c>
      <c r="L55" t="str">
        <f>INDEX(cring!$A$3:$O$423,MATCH($A55,cring!$P$3:$P$423,0),MATCH(L$1,cring!$A$2:$O$2,0))</f>
        <v>-</v>
      </c>
      <c r="M55" t="str">
        <f>INDEX(cring!$A$3:$O$423,MATCH($A55,cring!$P$3:$P$423,0),MATCH(M$1,cring!$A$2:$O$2,0))</f>
        <v>-</v>
      </c>
      <c r="N55" t="str">
        <f>INDEX(cring!$A$3:$O$423,MATCH($A55,cring!$P$3:$P$423,0),MATCH(N$1,cring!$A$2:$O$2,0))</f>
        <v>-</v>
      </c>
      <c r="O55" t="str">
        <f>INDEX(cring!$A$3:$O$423,MATCH($A55,cring!$P$3:$P$423,0),MATCH(O$1,cring!$A$2:$O$2,0))</f>
        <v>-</v>
      </c>
      <c r="P55" t="str">
        <f>INDEX(cring!$A$3:$O$423,MATCH($A55,cring!$P$3:$P$423,0),MATCH(P$1,cring!$A$2:$O$2,0))</f>
        <v>DHS_1992-1993</v>
      </c>
    </row>
    <row r="56" spans="1:16" x14ac:dyDescent="0.25">
      <c r="A56" s="4" t="s">
        <v>505</v>
      </c>
      <c r="B56" t="str">
        <f>INDEX(cring!$A$3:$O$423,MATCH($A56,cring!$P$3:$P$423,0),MATCH(B$1,cring!$A$2:$O$2,0))</f>
        <v>BDI</v>
      </c>
      <c r="C56" t="str">
        <f>INDEX(cring!$A$3:$O$423,MATCH($A56,cring!$P$3:$P$423,0),MATCH(C$1,cring!$A$2:$O$2,0))</f>
        <v>Burundi</v>
      </c>
      <c r="D56" t="str">
        <f>INDEX(cring!$A$3:$O$423,MATCH($A56,cring!$P$3:$P$423,0),MATCH(D$1,cring!$A$2:$O$2,0))</f>
        <v>2016-2017</v>
      </c>
      <c r="E56" t="str">
        <f>INDEX(cring!$A$3:$O$423,MATCH($A56,cring!$P$3:$P$423,0),MATCH(E$1,cring!$A$2:$O$2,0))</f>
        <v>2017</v>
      </c>
      <c r="F56">
        <f>INDEX(cring!$A$3:$O$423,MATCH($A56,cring!$P$3:$P$423,0),MATCH(F$1,cring!$A$2:$O$2,0))</f>
        <v>62.5</v>
      </c>
      <c r="G56">
        <f>INDEX(cring!$A$3:$O$423,MATCH($A56,cring!$P$3:$P$423,0),MATCH(G$1,cring!$A$2:$O$2,0))</f>
        <v>65.5</v>
      </c>
      <c r="H56">
        <f>INDEX(cring!$A$3:$O$423,MATCH($A56,cring!$P$3:$P$423,0),MATCH(H$1,cring!$A$2:$O$2,0))</f>
        <v>59.3</v>
      </c>
      <c r="I56">
        <f>INDEX(cring!$A$3:$O$423,MATCH($A56,cring!$P$3:$P$423,0),MATCH(I$1,cring!$A$2:$O$2,0))</f>
        <v>67.7</v>
      </c>
      <c r="J56">
        <f>INDEX(cring!$A$3:$O$423,MATCH($A56,cring!$P$3:$P$423,0),MATCH(J$1,cring!$A$2:$O$2,0))</f>
        <v>62.2</v>
      </c>
      <c r="K56">
        <f>INDEX(cring!$A$3:$O$423,MATCH($A56,cring!$P$3:$P$423,0),MATCH(K$1,cring!$A$2:$O$2,0))</f>
        <v>61.5</v>
      </c>
      <c r="L56">
        <f>INDEX(cring!$A$3:$O$423,MATCH($A56,cring!$P$3:$P$423,0),MATCH(L$1,cring!$A$2:$O$2,0))</f>
        <v>59.7</v>
      </c>
      <c r="M56">
        <f>INDEX(cring!$A$3:$O$423,MATCH($A56,cring!$P$3:$P$423,0),MATCH(M$1,cring!$A$2:$O$2,0))</f>
        <v>56.4</v>
      </c>
      <c r="N56">
        <f>INDEX(cring!$A$3:$O$423,MATCH($A56,cring!$P$3:$P$423,0),MATCH(N$1,cring!$A$2:$O$2,0))</f>
        <v>71.5</v>
      </c>
      <c r="O56">
        <f>INDEX(cring!$A$3:$O$423,MATCH($A56,cring!$P$3:$P$423,0),MATCH(O$1,cring!$A$2:$O$2,0))</f>
        <v>67.3</v>
      </c>
      <c r="P56" t="str">
        <f>INDEX(cring!$A$3:$O$423,MATCH($A56,cring!$P$3:$P$423,0),MATCH(P$1,cring!$A$2:$O$2,0))</f>
        <v>DHS KIR(Prelim)_2016-2017</v>
      </c>
    </row>
    <row r="57" spans="1:16" x14ac:dyDescent="0.25">
      <c r="A57" s="5" t="s">
        <v>506</v>
      </c>
      <c r="B57" t="str">
        <f>INDEX(cring!$A$3:$O$423,MATCH($A57,cring!$P$3:$P$423,0),MATCH(B$1,cring!$A$2:$O$2,0))</f>
        <v>BDI</v>
      </c>
      <c r="C57" t="str">
        <f>INDEX(cring!$A$3:$O$423,MATCH($A57,cring!$P$3:$P$423,0),MATCH(C$1,cring!$A$2:$O$2,0))</f>
        <v>Burundi</v>
      </c>
      <c r="D57">
        <f>INDEX(cring!$A$3:$O$423,MATCH($A57,cring!$P$3:$P$423,0),MATCH(D$1,cring!$A$2:$O$2,0))</f>
        <v>2012</v>
      </c>
      <c r="E57" t="str">
        <f>INDEX(cring!$A$3:$O$423,MATCH($A57,cring!$P$3:$P$423,0),MATCH(E$1,cring!$A$2:$O$2,0))</f>
        <v>2012</v>
      </c>
      <c r="F57">
        <f>INDEX(cring!$A$3:$O$423,MATCH($A57,cring!$P$3:$P$423,0),MATCH(F$1,cring!$A$2:$O$2,0))</f>
        <v>54.1</v>
      </c>
      <c r="G57">
        <f>INDEX(cring!$A$3:$O$423,MATCH($A57,cring!$P$3:$P$423,0),MATCH(G$1,cring!$A$2:$O$2,0))</f>
        <v>58.8</v>
      </c>
      <c r="H57">
        <f>INDEX(cring!$A$3:$O$423,MATCH($A57,cring!$P$3:$P$423,0),MATCH(H$1,cring!$A$2:$O$2,0))</f>
        <v>49.7</v>
      </c>
      <c r="I57">
        <f>INDEX(cring!$A$3:$O$423,MATCH($A57,cring!$P$3:$P$423,0),MATCH(I$1,cring!$A$2:$O$2,0))</f>
        <v>46.8</v>
      </c>
      <c r="J57">
        <f>INDEX(cring!$A$3:$O$423,MATCH($A57,cring!$P$3:$P$423,0),MATCH(J$1,cring!$A$2:$O$2,0))</f>
        <v>54.7</v>
      </c>
      <c r="K57" t="str">
        <f>INDEX(cring!$A$3:$O$423,MATCH($A57,cring!$P$3:$P$423,0),MATCH(K$1,cring!$A$2:$O$2,0))</f>
        <v>-</v>
      </c>
      <c r="L57" t="str">
        <f>INDEX(cring!$A$3:$O$423,MATCH($A57,cring!$P$3:$P$423,0),MATCH(L$1,cring!$A$2:$O$2,0))</f>
        <v>-</v>
      </c>
      <c r="M57" t="str">
        <f>INDEX(cring!$A$3:$O$423,MATCH($A57,cring!$P$3:$P$423,0),MATCH(M$1,cring!$A$2:$O$2,0))</f>
        <v>-</v>
      </c>
      <c r="N57" t="str">
        <f>INDEX(cring!$A$3:$O$423,MATCH($A57,cring!$P$3:$P$423,0),MATCH(N$1,cring!$A$2:$O$2,0))</f>
        <v>-</v>
      </c>
      <c r="O57" t="str">
        <f>INDEX(cring!$A$3:$O$423,MATCH($A57,cring!$P$3:$P$423,0),MATCH(O$1,cring!$A$2:$O$2,0))</f>
        <v>-</v>
      </c>
      <c r="P57" t="str">
        <f>INDEX(cring!$A$3:$O$423,MATCH($A57,cring!$P$3:$P$423,0),MATCH(P$1,cring!$A$2:$O$2,0))</f>
        <v>Enquete ménages pour le suivi ..._2012</v>
      </c>
    </row>
    <row r="58" spans="1:16" x14ac:dyDescent="0.25">
      <c r="A58" s="4" t="s">
        <v>507</v>
      </c>
      <c r="B58" t="str">
        <f>INDEX(cring!$A$3:$O$423,MATCH($A58,cring!$P$3:$P$423,0),MATCH(B$1,cring!$A$2:$O$2,0))</f>
        <v>BDI</v>
      </c>
      <c r="C58" t="str">
        <f>INDEX(cring!$A$3:$O$423,MATCH($A58,cring!$P$3:$P$423,0),MATCH(C$1,cring!$A$2:$O$2,0))</f>
        <v>Burundi</v>
      </c>
      <c r="D58">
        <f>INDEX(cring!$A$3:$O$423,MATCH($A58,cring!$P$3:$P$423,0),MATCH(D$1,cring!$A$2:$O$2,0))</f>
        <v>2010</v>
      </c>
      <c r="E58" t="str">
        <f>INDEX(cring!$A$3:$O$423,MATCH($A58,cring!$P$3:$P$423,0),MATCH(E$1,cring!$A$2:$O$2,0))</f>
        <v>2010</v>
      </c>
      <c r="F58">
        <f>INDEX(cring!$A$3:$O$423,MATCH($A58,cring!$P$3:$P$423,0),MATCH(F$1,cring!$A$2:$O$2,0))</f>
        <v>54.7</v>
      </c>
      <c r="G58">
        <f>INDEX(cring!$A$3:$O$423,MATCH($A58,cring!$P$3:$P$423,0),MATCH(G$1,cring!$A$2:$O$2,0))</f>
        <v>55.9</v>
      </c>
      <c r="H58">
        <f>INDEX(cring!$A$3:$O$423,MATCH($A58,cring!$P$3:$P$423,0),MATCH(H$1,cring!$A$2:$O$2,0))</f>
        <v>53.6</v>
      </c>
      <c r="I58">
        <f>INDEX(cring!$A$3:$O$423,MATCH($A58,cring!$P$3:$P$423,0),MATCH(I$1,cring!$A$2:$O$2,0))</f>
        <v>60</v>
      </c>
      <c r="J58">
        <f>INDEX(cring!$A$3:$O$423,MATCH($A58,cring!$P$3:$P$423,0),MATCH(J$1,cring!$A$2:$O$2,0))</f>
        <v>54.3</v>
      </c>
      <c r="K58">
        <f>INDEX(cring!$A$3:$O$423,MATCH($A58,cring!$P$3:$P$423,0),MATCH(K$1,cring!$A$2:$O$2,0))</f>
        <v>51.7</v>
      </c>
      <c r="L58">
        <f>INDEX(cring!$A$3:$O$423,MATCH($A58,cring!$P$3:$P$423,0),MATCH(L$1,cring!$A$2:$O$2,0))</f>
        <v>53</v>
      </c>
      <c r="M58">
        <f>INDEX(cring!$A$3:$O$423,MATCH($A58,cring!$P$3:$P$423,0),MATCH(M$1,cring!$A$2:$O$2,0))</f>
        <v>58.9</v>
      </c>
      <c r="N58">
        <f>INDEX(cring!$A$3:$O$423,MATCH($A58,cring!$P$3:$P$423,0),MATCH(N$1,cring!$A$2:$O$2,0))</f>
        <v>52.9</v>
      </c>
      <c r="O58">
        <f>INDEX(cring!$A$3:$O$423,MATCH($A58,cring!$P$3:$P$423,0),MATCH(O$1,cring!$A$2:$O$2,0))</f>
        <v>57.8</v>
      </c>
      <c r="P58" t="str">
        <f>INDEX(cring!$A$3:$O$423,MATCH($A58,cring!$P$3:$P$423,0),MATCH(P$1,cring!$A$2:$O$2,0))</f>
        <v>DHS_2010</v>
      </c>
    </row>
    <row r="59" spans="1:16" x14ac:dyDescent="0.25">
      <c r="A59" s="5" t="s">
        <v>508</v>
      </c>
      <c r="B59" t="str">
        <f>INDEX(cring!$A$3:$O$423,MATCH($A59,cring!$P$3:$P$423,0),MATCH(B$1,cring!$A$2:$O$2,0))</f>
        <v>BDI</v>
      </c>
      <c r="C59" t="str">
        <f>INDEX(cring!$A$3:$O$423,MATCH($A59,cring!$P$3:$P$423,0),MATCH(C$1,cring!$A$2:$O$2,0))</f>
        <v>Burundi</v>
      </c>
      <c r="D59">
        <f>INDEX(cring!$A$3:$O$423,MATCH($A59,cring!$P$3:$P$423,0),MATCH(D$1,cring!$A$2:$O$2,0))</f>
        <v>2005</v>
      </c>
      <c r="E59" t="str">
        <f>INDEX(cring!$A$3:$O$423,MATCH($A59,cring!$P$3:$P$423,0),MATCH(E$1,cring!$A$2:$O$2,0))</f>
        <v>2005</v>
      </c>
      <c r="F59">
        <f>INDEX(cring!$A$3:$O$423,MATCH($A59,cring!$P$3:$P$423,0),MATCH(F$1,cring!$A$2:$O$2,0))</f>
        <v>38</v>
      </c>
      <c r="G59">
        <f>INDEX(cring!$A$3:$O$423,MATCH($A59,cring!$P$3:$P$423,0),MATCH(G$1,cring!$A$2:$O$2,0))</f>
        <v>36</v>
      </c>
      <c r="H59">
        <f>INDEX(cring!$A$3:$O$423,MATCH($A59,cring!$P$3:$P$423,0),MATCH(H$1,cring!$A$2:$O$2,0))</f>
        <v>39</v>
      </c>
      <c r="I59">
        <f>INDEX(cring!$A$3:$O$423,MATCH($A59,cring!$P$3:$P$423,0),MATCH(I$1,cring!$A$2:$O$2,0))</f>
        <v>47</v>
      </c>
      <c r="J59">
        <f>INDEX(cring!$A$3:$O$423,MATCH($A59,cring!$P$3:$P$423,0),MATCH(J$1,cring!$A$2:$O$2,0))</f>
        <v>38</v>
      </c>
      <c r="K59">
        <f>INDEX(cring!$A$3:$O$423,MATCH($A59,cring!$P$3:$P$423,0),MATCH(K$1,cring!$A$2:$O$2,0))</f>
        <v>41</v>
      </c>
      <c r="L59">
        <f>INDEX(cring!$A$3:$O$423,MATCH($A59,cring!$P$3:$P$423,0),MATCH(L$1,cring!$A$2:$O$2,0))</f>
        <v>36</v>
      </c>
      <c r="M59">
        <f>INDEX(cring!$A$3:$O$423,MATCH($A59,cring!$P$3:$P$423,0),MATCH(M$1,cring!$A$2:$O$2,0))</f>
        <v>31</v>
      </c>
      <c r="N59">
        <f>INDEX(cring!$A$3:$O$423,MATCH($A59,cring!$P$3:$P$423,0),MATCH(N$1,cring!$A$2:$O$2,0))</f>
        <v>39</v>
      </c>
      <c r="O59">
        <f>INDEX(cring!$A$3:$O$423,MATCH($A59,cring!$P$3:$P$423,0),MATCH(O$1,cring!$A$2:$O$2,0))</f>
        <v>45</v>
      </c>
      <c r="P59" t="str">
        <f>INDEX(cring!$A$3:$O$423,MATCH($A59,cring!$P$3:$P$423,0),MATCH(P$1,cring!$A$2:$O$2,0))</f>
        <v>MICS_2005</v>
      </c>
    </row>
    <row r="60" spans="1:16" x14ac:dyDescent="0.25">
      <c r="A60" s="4" t="s">
        <v>509</v>
      </c>
      <c r="B60" t="str">
        <f>INDEX(cring!$A$3:$O$423,MATCH($A60,cring!$P$3:$P$423,0),MATCH(B$1,cring!$A$2:$O$2,0))</f>
        <v>BDI</v>
      </c>
      <c r="C60" t="str">
        <f>INDEX(cring!$A$3:$O$423,MATCH($A60,cring!$P$3:$P$423,0),MATCH(C$1,cring!$A$2:$O$2,0))</f>
        <v>Burundi</v>
      </c>
      <c r="D60">
        <f>INDEX(cring!$A$3:$O$423,MATCH($A60,cring!$P$3:$P$423,0),MATCH(D$1,cring!$A$2:$O$2,0))</f>
        <v>2000</v>
      </c>
      <c r="E60" t="str">
        <f>INDEX(cring!$A$3:$O$423,MATCH($A60,cring!$P$3:$P$423,0),MATCH(E$1,cring!$A$2:$O$2,0))</f>
        <v>2000</v>
      </c>
      <c r="F60">
        <f>INDEX(cring!$A$3:$O$423,MATCH($A60,cring!$P$3:$P$423,0),MATCH(F$1,cring!$A$2:$O$2,0))</f>
        <v>40</v>
      </c>
      <c r="G60">
        <f>INDEX(cring!$A$3:$O$423,MATCH($A60,cring!$P$3:$P$423,0),MATCH(G$1,cring!$A$2:$O$2,0))</f>
        <v>40</v>
      </c>
      <c r="H60">
        <f>INDEX(cring!$A$3:$O$423,MATCH($A60,cring!$P$3:$P$423,0),MATCH(H$1,cring!$A$2:$O$2,0))</f>
        <v>39</v>
      </c>
      <c r="I60">
        <f>INDEX(cring!$A$3:$O$423,MATCH($A60,cring!$P$3:$P$423,0),MATCH(I$1,cring!$A$2:$O$2,0))</f>
        <v>69</v>
      </c>
      <c r="J60">
        <f>INDEX(cring!$A$3:$O$423,MATCH($A60,cring!$P$3:$P$423,0),MATCH(J$1,cring!$A$2:$O$2,0))</f>
        <v>39</v>
      </c>
      <c r="K60" t="str">
        <f>INDEX(cring!$A$3:$O$423,MATCH($A60,cring!$P$3:$P$423,0),MATCH(K$1,cring!$A$2:$O$2,0))</f>
        <v>-</v>
      </c>
      <c r="L60" t="str">
        <f>INDEX(cring!$A$3:$O$423,MATCH($A60,cring!$P$3:$P$423,0),MATCH(L$1,cring!$A$2:$O$2,0))</f>
        <v>-</v>
      </c>
      <c r="M60" t="str">
        <f>INDEX(cring!$A$3:$O$423,MATCH($A60,cring!$P$3:$P$423,0),MATCH(M$1,cring!$A$2:$O$2,0))</f>
        <v>-</v>
      </c>
      <c r="N60" t="str">
        <f>INDEX(cring!$A$3:$O$423,MATCH($A60,cring!$P$3:$P$423,0),MATCH(N$1,cring!$A$2:$O$2,0))</f>
        <v>-</v>
      </c>
      <c r="O60" t="str">
        <f>INDEX(cring!$A$3:$O$423,MATCH($A60,cring!$P$3:$P$423,0),MATCH(O$1,cring!$A$2:$O$2,0))</f>
        <v>-</v>
      </c>
      <c r="P60" t="str">
        <f>INDEX(cring!$A$3:$O$423,MATCH($A60,cring!$P$3:$P$423,0),MATCH(P$1,cring!$A$2:$O$2,0))</f>
        <v>MICS_2000</v>
      </c>
    </row>
    <row r="61" spans="1:16" x14ac:dyDescent="0.25">
      <c r="A61" s="5" t="s">
        <v>510</v>
      </c>
      <c r="B61" t="str">
        <f>INDEX(cring!$A$3:$O$423,MATCH($A61,cring!$P$3:$P$423,0),MATCH(B$1,cring!$A$2:$O$2,0))</f>
        <v>KHM</v>
      </c>
      <c r="C61" t="str">
        <f>INDEX(cring!$A$3:$O$423,MATCH($A61,cring!$P$3:$P$423,0),MATCH(C$1,cring!$A$2:$O$2,0))</f>
        <v>Cambodia</v>
      </c>
      <c r="D61">
        <f>INDEX(cring!$A$3:$O$423,MATCH($A61,cring!$P$3:$P$423,0),MATCH(D$1,cring!$A$2:$O$2,0))</f>
        <v>2014</v>
      </c>
      <c r="E61" t="str">
        <f>INDEX(cring!$A$3:$O$423,MATCH($A61,cring!$P$3:$P$423,0),MATCH(E$1,cring!$A$2:$O$2,0))</f>
        <v>2014</v>
      </c>
      <c r="F61">
        <f>INDEX(cring!$A$3:$O$423,MATCH($A61,cring!$P$3:$P$423,0),MATCH(F$1,cring!$A$2:$O$2,0))</f>
        <v>68.8</v>
      </c>
      <c r="G61">
        <f>INDEX(cring!$A$3:$O$423,MATCH($A61,cring!$P$3:$P$423,0),MATCH(G$1,cring!$A$2:$O$2,0))</f>
        <v>62.2</v>
      </c>
      <c r="H61">
        <f>INDEX(cring!$A$3:$O$423,MATCH($A61,cring!$P$3:$P$423,0),MATCH(H$1,cring!$A$2:$O$2,0))</f>
        <v>75.900000000000006</v>
      </c>
      <c r="I61">
        <f>INDEX(cring!$A$3:$O$423,MATCH($A61,cring!$P$3:$P$423,0),MATCH(I$1,cring!$A$2:$O$2,0))</f>
        <v>69.599999999999994</v>
      </c>
      <c r="J61">
        <f>INDEX(cring!$A$3:$O$423,MATCH($A61,cring!$P$3:$P$423,0),MATCH(J$1,cring!$A$2:$O$2,0))</f>
        <v>68.599999999999994</v>
      </c>
      <c r="K61">
        <f>INDEX(cring!$A$3:$O$423,MATCH($A61,cring!$P$3:$P$423,0),MATCH(K$1,cring!$A$2:$O$2,0))</f>
        <v>67.900000000000006</v>
      </c>
      <c r="L61">
        <f>INDEX(cring!$A$3:$O$423,MATCH($A61,cring!$P$3:$P$423,0),MATCH(L$1,cring!$A$2:$O$2,0))</f>
        <v>64.900000000000006</v>
      </c>
      <c r="M61">
        <f>INDEX(cring!$A$3:$O$423,MATCH($A61,cring!$P$3:$P$423,0),MATCH(M$1,cring!$A$2:$O$2,0))</f>
        <v>78.099999999999994</v>
      </c>
      <c r="N61">
        <f>INDEX(cring!$A$3:$O$423,MATCH($A61,cring!$P$3:$P$423,0),MATCH(N$1,cring!$A$2:$O$2,0))</f>
        <v>67.3</v>
      </c>
      <c r="O61">
        <f>INDEX(cring!$A$3:$O$423,MATCH($A61,cring!$P$3:$P$423,0),MATCH(O$1,cring!$A$2:$O$2,0))</f>
        <v>66.5</v>
      </c>
      <c r="P61" t="str">
        <f>INDEX(cring!$A$3:$O$423,MATCH($A61,cring!$P$3:$P$423,0),MATCH(P$1,cring!$A$2:$O$2,0))</f>
        <v>DHS_2014</v>
      </c>
    </row>
    <row r="62" spans="1:16" x14ac:dyDescent="0.25">
      <c r="A62" s="4" t="s">
        <v>511</v>
      </c>
      <c r="B62" t="str">
        <f>INDEX(cring!$A$3:$O$423,MATCH($A62,cring!$P$3:$P$423,0),MATCH(B$1,cring!$A$2:$O$2,0))</f>
        <v>KHM</v>
      </c>
      <c r="C62" t="str">
        <f>INDEX(cring!$A$3:$O$423,MATCH($A62,cring!$P$3:$P$423,0),MATCH(C$1,cring!$A$2:$O$2,0))</f>
        <v>Cambodia</v>
      </c>
      <c r="D62">
        <f>INDEX(cring!$A$3:$O$423,MATCH($A62,cring!$P$3:$P$423,0),MATCH(D$1,cring!$A$2:$O$2,0))</f>
        <v>2010</v>
      </c>
      <c r="E62" t="str">
        <f>INDEX(cring!$A$3:$O$423,MATCH($A62,cring!$P$3:$P$423,0),MATCH(E$1,cring!$A$2:$O$2,0))</f>
        <v>2010</v>
      </c>
      <c r="F62">
        <f>INDEX(cring!$A$3:$O$423,MATCH($A62,cring!$P$3:$P$423,0),MATCH(F$1,cring!$A$2:$O$2,0))</f>
        <v>64.2</v>
      </c>
      <c r="G62">
        <f>INDEX(cring!$A$3:$O$423,MATCH($A62,cring!$P$3:$P$423,0),MATCH(G$1,cring!$A$2:$O$2,0))</f>
        <v>62.7</v>
      </c>
      <c r="H62">
        <f>INDEX(cring!$A$3:$O$423,MATCH($A62,cring!$P$3:$P$423,0),MATCH(H$1,cring!$A$2:$O$2,0))</f>
        <v>66</v>
      </c>
      <c r="I62">
        <f>INDEX(cring!$A$3:$O$423,MATCH($A62,cring!$P$3:$P$423,0),MATCH(I$1,cring!$A$2:$O$2,0))</f>
        <v>67.7</v>
      </c>
      <c r="J62">
        <f>INDEX(cring!$A$3:$O$423,MATCH($A62,cring!$P$3:$P$423,0),MATCH(J$1,cring!$A$2:$O$2,0))</f>
        <v>63.8</v>
      </c>
      <c r="K62">
        <f>INDEX(cring!$A$3:$O$423,MATCH($A62,cring!$P$3:$P$423,0),MATCH(K$1,cring!$A$2:$O$2,0))</f>
        <v>60.7</v>
      </c>
      <c r="L62">
        <f>INDEX(cring!$A$3:$O$423,MATCH($A62,cring!$P$3:$P$423,0),MATCH(L$1,cring!$A$2:$O$2,0))</f>
        <v>64.099999999999994</v>
      </c>
      <c r="M62">
        <f>INDEX(cring!$A$3:$O$423,MATCH($A62,cring!$P$3:$P$423,0),MATCH(M$1,cring!$A$2:$O$2,0))</f>
        <v>74.7</v>
      </c>
      <c r="N62">
        <f>INDEX(cring!$A$3:$O$423,MATCH($A62,cring!$P$3:$P$423,0),MATCH(N$1,cring!$A$2:$O$2,0))</f>
        <v>56.1</v>
      </c>
      <c r="O62">
        <f>INDEX(cring!$A$3:$O$423,MATCH($A62,cring!$P$3:$P$423,0),MATCH(O$1,cring!$A$2:$O$2,0))</f>
        <v>65.2</v>
      </c>
      <c r="P62" t="str">
        <f>INDEX(cring!$A$3:$O$423,MATCH($A62,cring!$P$3:$P$423,0),MATCH(P$1,cring!$A$2:$O$2,0))</f>
        <v>DHS_2010</v>
      </c>
    </row>
    <row r="63" spans="1:16" x14ac:dyDescent="0.25">
      <c r="A63" s="5" t="s">
        <v>512</v>
      </c>
      <c r="B63" t="str">
        <f>INDEX(cring!$A$3:$O$423,MATCH($A63,cring!$P$3:$P$423,0),MATCH(B$1,cring!$A$2:$O$2,0))</f>
        <v>KHM</v>
      </c>
      <c r="C63" t="str">
        <f>INDEX(cring!$A$3:$O$423,MATCH($A63,cring!$P$3:$P$423,0),MATCH(C$1,cring!$A$2:$O$2,0))</f>
        <v>Cambodia</v>
      </c>
      <c r="D63">
        <f>INDEX(cring!$A$3:$O$423,MATCH($A63,cring!$P$3:$P$423,0),MATCH(D$1,cring!$A$2:$O$2,0))</f>
        <v>2005</v>
      </c>
      <c r="E63" t="str">
        <f>INDEX(cring!$A$3:$O$423,MATCH($A63,cring!$P$3:$P$423,0),MATCH(E$1,cring!$A$2:$O$2,0))</f>
        <v>2005</v>
      </c>
      <c r="F63">
        <f>INDEX(cring!$A$3:$O$423,MATCH($A63,cring!$P$3:$P$423,0),MATCH(F$1,cring!$A$2:$O$2,0))</f>
        <v>48</v>
      </c>
      <c r="G63">
        <f>INDEX(cring!$A$3:$O$423,MATCH($A63,cring!$P$3:$P$423,0),MATCH(G$1,cring!$A$2:$O$2,0))</f>
        <v>48</v>
      </c>
      <c r="H63">
        <f>INDEX(cring!$A$3:$O$423,MATCH($A63,cring!$P$3:$P$423,0),MATCH(H$1,cring!$A$2:$O$2,0))</f>
        <v>49</v>
      </c>
      <c r="I63">
        <f>INDEX(cring!$A$3:$O$423,MATCH($A63,cring!$P$3:$P$423,0),MATCH(I$1,cring!$A$2:$O$2,0))</f>
        <v>49</v>
      </c>
      <c r="J63">
        <f>INDEX(cring!$A$3:$O$423,MATCH($A63,cring!$P$3:$P$423,0),MATCH(J$1,cring!$A$2:$O$2,0))</f>
        <v>48</v>
      </c>
      <c r="K63">
        <f>INDEX(cring!$A$3:$O$423,MATCH($A63,cring!$P$3:$P$423,0),MATCH(K$1,cring!$A$2:$O$2,0))</f>
        <v>41</v>
      </c>
      <c r="L63">
        <f>INDEX(cring!$A$3:$O$423,MATCH($A63,cring!$P$3:$P$423,0),MATCH(L$1,cring!$A$2:$O$2,0))</f>
        <v>42</v>
      </c>
      <c r="M63">
        <f>INDEX(cring!$A$3:$O$423,MATCH($A63,cring!$P$3:$P$423,0),MATCH(M$1,cring!$A$2:$O$2,0))</f>
        <v>60</v>
      </c>
      <c r="N63">
        <f>INDEX(cring!$A$3:$O$423,MATCH($A63,cring!$P$3:$P$423,0),MATCH(N$1,cring!$A$2:$O$2,0))</f>
        <v>62</v>
      </c>
      <c r="O63" t="str">
        <f>INDEX(cring!$A$3:$O$423,MATCH($A63,cring!$P$3:$P$423,0),MATCH(O$1,cring!$A$2:$O$2,0))</f>
        <v>-</v>
      </c>
      <c r="P63" t="str">
        <f>INDEX(cring!$A$3:$O$423,MATCH($A63,cring!$P$3:$P$423,0),MATCH(P$1,cring!$A$2:$O$2,0))</f>
        <v>DHS_2005</v>
      </c>
    </row>
    <row r="64" spans="1:16" x14ac:dyDescent="0.25">
      <c r="A64" s="4" t="s">
        <v>513</v>
      </c>
      <c r="B64" t="str">
        <f>INDEX(cring!$A$3:$O$423,MATCH($A64,cring!$P$3:$P$423,0),MATCH(B$1,cring!$A$2:$O$2,0))</f>
        <v>KHM</v>
      </c>
      <c r="C64" t="str">
        <f>INDEX(cring!$A$3:$O$423,MATCH($A64,cring!$P$3:$P$423,0),MATCH(C$1,cring!$A$2:$O$2,0))</f>
        <v>Cambodia</v>
      </c>
      <c r="D64">
        <f>INDEX(cring!$A$3:$O$423,MATCH($A64,cring!$P$3:$P$423,0),MATCH(D$1,cring!$A$2:$O$2,0))</f>
        <v>2000</v>
      </c>
      <c r="E64" t="str">
        <f>INDEX(cring!$A$3:$O$423,MATCH($A64,cring!$P$3:$P$423,0),MATCH(E$1,cring!$A$2:$O$2,0))</f>
        <v>2000</v>
      </c>
      <c r="F64">
        <f>INDEX(cring!$A$3:$O$423,MATCH($A64,cring!$P$3:$P$423,0),MATCH(F$1,cring!$A$2:$O$2,0))</f>
        <v>37</v>
      </c>
      <c r="G64">
        <f>INDEX(cring!$A$3:$O$423,MATCH($A64,cring!$P$3:$P$423,0),MATCH(G$1,cring!$A$2:$O$2,0))</f>
        <v>40</v>
      </c>
      <c r="H64">
        <f>INDEX(cring!$A$3:$O$423,MATCH($A64,cring!$P$3:$P$423,0),MATCH(H$1,cring!$A$2:$O$2,0))</f>
        <v>33</v>
      </c>
      <c r="I64">
        <f>INDEX(cring!$A$3:$O$423,MATCH($A64,cring!$P$3:$P$423,0),MATCH(I$1,cring!$A$2:$O$2,0))</f>
        <v>47</v>
      </c>
      <c r="J64">
        <f>INDEX(cring!$A$3:$O$423,MATCH($A64,cring!$P$3:$P$423,0),MATCH(J$1,cring!$A$2:$O$2,0))</f>
        <v>35</v>
      </c>
      <c r="K64" t="str">
        <f>INDEX(cring!$A$3:$O$423,MATCH($A64,cring!$P$3:$P$423,0),MATCH(K$1,cring!$A$2:$O$2,0))</f>
        <v>-</v>
      </c>
      <c r="L64" t="str">
        <f>INDEX(cring!$A$3:$O$423,MATCH($A64,cring!$P$3:$P$423,0),MATCH(L$1,cring!$A$2:$O$2,0))</f>
        <v>-</v>
      </c>
      <c r="M64" t="str">
        <f>INDEX(cring!$A$3:$O$423,MATCH($A64,cring!$P$3:$P$423,0),MATCH(M$1,cring!$A$2:$O$2,0))</f>
        <v>-</v>
      </c>
      <c r="N64" t="str">
        <f>INDEX(cring!$A$3:$O$423,MATCH($A64,cring!$P$3:$P$423,0),MATCH(N$1,cring!$A$2:$O$2,0))</f>
        <v>-</v>
      </c>
      <c r="O64" t="str">
        <f>INDEX(cring!$A$3:$O$423,MATCH($A64,cring!$P$3:$P$423,0),MATCH(O$1,cring!$A$2:$O$2,0))</f>
        <v>-</v>
      </c>
      <c r="P64" t="str">
        <f>INDEX(cring!$A$3:$O$423,MATCH($A64,cring!$P$3:$P$423,0),MATCH(P$1,cring!$A$2:$O$2,0))</f>
        <v>DHS_2000</v>
      </c>
    </row>
    <row r="65" spans="1:16" x14ac:dyDescent="0.25">
      <c r="A65" s="5" t="s">
        <v>514</v>
      </c>
      <c r="B65" t="str">
        <f>INDEX(cring!$A$3:$O$423,MATCH($A65,cring!$P$3:$P$423,0),MATCH(B$1,cring!$A$2:$O$2,0))</f>
        <v>CMR</v>
      </c>
      <c r="C65" t="str">
        <f>INDEX(cring!$A$3:$O$423,MATCH($A65,cring!$P$3:$P$423,0),MATCH(C$1,cring!$A$2:$O$2,0))</f>
        <v>Cameroon</v>
      </c>
      <c r="D65">
        <f>INDEX(cring!$A$3:$O$423,MATCH($A65,cring!$P$3:$P$423,0),MATCH(D$1,cring!$A$2:$O$2,0))</f>
        <v>2014</v>
      </c>
      <c r="E65" t="str">
        <f>INDEX(cring!$A$3:$O$423,MATCH($A65,cring!$P$3:$P$423,0),MATCH(E$1,cring!$A$2:$O$2,0))</f>
        <v>2014</v>
      </c>
      <c r="F65">
        <f>INDEX(cring!$A$3:$O$423,MATCH($A65,cring!$P$3:$P$423,0),MATCH(F$1,cring!$A$2:$O$2,0))</f>
        <v>28.1</v>
      </c>
      <c r="G65">
        <f>INDEX(cring!$A$3:$O$423,MATCH($A65,cring!$P$3:$P$423,0),MATCH(G$1,cring!$A$2:$O$2,0))</f>
        <v>27.5</v>
      </c>
      <c r="H65">
        <f>INDEX(cring!$A$3:$O$423,MATCH($A65,cring!$P$3:$P$423,0),MATCH(H$1,cring!$A$2:$O$2,0))</f>
        <v>28.8</v>
      </c>
      <c r="I65">
        <f>INDEX(cring!$A$3:$O$423,MATCH($A65,cring!$P$3:$P$423,0),MATCH(I$1,cring!$A$2:$O$2,0))</f>
        <v>25.2</v>
      </c>
      <c r="J65">
        <f>INDEX(cring!$A$3:$O$423,MATCH($A65,cring!$P$3:$P$423,0),MATCH(J$1,cring!$A$2:$O$2,0))</f>
        <v>29.6</v>
      </c>
      <c r="K65">
        <f>INDEX(cring!$A$3:$O$423,MATCH($A65,cring!$P$3:$P$423,0),MATCH(K$1,cring!$A$2:$O$2,0))</f>
        <v>30.8</v>
      </c>
      <c r="L65">
        <f>INDEX(cring!$A$3:$O$423,MATCH($A65,cring!$P$3:$P$423,0),MATCH(L$1,cring!$A$2:$O$2,0))</f>
        <v>24.3</v>
      </c>
      <c r="M65">
        <f>INDEX(cring!$A$3:$O$423,MATCH($A65,cring!$P$3:$P$423,0),MATCH(M$1,cring!$A$2:$O$2,0))</f>
        <v>28.3</v>
      </c>
      <c r="N65">
        <f>INDEX(cring!$A$3:$O$423,MATCH($A65,cring!$P$3:$P$423,0),MATCH(N$1,cring!$A$2:$O$2,0))</f>
        <v>34</v>
      </c>
      <c r="O65" t="str">
        <f>INDEX(cring!$A$3:$O$423,MATCH($A65,cring!$P$3:$P$423,0),MATCH(O$1,cring!$A$2:$O$2,0))</f>
        <v>-</v>
      </c>
      <c r="P65" t="str">
        <f>INDEX(cring!$A$3:$O$423,MATCH($A65,cring!$P$3:$P$423,0),MATCH(P$1,cring!$A$2:$O$2,0))</f>
        <v>MICS Final_2014</v>
      </c>
    </row>
    <row r="66" spans="1:16" x14ac:dyDescent="0.25">
      <c r="A66" s="4" t="s">
        <v>515</v>
      </c>
      <c r="B66" t="str">
        <f>INDEX(cring!$A$3:$O$423,MATCH($A66,cring!$P$3:$P$423,0),MATCH(B$1,cring!$A$2:$O$2,0))</f>
        <v>CMR</v>
      </c>
      <c r="C66" t="str">
        <f>INDEX(cring!$A$3:$O$423,MATCH($A66,cring!$P$3:$P$423,0),MATCH(C$1,cring!$A$2:$O$2,0))</f>
        <v>Cameroon</v>
      </c>
      <c r="D66">
        <f>INDEX(cring!$A$3:$O$423,MATCH($A66,cring!$P$3:$P$423,0),MATCH(D$1,cring!$A$2:$O$2,0))</f>
        <v>2011</v>
      </c>
      <c r="E66" t="str">
        <f>INDEX(cring!$A$3:$O$423,MATCH($A66,cring!$P$3:$P$423,0),MATCH(E$1,cring!$A$2:$O$2,0))</f>
        <v>2011</v>
      </c>
      <c r="F66">
        <f>INDEX(cring!$A$3:$O$423,MATCH($A66,cring!$P$3:$P$423,0),MATCH(F$1,cring!$A$2:$O$2,0))</f>
        <v>29.9</v>
      </c>
      <c r="G66">
        <f>INDEX(cring!$A$3:$O$423,MATCH($A66,cring!$P$3:$P$423,0),MATCH(G$1,cring!$A$2:$O$2,0))</f>
        <v>31.6</v>
      </c>
      <c r="H66">
        <f>INDEX(cring!$A$3:$O$423,MATCH($A66,cring!$P$3:$P$423,0),MATCH(H$1,cring!$A$2:$O$2,0))</f>
        <v>28.3</v>
      </c>
      <c r="I66">
        <f>INDEX(cring!$A$3:$O$423,MATCH($A66,cring!$P$3:$P$423,0),MATCH(I$1,cring!$A$2:$O$2,0))</f>
        <v>35.6</v>
      </c>
      <c r="J66">
        <f>INDEX(cring!$A$3:$O$423,MATCH($A66,cring!$P$3:$P$423,0),MATCH(J$1,cring!$A$2:$O$2,0))</f>
        <v>26.1</v>
      </c>
      <c r="K66">
        <f>INDEX(cring!$A$3:$O$423,MATCH($A66,cring!$P$3:$P$423,0),MATCH(K$1,cring!$A$2:$O$2,0))</f>
        <v>9.3000000000000007</v>
      </c>
      <c r="L66">
        <f>INDEX(cring!$A$3:$O$423,MATCH($A66,cring!$P$3:$P$423,0),MATCH(L$1,cring!$A$2:$O$2,0))</f>
        <v>37.9</v>
      </c>
      <c r="M66">
        <f>INDEX(cring!$A$3:$O$423,MATCH($A66,cring!$P$3:$P$423,0),MATCH(M$1,cring!$A$2:$O$2,0))</f>
        <v>41</v>
      </c>
      <c r="N66">
        <f>INDEX(cring!$A$3:$O$423,MATCH($A66,cring!$P$3:$P$423,0),MATCH(N$1,cring!$A$2:$O$2,0))</f>
        <v>34.6</v>
      </c>
      <c r="O66">
        <f>INDEX(cring!$A$3:$O$423,MATCH($A66,cring!$P$3:$P$423,0),MATCH(O$1,cring!$A$2:$O$2,0))</f>
        <v>39.1</v>
      </c>
      <c r="P66" t="str">
        <f>INDEX(cring!$A$3:$O$423,MATCH($A66,cring!$P$3:$P$423,0),MATCH(P$1,cring!$A$2:$O$2,0))</f>
        <v>DHS_2011</v>
      </c>
    </row>
    <row r="67" spans="1:16" x14ac:dyDescent="0.25">
      <c r="A67" s="5" t="s">
        <v>516</v>
      </c>
      <c r="B67" t="str">
        <f>INDEX(cring!$A$3:$O$423,MATCH($A67,cring!$P$3:$P$423,0),MATCH(B$1,cring!$A$2:$O$2,0))</f>
        <v>CMR</v>
      </c>
      <c r="C67" t="str">
        <f>INDEX(cring!$A$3:$O$423,MATCH($A67,cring!$P$3:$P$423,0),MATCH(C$1,cring!$A$2:$O$2,0))</f>
        <v>Cameroon</v>
      </c>
      <c r="D67">
        <f>INDEX(cring!$A$3:$O$423,MATCH($A67,cring!$P$3:$P$423,0),MATCH(D$1,cring!$A$2:$O$2,0))</f>
        <v>2006</v>
      </c>
      <c r="E67" t="str">
        <f>INDEX(cring!$A$3:$O$423,MATCH($A67,cring!$P$3:$P$423,0),MATCH(E$1,cring!$A$2:$O$2,0))</f>
        <v>2006</v>
      </c>
      <c r="F67">
        <f>INDEX(cring!$A$3:$O$423,MATCH($A67,cring!$P$3:$P$423,0),MATCH(F$1,cring!$A$2:$O$2,0))</f>
        <v>35</v>
      </c>
      <c r="G67">
        <f>INDEX(cring!$A$3:$O$423,MATCH($A67,cring!$P$3:$P$423,0),MATCH(G$1,cring!$A$2:$O$2,0))</f>
        <v>37</v>
      </c>
      <c r="H67">
        <f>INDEX(cring!$A$3:$O$423,MATCH($A67,cring!$P$3:$P$423,0),MATCH(H$1,cring!$A$2:$O$2,0))</f>
        <v>32</v>
      </c>
      <c r="I67">
        <f>INDEX(cring!$A$3:$O$423,MATCH($A67,cring!$P$3:$P$423,0),MATCH(I$1,cring!$A$2:$O$2,0))</f>
        <v>40</v>
      </c>
      <c r="J67">
        <f>INDEX(cring!$A$3:$O$423,MATCH($A67,cring!$P$3:$P$423,0),MATCH(J$1,cring!$A$2:$O$2,0))</f>
        <v>32</v>
      </c>
      <c r="K67">
        <f>INDEX(cring!$A$3:$O$423,MATCH($A67,cring!$P$3:$P$423,0),MATCH(K$1,cring!$A$2:$O$2,0))</f>
        <v>20</v>
      </c>
      <c r="L67">
        <f>INDEX(cring!$A$3:$O$423,MATCH($A67,cring!$P$3:$P$423,0),MATCH(L$1,cring!$A$2:$O$2,0))</f>
        <v>38</v>
      </c>
      <c r="M67">
        <f>INDEX(cring!$A$3:$O$423,MATCH($A67,cring!$P$3:$P$423,0),MATCH(M$1,cring!$A$2:$O$2,0))</f>
        <v>43</v>
      </c>
      <c r="N67">
        <f>INDEX(cring!$A$3:$O$423,MATCH($A67,cring!$P$3:$P$423,0),MATCH(N$1,cring!$A$2:$O$2,0))</f>
        <v>40</v>
      </c>
      <c r="O67">
        <f>INDEX(cring!$A$3:$O$423,MATCH($A67,cring!$P$3:$P$423,0),MATCH(O$1,cring!$A$2:$O$2,0))</f>
        <v>50</v>
      </c>
      <c r="P67" t="str">
        <f>INDEX(cring!$A$3:$O$423,MATCH($A67,cring!$P$3:$P$423,0),MATCH(P$1,cring!$A$2:$O$2,0))</f>
        <v>MICS_2006</v>
      </c>
    </row>
    <row r="68" spans="1:16" x14ac:dyDescent="0.25">
      <c r="A68" s="4" t="s">
        <v>517</v>
      </c>
      <c r="B68" t="str">
        <f>INDEX(cring!$A$3:$O$423,MATCH($A68,cring!$P$3:$P$423,0),MATCH(B$1,cring!$A$2:$O$2,0))</f>
        <v>CMR</v>
      </c>
      <c r="C68" t="str">
        <f>INDEX(cring!$A$3:$O$423,MATCH($A68,cring!$P$3:$P$423,0),MATCH(C$1,cring!$A$2:$O$2,0))</f>
        <v>Cameroon</v>
      </c>
      <c r="D68">
        <f>INDEX(cring!$A$3:$O$423,MATCH($A68,cring!$P$3:$P$423,0),MATCH(D$1,cring!$A$2:$O$2,0))</f>
        <v>2004</v>
      </c>
      <c r="E68" t="str">
        <f>INDEX(cring!$A$3:$O$423,MATCH($A68,cring!$P$3:$P$423,0),MATCH(E$1,cring!$A$2:$O$2,0))</f>
        <v>2004</v>
      </c>
      <c r="F68">
        <f>INDEX(cring!$A$3:$O$423,MATCH($A68,cring!$P$3:$P$423,0),MATCH(F$1,cring!$A$2:$O$2,0))</f>
        <v>40</v>
      </c>
      <c r="G68">
        <f>INDEX(cring!$A$3:$O$423,MATCH($A68,cring!$P$3:$P$423,0),MATCH(G$1,cring!$A$2:$O$2,0))</f>
        <v>41</v>
      </c>
      <c r="H68">
        <f>INDEX(cring!$A$3:$O$423,MATCH($A68,cring!$P$3:$P$423,0),MATCH(H$1,cring!$A$2:$O$2,0))</f>
        <v>39</v>
      </c>
      <c r="I68">
        <f>INDEX(cring!$A$3:$O$423,MATCH($A68,cring!$P$3:$P$423,0),MATCH(I$1,cring!$A$2:$O$2,0))</f>
        <v>46</v>
      </c>
      <c r="J68">
        <f>INDEX(cring!$A$3:$O$423,MATCH($A68,cring!$P$3:$P$423,0),MATCH(J$1,cring!$A$2:$O$2,0))</f>
        <v>35</v>
      </c>
      <c r="K68">
        <f>INDEX(cring!$A$3:$O$423,MATCH($A68,cring!$P$3:$P$423,0),MATCH(K$1,cring!$A$2:$O$2,0))</f>
        <v>29</v>
      </c>
      <c r="L68">
        <f>INDEX(cring!$A$3:$O$423,MATCH($A68,cring!$P$3:$P$423,0),MATCH(L$1,cring!$A$2:$O$2,0))</f>
        <v>34</v>
      </c>
      <c r="M68">
        <f>INDEX(cring!$A$3:$O$423,MATCH($A68,cring!$P$3:$P$423,0),MATCH(M$1,cring!$A$2:$O$2,0))</f>
        <v>42</v>
      </c>
      <c r="N68">
        <f>INDEX(cring!$A$3:$O$423,MATCH($A68,cring!$P$3:$P$423,0),MATCH(N$1,cring!$A$2:$O$2,0))</f>
        <v>45</v>
      </c>
      <c r="O68">
        <f>INDEX(cring!$A$3:$O$423,MATCH($A68,cring!$P$3:$P$423,0),MATCH(O$1,cring!$A$2:$O$2,0))</f>
        <v>52</v>
      </c>
      <c r="P68" t="str">
        <f>INDEX(cring!$A$3:$O$423,MATCH($A68,cring!$P$3:$P$423,0),MATCH(P$1,cring!$A$2:$O$2,0))</f>
        <v>DHS_2004</v>
      </c>
    </row>
    <row r="69" spans="1:16" x14ac:dyDescent="0.25">
      <c r="A69" s="5" t="s">
        <v>518</v>
      </c>
      <c r="B69" t="str">
        <f>INDEX(cring!$A$3:$O$423,MATCH($A69,cring!$P$3:$P$423,0),MATCH(B$1,cring!$A$2:$O$2,0))</f>
        <v>CMR</v>
      </c>
      <c r="C69" t="str">
        <f>INDEX(cring!$A$3:$O$423,MATCH($A69,cring!$P$3:$P$423,0),MATCH(C$1,cring!$A$2:$O$2,0))</f>
        <v>Cameroon</v>
      </c>
      <c r="D69">
        <f>INDEX(cring!$A$3:$O$423,MATCH($A69,cring!$P$3:$P$423,0),MATCH(D$1,cring!$A$2:$O$2,0))</f>
        <v>2000</v>
      </c>
      <c r="E69" t="str">
        <f>INDEX(cring!$A$3:$O$423,MATCH($A69,cring!$P$3:$P$423,0),MATCH(E$1,cring!$A$2:$O$2,0))</f>
        <v>2000</v>
      </c>
      <c r="F69">
        <f>INDEX(cring!$A$3:$O$423,MATCH($A69,cring!$P$3:$P$423,0),MATCH(F$1,cring!$A$2:$O$2,0))</f>
        <v>25</v>
      </c>
      <c r="G69">
        <f>INDEX(cring!$A$3:$O$423,MATCH($A69,cring!$P$3:$P$423,0),MATCH(G$1,cring!$A$2:$O$2,0))</f>
        <v>27</v>
      </c>
      <c r="H69">
        <f>INDEX(cring!$A$3:$O$423,MATCH($A69,cring!$P$3:$P$423,0),MATCH(H$1,cring!$A$2:$O$2,0))</f>
        <v>22</v>
      </c>
      <c r="I69">
        <f>INDEX(cring!$A$3:$O$423,MATCH($A69,cring!$P$3:$P$423,0),MATCH(I$1,cring!$A$2:$O$2,0))</f>
        <v>48</v>
      </c>
      <c r="J69">
        <f>INDEX(cring!$A$3:$O$423,MATCH($A69,cring!$P$3:$P$423,0),MATCH(J$1,cring!$A$2:$O$2,0))</f>
        <v>19</v>
      </c>
      <c r="K69" t="str">
        <f>INDEX(cring!$A$3:$O$423,MATCH($A69,cring!$P$3:$P$423,0),MATCH(K$1,cring!$A$2:$O$2,0))</f>
        <v>-</v>
      </c>
      <c r="L69" t="str">
        <f>INDEX(cring!$A$3:$O$423,MATCH($A69,cring!$P$3:$P$423,0),MATCH(L$1,cring!$A$2:$O$2,0))</f>
        <v>-</v>
      </c>
      <c r="M69" t="str">
        <f>INDEX(cring!$A$3:$O$423,MATCH($A69,cring!$P$3:$P$423,0),MATCH(M$1,cring!$A$2:$O$2,0))</f>
        <v>-</v>
      </c>
      <c r="N69" t="str">
        <f>INDEX(cring!$A$3:$O$423,MATCH($A69,cring!$P$3:$P$423,0),MATCH(N$1,cring!$A$2:$O$2,0))</f>
        <v>-</v>
      </c>
      <c r="O69" t="str">
        <f>INDEX(cring!$A$3:$O$423,MATCH($A69,cring!$P$3:$P$423,0),MATCH(O$1,cring!$A$2:$O$2,0))</f>
        <v>-</v>
      </c>
      <c r="P69" t="str">
        <f>INDEX(cring!$A$3:$O$423,MATCH($A69,cring!$P$3:$P$423,0),MATCH(P$1,cring!$A$2:$O$2,0))</f>
        <v>MICS_2000</v>
      </c>
    </row>
    <row r="70" spans="1:16" x14ac:dyDescent="0.25">
      <c r="A70" s="4" t="s">
        <v>519</v>
      </c>
      <c r="B70" t="str">
        <f>INDEX(cring!$A$3:$O$423,MATCH($A70,cring!$P$3:$P$423,0),MATCH(B$1,cring!$A$2:$O$2,0))</f>
        <v>CMR</v>
      </c>
      <c r="C70" t="str">
        <f>INDEX(cring!$A$3:$O$423,MATCH($A70,cring!$P$3:$P$423,0),MATCH(C$1,cring!$A$2:$O$2,0))</f>
        <v>Cameroon</v>
      </c>
      <c r="D70">
        <f>INDEX(cring!$A$3:$O$423,MATCH($A70,cring!$P$3:$P$423,0),MATCH(D$1,cring!$A$2:$O$2,0))</f>
        <v>1998</v>
      </c>
      <c r="E70" t="str">
        <f>INDEX(cring!$A$3:$O$423,MATCH($A70,cring!$P$3:$P$423,0),MATCH(E$1,cring!$A$2:$O$2,0))</f>
        <v>1998</v>
      </c>
      <c r="F70">
        <f>INDEX(cring!$A$3:$O$423,MATCH($A70,cring!$P$3:$P$423,0),MATCH(F$1,cring!$A$2:$O$2,0))</f>
        <v>34</v>
      </c>
      <c r="G70" t="str">
        <f>INDEX(cring!$A$3:$O$423,MATCH($A70,cring!$P$3:$P$423,0),MATCH(G$1,cring!$A$2:$O$2,0))</f>
        <v>-</v>
      </c>
      <c r="H70" t="str">
        <f>INDEX(cring!$A$3:$O$423,MATCH($A70,cring!$P$3:$P$423,0),MATCH(H$1,cring!$A$2:$O$2,0))</f>
        <v>-</v>
      </c>
      <c r="I70" t="str">
        <f>INDEX(cring!$A$3:$O$423,MATCH($A70,cring!$P$3:$P$423,0),MATCH(I$1,cring!$A$2:$O$2,0))</f>
        <v>-</v>
      </c>
      <c r="J70" t="str">
        <f>INDEX(cring!$A$3:$O$423,MATCH($A70,cring!$P$3:$P$423,0),MATCH(J$1,cring!$A$2:$O$2,0))</f>
        <v>-</v>
      </c>
      <c r="K70" t="str">
        <f>INDEX(cring!$A$3:$O$423,MATCH($A70,cring!$P$3:$P$423,0),MATCH(K$1,cring!$A$2:$O$2,0))</f>
        <v>-</v>
      </c>
      <c r="L70" t="str">
        <f>INDEX(cring!$A$3:$O$423,MATCH($A70,cring!$P$3:$P$423,0),MATCH(L$1,cring!$A$2:$O$2,0))</f>
        <v>-</v>
      </c>
      <c r="M70" t="str">
        <f>INDEX(cring!$A$3:$O$423,MATCH($A70,cring!$P$3:$P$423,0),MATCH(M$1,cring!$A$2:$O$2,0))</f>
        <v>-</v>
      </c>
      <c r="N70" t="str">
        <f>INDEX(cring!$A$3:$O$423,MATCH($A70,cring!$P$3:$P$423,0),MATCH(N$1,cring!$A$2:$O$2,0))</f>
        <v>-</v>
      </c>
      <c r="O70" t="str">
        <f>INDEX(cring!$A$3:$O$423,MATCH($A70,cring!$P$3:$P$423,0),MATCH(O$1,cring!$A$2:$O$2,0))</f>
        <v>-</v>
      </c>
      <c r="P70" t="str">
        <f>INDEX(cring!$A$3:$O$423,MATCH($A70,cring!$P$3:$P$423,0),MATCH(P$1,cring!$A$2:$O$2,0))</f>
        <v>DHS_1998</v>
      </c>
    </row>
    <row r="71" spans="1:16" x14ac:dyDescent="0.25">
      <c r="A71" s="5" t="s">
        <v>520</v>
      </c>
      <c r="B71" t="str">
        <f>INDEX(cring!$A$3:$O$423,MATCH($A71,cring!$P$3:$P$423,0),MATCH(B$1,cring!$A$2:$O$2,0))</f>
        <v>CMR</v>
      </c>
      <c r="C71" t="str">
        <f>INDEX(cring!$A$3:$O$423,MATCH($A71,cring!$P$3:$P$423,0),MATCH(C$1,cring!$A$2:$O$2,0))</f>
        <v>Cameroon</v>
      </c>
      <c r="D71">
        <f>INDEX(cring!$A$3:$O$423,MATCH($A71,cring!$P$3:$P$423,0),MATCH(D$1,cring!$A$2:$O$2,0))</f>
        <v>1991</v>
      </c>
      <c r="E71" t="str">
        <f>INDEX(cring!$A$3:$O$423,MATCH($A71,cring!$P$3:$P$423,0),MATCH(E$1,cring!$A$2:$O$2,0))</f>
        <v>1991</v>
      </c>
      <c r="F71">
        <f>INDEX(cring!$A$3:$O$423,MATCH($A71,cring!$P$3:$P$423,0),MATCH(F$1,cring!$A$2:$O$2,0))</f>
        <v>44</v>
      </c>
      <c r="G71" t="str">
        <f>INDEX(cring!$A$3:$O$423,MATCH($A71,cring!$P$3:$P$423,0),MATCH(G$1,cring!$A$2:$O$2,0))</f>
        <v>-</v>
      </c>
      <c r="H71" t="str">
        <f>INDEX(cring!$A$3:$O$423,MATCH($A71,cring!$P$3:$P$423,0),MATCH(H$1,cring!$A$2:$O$2,0))</f>
        <v>-</v>
      </c>
      <c r="I71" t="str">
        <f>INDEX(cring!$A$3:$O$423,MATCH($A71,cring!$P$3:$P$423,0),MATCH(I$1,cring!$A$2:$O$2,0))</f>
        <v>-</v>
      </c>
      <c r="J71" t="str">
        <f>INDEX(cring!$A$3:$O$423,MATCH($A71,cring!$P$3:$P$423,0),MATCH(J$1,cring!$A$2:$O$2,0))</f>
        <v>-</v>
      </c>
      <c r="K71" t="str">
        <f>INDEX(cring!$A$3:$O$423,MATCH($A71,cring!$P$3:$P$423,0),MATCH(K$1,cring!$A$2:$O$2,0))</f>
        <v>-</v>
      </c>
      <c r="L71" t="str">
        <f>INDEX(cring!$A$3:$O$423,MATCH($A71,cring!$P$3:$P$423,0),MATCH(L$1,cring!$A$2:$O$2,0))</f>
        <v>-</v>
      </c>
      <c r="M71" t="str">
        <f>INDEX(cring!$A$3:$O$423,MATCH($A71,cring!$P$3:$P$423,0),MATCH(M$1,cring!$A$2:$O$2,0))</f>
        <v>-</v>
      </c>
      <c r="N71" t="str">
        <f>INDEX(cring!$A$3:$O$423,MATCH($A71,cring!$P$3:$P$423,0),MATCH(N$1,cring!$A$2:$O$2,0))</f>
        <v>-</v>
      </c>
      <c r="O71" t="str">
        <f>INDEX(cring!$A$3:$O$423,MATCH($A71,cring!$P$3:$P$423,0),MATCH(O$1,cring!$A$2:$O$2,0))</f>
        <v>-</v>
      </c>
      <c r="P71" t="str">
        <f>INDEX(cring!$A$3:$O$423,MATCH($A71,cring!$P$3:$P$423,0),MATCH(P$1,cring!$A$2:$O$2,0))</f>
        <v>DHS_1991</v>
      </c>
    </row>
    <row r="72" spans="1:16" x14ac:dyDescent="0.25">
      <c r="A72" s="4" t="s">
        <v>521</v>
      </c>
      <c r="B72" t="str">
        <f>INDEX(cring!$A$3:$O$423,MATCH($A72,cring!$P$3:$P$423,0),MATCH(B$1,cring!$A$2:$O$2,0))</f>
        <v>CAF</v>
      </c>
      <c r="C72" t="str">
        <f>INDEX(cring!$A$3:$O$423,MATCH($A72,cring!$P$3:$P$423,0),MATCH(C$1,cring!$A$2:$O$2,0))</f>
        <v>Central African Republic</v>
      </c>
      <c r="D72">
        <f>INDEX(cring!$A$3:$O$423,MATCH($A72,cring!$P$3:$P$423,0),MATCH(D$1,cring!$A$2:$O$2,0))</f>
        <v>2010</v>
      </c>
      <c r="E72" t="str">
        <f>INDEX(cring!$A$3:$O$423,MATCH($A72,cring!$P$3:$P$423,0),MATCH(E$1,cring!$A$2:$O$2,0))</f>
        <v>2010</v>
      </c>
      <c r="F72">
        <f>INDEX(cring!$A$3:$O$423,MATCH($A72,cring!$P$3:$P$423,0),MATCH(F$1,cring!$A$2:$O$2,0))</f>
        <v>29.8</v>
      </c>
      <c r="G72">
        <f>INDEX(cring!$A$3:$O$423,MATCH($A72,cring!$P$3:$P$423,0),MATCH(G$1,cring!$A$2:$O$2,0))</f>
        <v>27.9</v>
      </c>
      <c r="H72">
        <f>INDEX(cring!$A$3:$O$423,MATCH($A72,cring!$P$3:$P$423,0),MATCH(H$1,cring!$A$2:$O$2,0))</f>
        <v>31.8</v>
      </c>
      <c r="I72">
        <f>INDEX(cring!$A$3:$O$423,MATCH($A72,cring!$P$3:$P$423,0),MATCH(I$1,cring!$A$2:$O$2,0))</f>
        <v>42</v>
      </c>
      <c r="J72">
        <f>INDEX(cring!$A$3:$O$423,MATCH($A72,cring!$P$3:$P$423,0),MATCH(J$1,cring!$A$2:$O$2,0))</f>
        <v>23.5</v>
      </c>
      <c r="K72">
        <f>INDEX(cring!$A$3:$O$423,MATCH($A72,cring!$P$3:$P$423,0),MATCH(K$1,cring!$A$2:$O$2,0))</f>
        <v>19.899999999999999</v>
      </c>
      <c r="L72">
        <f>INDEX(cring!$A$3:$O$423,MATCH($A72,cring!$P$3:$P$423,0),MATCH(L$1,cring!$A$2:$O$2,0))</f>
        <v>19.600000000000001</v>
      </c>
      <c r="M72">
        <f>INDEX(cring!$A$3:$O$423,MATCH($A72,cring!$P$3:$P$423,0),MATCH(M$1,cring!$A$2:$O$2,0))</f>
        <v>24.9</v>
      </c>
      <c r="N72">
        <f>INDEX(cring!$A$3:$O$423,MATCH($A72,cring!$P$3:$P$423,0),MATCH(N$1,cring!$A$2:$O$2,0))</f>
        <v>39.700000000000003</v>
      </c>
      <c r="O72">
        <f>INDEX(cring!$A$3:$O$423,MATCH($A72,cring!$P$3:$P$423,0),MATCH(O$1,cring!$A$2:$O$2,0))</f>
        <v>56.4</v>
      </c>
      <c r="P72" t="str">
        <f>INDEX(cring!$A$3:$O$423,MATCH($A72,cring!$P$3:$P$423,0),MATCH(P$1,cring!$A$2:$O$2,0))</f>
        <v>MICS_2010</v>
      </c>
    </row>
    <row r="73" spans="1:16" x14ac:dyDescent="0.25">
      <c r="A73" s="5" t="s">
        <v>522</v>
      </c>
      <c r="B73" t="str">
        <f>INDEX(cring!$A$3:$O$423,MATCH($A73,cring!$P$3:$P$423,0),MATCH(B$1,cring!$A$2:$O$2,0))</f>
        <v>CAF</v>
      </c>
      <c r="C73" t="str">
        <f>INDEX(cring!$A$3:$O$423,MATCH($A73,cring!$P$3:$P$423,0),MATCH(C$1,cring!$A$2:$O$2,0))</f>
        <v>Central African Republic</v>
      </c>
      <c r="D73">
        <f>INDEX(cring!$A$3:$O$423,MATCH($A73,cring!$P$3:$P$423,0),MATCH(D$1,cring!$A$2:$O$2,0))</f>
        <v>2006</v>
      </c>
      <c r="E73" t="str">
        <f>INDEX(cring!$A$3:$O$423,MATCH($A73,cring!$P$3:$P$423,0),MATCH(E$1,cring!$A$2:$O$2,0))</f>
        <v>2006</v>
      </c>
      <c r="F73">
        <f>INDEX(cring!$A$3:$O$423,MATCH($A73,cring!$P$3:$P$423,0),MATCH(F$1,cring!$A$2:$O$2,0))</f>
        <v>31.8</v>
      </c>
      <c r="G73">
        <f>INDEX(cring!$A$3:$O$423,MATCH($A73,cring!$P$3:$P$423,0),MATCH(G$1,cring!$A$2:$O$2,0))</f>
        <v>29.9</v>
      </c>
      <c r="H73">
        <f>INDEX(cring!$A$3:$O$423,MATCH($A73,cring!$P$3:$P$423,0),MATCH(H$1,cring!$A$2:$O$2,0))</f>
        <v>34</v>
      </c>
      <c r="I73">
        <f>INDEX(cring!$A$3:$O$423,MATCH($A73,cring!$P$3:$P$423,0),MATCH(I$1,cring!$A$2:$O$2,0))</f>
        <v>36.5</v>
      </c>
      <c r="J73">
        <f>INDEX(cring!$A$3:$O$423,MATCH($A73,cring!$P$3:$P$423,0),MATCH(J$1,cring!$A$2:$O$2,0))</f>
        <v>28.4</v>
      </c>
      <c r="K73">
        <f>INDEX(cring!$A$3:$O$423,MATCH($A73,cring!$P$3:$P$423,0),MATCH(K$1,cring!$A$2:$O$2,0))</f>
        <v>24.8</v>
      </c>
      <c r="L73">
        <f>INDEX(cring!$A$3:$O$423,MATCH($A73,cring!$P$3:$P$423,0),MATCH(L$1,cring!$A$2:$O$2,0))</f>
        <v>23</v>
      </c>
      <c r="M73">
        <f>INDEX(cring!$A$3:$O$423,MATCH($A73,cring!$P$3:$P$423,0),MATCH(M$1,cring!$A$2:$O$2,0))</f>
        <v>31.3</v>
      </c>
      <c r="N73">
        <f>INDEX(cring!$A$3:$O$423,MATCH($A73,cring!$P$3:$P$423,0),MATCH(N$1,cring!$A$2:$O$2,0))</f>
        <v>40.1</v>
      </c>
      <c r="O73">
        <f>INDEX(cring!$A$3:$O$423,MATCH($A73,cring!$P$3:$P$423,0),MATCH(O$1,cring!$A$2:$O$2,0))</f>
        <v>42.1</v>
      </c>
      <c r="P73" t="str">
        <f>INDEX(cring!$A$3:$O$423,MATCH($A73,cring!$P$3:$P$423,0),MATCH(P$1,cring!$A$2:$O$2,0))</f>
        <v>MICS_2006</v>
      </c>
    </row>
    <row r="74" spans="1:16" x14ac:dyDescent="0.25">
      <c r="A74" s="4" t="s">
        <v>523</v>
      </c>
      <c r="B74" t="str">
        <f>INDEX(cring!$A$3:$O$423,MATCH($A74,cring!$P$3:$P$423,0),MATCH(B$1,cring!$A$2:$O$2,0))</f>
        <v>CAF</v>
      </c>
      <c r="C74" t="str">
        <f>INDEX(cring!$A$3:$O$423,MATCH($A74,cring!$P$3:$P$423,0),MATCH(C$1,cring!$A$2:$O$2,0))</f>
        <v>Central African Republic</v>
      </c>
      <c r="D74">
        <f>INDEX(cring!$A$3:$O$423,MATCH($A74,cring!$P$3:$P$423,0),MATCH(D$1,cring!$A$2:$O$2,0))</f>
        <v>2000</v>
      </c>
      <c r="E74" t="str">
        <f>INDEX(cring!$A$3:$O$423,MATCH($A74,cring!$P$3:$P$423,0),MATCH(E$1,cring!$A$2:$O$2,0))</f>
        <v>2000</v>
      </c>
      <c r="F74">
        <f>INDEX(cring!$A$3:$O$423,MATCH($A74,cring!$P$3:$P$423,0),MATCH(F$1,cring!$A$2:$O$2,0))</f>
        <v>32</v>
      </c>
      <c r="G74">
        <f>INDEX(cring!$A$3:$O$423,MATCH($A74,cring!$P$3:$P$423,0),MATCH(G$1,cring!$A$2:$O$2,0))</f>
        <v>32</v>
      </c>
      <c r="H74">
        <f>INDEX(cring!$A$3:$O$423,MATCH($A74,cring!$P$3:$P$423,0),MATCH(H$1,cring!$A$2:$O$2,0))</f>
        <v>32</v>
      </c>
      <c r="I74">
        <f>INDEX(cring!$A$3:$O$423,MATCH($A74,cring!$P$3:$P$423,0),MATCH(I$1,cring!$A$2:$O$2,0))</f>
        <v>42</v>
      </c>
      <c r="J74">
        <f>INDEX(cring!$A$3:$O$423,MATCH($A74,cring!$P$3:$P$423,0),MATCH(J$1,cring!$A$2:$O$2,0))</f>
        <v>27</v>
      </c>
      <c r="K74" t="str">
        <f>INDEX(cring!$A$3:$O$423,MATCH($A74,cring!$P$3:$P$423,0),MATCH(K$1,cring!$A$2:$O$2,0))</f>
        <v>-</v>
      </c>
      <c r="L74" t="str">
        <f>INDEX(cring!$A$3:$O$423,MATCH($A74,cring!$P$3:$P$423,0),MATCH(L$1,cring!$A$2:$O$2,0))</f>
        <v>-</v>
      </c>
      <c r="M74" t="str">
        <f>INDEX(cring!$A$3:$O$423,MATCH($A74,cring!$P$3:$P$423,0),MATCH(M$1,cring!$A$2:$O$2,0))</f>
        <v>-</v>
      </c>
      <c r="N74" t="str">
        <f>INDEX(cring!$A$3:$O$423,MATCH($A74,cring!$P$3:$P$423,0),MATCH(N$1,cring!$A$2:$O$2,0))</f>
        <v>-</v>
      </c>
      <c r="O74" t="str">
        <f>INDEX(cring!$A$3:$O$423,MATCH($A74,cring!$P$3:$P$423,0),MATCH(O$1,cring!$A$2:$O$2,0))</f>
        <v>-</v>
      </c>
      <c r="P74" t="str">
        <f>INDEX(cring!$A$3:$O$423,MATCH($A74,cring!$P$3:$P$423,0),MATCH(P$1,cring!$A$2:$O$2,0))</f>
        <v>MICS_2000</v>
      </c>
    </row>
    <row r="75" spans="1:16" x14ac:dyDescent="0.25">
      <c r="A75" s="5" t="s">
        <v>524</v>
      </c>
      <c r="B75" t="str">
        <f>INDEX(cring!$A$3:$O$423,MATCH($A75,cring!$P$3:$P$423,0),MATCH(B$1,cring!$A$2:$O$2,0))</f>
        <v>CAF</v>
      </c>
      <c r="C75" t="str">
        <f>INDEX(cring!$A$3:$O$423,MATCH($A75,cring!$P$3:$P$423,0),MATCH(C$1,cring!$A$2:$O$2,0))</f>
        <v>Central African Republic</v>
      </c>
      <c r="D75" t="str">
        <f>INDEX(cring!$A$3:$O$423,MATCH($A75,cring!$P$3:$P$423,0),MATCH(D$1,cring!$A$2:$O$2,0))</f>
        <v>1994-1995</v>
      </c>
      <c r="E75" t="str">
        <f>INDEX(cring!$A$3:$O$423,MATCH($A75,cring!$P$3:$P$423,0),MATCH(E$1,cring!$A$2:$O$2,0))</f>
        <v>1995</v>
      </c>
      <c r="F75">
        <f>INDEX(cring!$A$3:$O$423,MATCH($A75,cring!$P$3:$P$423,0),MATCH(F$1,cring!$A$2:$O$2,0))</f>
        <v>41</v>
      </c>
      <c r="G75" t="str">
        <f>INDEX(cring!$A$3:$O$423,MATCH($A75,cring!$P$3:$P$423,0),MATCH(G$1,cring!$A$2:$O$2,0))</f>
        <v>-</v>
      </c>
      <c r="H75" t="str">
        <f>INDEX(cring!$A$3:$O$423,MATCH($A75,cring!$P$3:$P$423,0),MATCH(H$1,cring!$A$2:$O$2,0))</f>
        <v>-</v>
      </c>
      <c r="I75" t="str">
        <f>INDEX(cring!$A$3:$O$423,MATCH($A75,cring!$P$3:$P$423,0),MATCH(I$1,cring!$A$2:$O$2,0))</f>
        <v>-</v>
      </c>
      <c r="J75" t="str">
        <f>INDEX(cring!$A$3:$O$423,MATCH($A75,cring!$P$3:$P$423,0),MATCH(J$1,cring!$A$2:$O$2,0))</f>
        <v>-</v>
      </c>
      <c r="K75" t="str">
        <f>INDEX(cring!$A$3:$O$423,MATCH($A75,cring!$P$3:$P$423,0),MATCH(K$1,cring!$A$2:$O$2,0))</f>
        <v>-</v>
      </c>
      <c r="L75" t="str">
        <f>INDEX(cring!$A$3:$O$423,MATCH($A75,cring!$P$3:$P$423,0),MATCH(L$1,cring!$A$2:$O$2,0))</f>
        <v>-</v>
      </c>
      <c r="M75" t="str">
        <f>INDEX(cring!$A$3:$O$423,MATCH($A75,cring!$P$3:$P$423,0),MATCH(M$1,cring!$A$2:$O$2,0))</f>
        <v>-</v>
      </c>
      <c r="N75" t="str">
        <f>INDEX(cring!$A$3:$O$423,MATCH($A75,cring!$P$3:$P$423,0),MATCH(N$1,cring!$A$2:$O$2,0))</f>
        <v>-</v>
      </c>
      <c r="O75" t="str">
        <f>INDEX(cring!$A$3:$O$423,MATCH($A75,cring!$P$3:$P$423,0),MATCH(O$1,cring!$A$2:$O$2,0))</f>
        <v>-</v>
      </c>
      <c r="P75" t="str">
        <f>INDEX(cring!$A$3:$O$423,MATCH($A75,cring!$P$3:$P$423,0),MATCH(P$1,cring!$A$2:$O$2,0))</f>
        <v>DHS_1994-1995</v>
      </c>
    </row>
    <row r="76" spans="1:16" x14ac:dyDescent="0.25">
      <c r="A76" s="4" t="s">
        <v>525</v>
      </c>
      <c r="B76" t="str">
        <f>INDEX(cring!$A$3:$O$423,MATCH($A76,cring!$P$3:$P$423,0),MATCH(B$1,cring!$A$2:$O$2,0))</f>
        <v>TCD</v>
      </c>
      <c r="C76" t="str">
        <f>INDEX(cring!$A$3:$O$423,MATCH($A76,cring!$P$3:$P$423,0),MATCH(C$1,cring!$A$2:$O$2,0))</f>
        <v>Chad</v>
      </c>
      <c r="D76" t="str">
        <f>INDEX(cring!$A$3:$O$423,MATCH($A76,cring!$P$3:$P$423,0),MATCH(D$1,cring!$A$2:$O$2,0))</f>
        <v>2014-2015</v>
      </c>
      <c r="E76" t="str">
        <f>INDEX(cring!$A$3:$O$423,MATCH($A76,cring!$P$3:$P$423,0),MATCH(E$1,cring!$A$2:$O$2,0))</f>
        <v>2015</v>
      </c>
      <c r="F76">
        <f>INDEX(cring!$A$3:$O$423,MATCH($A76,cring!$P$3:$P$423,0),MATCH(F$1,cring!$A$2:$O$2,0))</f>
        <v>25.8</v>
      </c>
      <c r="G76">
        <f>INDEX(cring!$A$3:$O$423,MATCH($A76,cring!$P$3:$P$423,0),MATCH(G$1,cring!$A$2:$O$2,0))</f>
        <v>27.1</v>
      </c>
      <c r="H76">
        <f>INDEX(cring!$A$3:$O$423,MATCH($A76,cring!$P$3:$P$423,0),MATCH(H$1,cring!$A$2:$O$2,0))</f>
        <v>24.5</v>
      </c>
      <c r="I76">
        <f>INDEX(cring!$A$3:$O$423,MATCH($A76,cring!$P$3:$P$423,0),MATCH(I$1,cring!$A$2:$O$2,0))</f>
        <v>39.6</v>
      </c>
      <c r="J76">
        <f>INDEX(cring!$A$3:$O$423,MATCH($A76,cring!$P$3:$P$423,0),MATCH(J$1,cring!$A$2:$O$2,0))</f>
        <v>22.4</v>
      </c>
      <c r="K76">
        <f>INDEX(cring!$A$3:$O$423,MATCH($A76,cring!$P$3:$P$423,0),MATCH(K$1,cring!$A$2:$O$2,0))</f>
        <v>15.7</v>
      </c>
      <c r="L76">
        <f>INDEX(cring!$A$3:$O$423,MATCH($A76,cring!$P$3:$P$423,0),MATCH(L$1,cring!$A$2:$O$2,0))</f>
        <v>20.9</v>
      </c>
      <c r="M76">
        <f>INDEX(cring!$A$3:$O$423,MATCH($A76,cring!$P$3:$P$423,0),MATCH(M$1,cring!$A$2:$O$2,0))</f>
        <v>23.5</v>
      </c>
      <c r="N76">
        <f>INDEX(cring!$A$3:$O$423,MATCH($A76,cring!$P$3:$P$423,0),MATCH(N$1,cring!$A$2:$O$2,0))</f>
        <v>30.7</v>
      </c>
      <c r="O76">
        <f>INDEX(cring!$A$3:$O$423,MATCH($A76,cring!$P$3:$P$423,0),MATCH(O$1,cring!$A$2:$O$2,0))</f>
        <v>44.3</v>
      </c>
      <c r="P76" t="str">
        <f>INDEX(cring!$A$3:$O$423,MATCH($A76,cring!$P$3:$P$423,0),MATCH(P$1,cring!$A$2:$O$2,0))</f>
        <v>DHS_2014-2015</v>
      </c>
    </row>
    <row r="77" spans="1:16" x14ac:dyDescent="0.25">
      <c r="A77" s="5" t="s">
        <v>526</v>
      </c>
      <c r="B77" t="str">
        <f>INDEX(cring!$A$3:$O$423,MATCH($A77,cring!$P$3:$P$423,0),MATCH(B$1,cring!$A$2:$O$2,0))</f>
        <v>TCD</v>
      </c>
      <c r="C77" t="str">
        <f>INDEX(cring!$A$3:$O$423,MATCH($A77,cring!$P$3:$P$423,0),MATCH(C$1,cring!$A$2:$O$2,0))</f>
        <v>Chad</v>
      </c>
      <c r="D77">
        <f>INDEX(cring!$A$3:$O$423,MATCH($A77,cring!$P$3:$P$423,0),MATCH(D$1,cring!$A$2:$O$2,0))</f>
        <v>2010</v>
      </c>
      <c r="E77" t="str">
        <f>INDEX(cring!$A$3:$O$423,MATCH($A77,cring!$P$3:$P$423,0),MATCH(E$1,cring!$A$2:$O$2,0))</f>
        <v>2010</v>
      </c>
      <c r="F77">
        <f>INDEX(cring!$A$3:$O$423,MATCH($A77,cring!$P$3:$P$423,0),MATCH(F$1,cring!$A$2:$O$2,0))</f>
        <v>26.1</v>
      </c>
      <c r="G77">
        <f>INDEX(cring!$A$3:$O$423,MATCH($A77,cring!$P$3:$P$423,0),MATCH(G$1,cring!$A$2:$O$2,0))</f>
        <v>25</v>
      </c>
      <c r="H77">
        <f>INDEX(cring!$A$3:$O$423,MATCH($A77,cring!$P$3:$P$423,0),MATCH(H$1,cring!$A$2:$O$2,0))</f>
        <v>27.4</v>
      </c>
      <c r="I77">
        <f>INDEX(cring!$A$3:$O$423,MATCH($A77,cring!$P$3:$P$423,0),MATCH(I$1,cring!$A$2:$O$2,0))</f>
        <v>50.6</v>
      </c>
      <c r="J77">
        <f>INDEX(cring!$A$3:$O$423,MATCH($A77,cring!$P$3:$P$423,0),MATCH(J$1,cring!$A$2:$O$2,0))</f>
        <v>19.600000000000001</v>
      </c>
      <c r="K77">
        <f>INDEX(cring!$A$3:$O$423,MATCH($A77,cring!$P$3:$P$423,0),MATCH(K$1,cring!$A$2:$O$2,0))</f>
        <v>14.1</v>
      </c>
      <c r="L77">
        <f>INDEX(cring!$A$3:$O$423,MATCH($A77,cring!$P$3:$P$423,0),MATCH(L$1,cring!$A$2:$O$2,0))</f>
        <v>16.600000000000001</v>
      </c>
      <c r="M77">
        <f>INDEX(cring!$A$3:$O$423,MATCH($A77,cring!$P$3:$P$423,0),MATCH(M$1,cring!$A$2:$O$2,0))</f>
        <v>20.7</v>
      </c>
      <c r="N77">
        <f>INDEX(cring!$A$3:$O$423,MATCH($A77,cring!$P$3:$P$423,0),MATCH(N$1,cring!$A$2:$O$2,0))</f>
        <v>31.4</v>
      </c>
      <c r="O77">
        <f>INDEX(cring!$A$3:$O$423,MATCH($A77,cring!$P$3:$P$423,0),MATCH(O$1,cring!$A$2:$O$2,0))</f>
        <v>49.8</v>
      </c>
      <c r="P77" t="str">
        <f>INDEX(cring!$A$3:$O$423,MATCH($A77,cring!$P$3:$P$423,0),MATCH(P$1,cring!$A$2:$O$2,0))</f>
        <v>MICS_2010</v>
      </c>
    </row>
    <row r="78" spans="1:16" x14ac:dyDescent="0.25">
      <c r="A78" s="4" t="s">
        <v>527</v>
      </c>
      <c r="B78" t="str">
        <f>INDEX(cring!$A$3:$O$423,MATCH($A78,cring!$P$3:$P$423,0),MATCH(B$1,cring!$A$2:$O$2,0))</f>
        <v>TCD</v>
      </c>
      <c r="C78" t="str">
        <f>INDEX(cring!$A$3:$O$423,MATCH($A78,cring!$P$3:$P$423,0),MATCH(C$1,cring!$A$2:$O$2,0))</f>
        <v>Chad</v>
      </c>
      <c r="D78">
        <f>INDEX(cring!$A$3:$O$423,MATCH($A78,cring!$P$3:$P$423,0),MATCH(D$1,cring!$A$2:$O$2,0))</f>
        <v>2004</v>
      </c>
      <c r="E78" t="str">
        <f>INDEX(cring!$A$3:$O$423,MATCH($A78,cring!$P$3:$P$423,0),MATCH(E$1,cring!$A$2:$O$2,0))</f>
        <v>2004</v>
      </c>
      <c r="F78">
        <f>INDEX(cring!$A$3:$O$423,MATCH($A78,cring!$P$3:$P$423,0),MATCH(F$1,cring!$A$2:$O$2,0))</f>
        <v>12</v>
      </c>
      <c r="G78">
        <f>INDEX(cring!$A$3:$O$423,MATCH($A78,cring!$P$3:$P$423,0),MATCH(G$1,cring!$A$2:$O$2,0))</f>
        <v>13</v>
      </c>
      <c r="H78">
        <f>INDEX(cring!$A$3:$O$423,MATCH($A78,cring!$P$3:$P$423,0),MATCH(H$1,cring!$A$2:$O$2,0))</f>
        <v>11</v>
      </c>
      <c r="I78">
        <f>INDEX(cring!$A$3:$O$423,MATCH($A78,cring!$P$3:$P$423,0),MATCH(I$1,cring!$A$2:$O$2,0))</f>
        <v>41</v>
      </c>
      <c r="J78">
        <f>INDEX(cring!$A$3:$O$423,MATCH($A78,cring!$P$3:$P$423,0),MATCH(J$1,cring!$A$2:$O$2,0))</f>
        <v>4</v>
      </c>
      <c r="K78">
        <f>INDEX(cring!$A$3:$O$423,MATCH($A78,cring!$P$3:$P$423,0),MATCH(K$1,cring!$A$2:$O$2,0))</f>
        <v>4</v>
      </c>
      <c r="L78">
        <f>INDEX(cring!$A$3:$O$423,MATCH($A78,cring!$P$3:$P$423,0),MATCH(L$1,cring!$A$2:$O$2,0))</f>
        <v>3</v>
      </c>
      <c r="M78" t="str">
        <f>INDEX(cring!$A$3:$O$423,MATCH($A78,cring!$P$3:$P$423,0),MATCH(M$1,cring!$A$2:$O$2,0))</f>
        <v>-</v>
      </c>
      <c r="N78">
        <f>INDEX(cring!$A$3:$O$423,MATCH($A78,cring!$P$3:$P$423,0),MATCH(N$1,cring!$A$2:$O$2,0))</f>
        <v>8</v>
      </c>
      <c r="O78">
        <f>INDEX(cring!$A$3:$O$423,MATCH($A78,cring!$P$3:$P$423,0),MATCH(O$1,cring!$A$2:$O$2,0))</f>
        <v>34</v>
      </c>
      <c r="P78" t="str">
        <f>INDEX(cring!$A$3:$O$423,MATCH($A78,cring!$P$3:$P$423,0),MATCH(P$1,cring!$A$2:$O$2,0))</f>
        <v>DHS_2004</v>
      </c>
    </row>
    <row r="79" spans="1:16" x14ac:dyDescent="0.25">
      <c r="A79" s="5" t="s">
        <v>528</v>
      </c>
      <c r="B79" t="str">
        <f>INDEX(cring!$A$3:$O$423,MATCH($A79,cring!$P$3:$P$423,0),MATCH(B$1,cring!$A$2:$O$2,0))</f>
        <v>TCD</v>
      </c>
      <c r="C79" t="str">
        <f>INDEX(cring!$A$3:$O$423,MATCH($A79,cring!$P$3:$P$423,0),MATCH(C$1,cring!$A$2:$O$2,0))</f>
        <v>Chad</v>
      </c>
      <c r="D79">
        <f>INDEX(cring!$A$3:$O$423,MATCH($A79,cring!$P$3:$P$423,0),MATCH(D$1,cring!$A$2:$O$2,0))</f>
        <v>2000</v>
      </c>
      <c r="E79" t="str">
        <f>INDEX(cring!$A$3:$O$423,MATCH($A79,cring!$P$3:$P$423,0),MATCH(E$1,cring!$A$2:$O$2,0))</f>
        <v>2000</v>
      </c>
      <c r="F79">
        <f>INDEX(cring!$A$3:$O$423,MATCH($A79,cring!$P$3:$P$423,0),MATCH(F$1,cring!$A$2:$O$2,0))</f>
        <v>22</v>
      </c>
      <c r="G79">
        <f>INDEX(cring!$A$3:$O$423,MATCH($A79,cring!$P$3:$P$423,0),MATCH(G$1,cring!$A$2:$O$2,0))</f>
        <v>22</v>
      </c>
      <c r="H79">
        <f>INDEX(cring!$A$3:$O$423,MATCH($A79,cring!$P$3:$P$423,0),MATCH(H$1,cring!$A$2:$O$2,0))</f>
        <v>21</v>
      </c>
      <c r="I79" t="str">
        <f>INDEX(cring!$A$3:$O$423,MATCH($A79,cring!$P$3:$P$423,0),MATCH(I$1,cring!$A$2:$O$2,0))</f>
        <v>-</v>
      </c>
      <c r="J79" t="str">
        <f>INDEX(cring!$A$3:$O$423,MATCH($A79,cring!$P$3:$P$423,0),MATCH(J$1,cring!$A$2:$O$2,0))</f>
        <v>-</v>
      </c>
      <c r="K79" t="str">
        <f>INDEX(cring!$A$3:$O$423,MATCH($A79,cring!$P$3:$P$423,0),MATCH(K$1,cring!$A$2:$O$2,0))</f>
        <v>-</v>
      </c>
      <c r="L79" t="str">
        <f>INDEX(cring!$A$3:$O$423,MATCH($A79,cring!$P$3:$P$423,0),MATCH(L$1,cring!$A$2:$O$2,0))</f>
        <v>-</v>
      </c>
      <c r="M79" t="str">
        <f>INDEX(cring!$A$3:$O$423,MATCH($A79,cring!$P$3:$P$423,0),MATCH(M$1,cring!$A$2:$O$2,0))</f>
        <v>-</v>
      </c>
      <c r="N79" t="str">
        <f>INDEX(cring!$A$3:$O$423,MATCH($A79,cring!$P$3:$P$423,0),MATCH(N$1,cring!$A$2:$O$2,0))</f>
        <v>-</v>
      </c>
      <c r="O79" t="str">
        <f>INDEX(cring!$A$3:$O$423,MATCH($A79,cring!$P$3:$P$423,0),MATCH(O$1,cring!$A$2:$O$2,0))</f>
        <v>-</v>
      </c>
      <c r="P79" t="str">
        <f>INDEX(cring!$A$3:$O$423,MATCH($A79,cring!$P$3:$P$423,0),MATCH(P$1,cring!$A$2:$O$2,0))</f>
        <v>MICS_2000</v>
      </c>
    </row>
    <row r="80" spans="1:16" x14ac:dyDescent="0.25">
      <c r="A80" s="4" t="s">
        <v>529</v>
      </c>
      <c r="B80" t="str">
        <f>INDEX(cring!$A$3:$O$423,MATCH($A80,cring!$P$3:$P$423,0),MATCH(B$1,cring!$A$2:$O$2,0))</f>
        <v>TCD</v>
      </c>
      <c r="C80" t="str">
        <f>INDEX(cring!$A$3:$O$423,MATCH($A80,cring!$P$3:$P$423,0),MATCH(C$1,cring!$A$2:$O$2,0))</f>
        <v>Chad</v>
      </c>
      <c r="D80" t="str">
        <f>INDEX(cring!$A$3:$O$423,MATCH($A80,cring!$P$3:$P$423,0),MATCH(D$1,cring!$A$2:$O$2,0))</f>
        <v>1996-1997</v>
      </c>
      <c r="E80" t="str">
        <f>INDEX(cring!$A$3:$O$423,MATCH($A80,cring!$P$3:$P$423,0),MATCH(E$1,cring!$A$2:$O$2,0))</f>
        <v>1997</v>
      </c>
      <c r="F80">
        <f>INDEX(cring!$A$3:$O$423,MATCH($A80,cring!$P$3:$P$423,0),MATCH(F$1,cring!$A$2:$O$2,0))</f>
        <v>19</v>
      </c>
      <c r="G80" t="str">
        <f>INDEX(cring!$A$3:$O$423,MATCH($A80,cring!$P$3:$P$423,0),MATCH(G$1,cring!$A$2:$O$2,0))</f>
        <v>-</v>
      </c>
      <c r="H80" t="str">
        <f>INDEX(cring!$A$3:$O$423,MATCH($A80,cring!$P$3:$P$423,0),MATCH(H$1,cring!$A$2:$O$2,0))</f>
        <v>-</v>
      </c>
      <c r="I80" t="str">
        <f>INDEX(cring!$A$3:$O$423,MATCH($A80,cring!$P$3:$P$423,0),MATCH(I$1,cring!$A$2:$O$2,0))</f>
        <v>-</v>
      </c>
      <c r="J80" t="str">
        <f>INDEX(cring!$A$3:$O$423,MATCH($A80,cring!$P$3:$P$423,0),MATCH(J$1,cring!$A$2:$O$2,0))</f>
        <v>-</v>
      </c>
      <c r="K80" t="str">
        <f>INDEX(cring!$A$3:$O$423,MATCH($A80,cring!$P$3:$P$423,0),MATCH(K$1,cring!$A$2:$O$2,0))</f>
        <v>-</v>
      </c>
      <c r="L80" t="str">
        <f>INDEX(cring!$A$3:$O$423,MATCH($A80,cring!$P$3:$P$423,0),MATCH(L$1,cring!$A$2:$O$2,0))</f>
        <v>-</v>
      </c>
      <c r="M80" t="str">
        <f>INDEX(cring!$A$3:$O$423,MATCH($A80,cring!$P$3:$P$423,0),MATCH(M$1,cring!$A$2:$O$2,0))</f>
        <v>-</v>
      </c>
      <c r="N80" t="str">
        <f>INDEX(cring!$A$3:$O$423,MATCH($A80,cring!$P$3:$P$423,0),MATCH(N$1,cring!$A$2:$O$2,0))</f>
        <v>-</v>
      </c>
      <c r="O80" t="str">
        <f>INDEX(cring!$A$3:$O$423,MATCH($A80,cring!$P$3:$P$423,0),MATCH(O$1,cring!$A$2:$O$2,0))</f>
        <v>-</v>
      </c>
      <c r="P80" t="str">
        <f>INDEX(cring!$A$3:$O$423,MATCH($A80,cring!$P$3:$P$423,0),MATCH(P$1,cring!$A$2:$O$2,0))</f>
        <v>DHS_1996-1997</v>
      </c>
    </row>
    <row r="81" spans="1:16" x14ac:dyDescent="0.25">
      <c r="A81" s="5" t="s">
        <v>530</v>
      </c>
      <c r="B81" t="str">
        <f>INDEX(cring!$A$3:$O$423,MATCH($A81,cring!$P$3:$P$423,0),MATCH(B$1,cring!$A$2:$O$2,0))</f>
        <v>COL</v>
      </c>
      <c r="C81" t="str">
        <f>INDEX(cring!$A$3:$O$423,MATCH($A81,cring!$P$3:$P$423,0),MATCH(C$1,cring!$A$2:$O$2,0))</f>
        <v>Colombia</v>
      </c>
      <c r="D81">
        <f>INDEX(cring!$A$3:$O$423,MATCH($A81,cring!$P$3:$P$423,0),MATCH(D$1,cring!$A$2:$O$2,0))</f>
        <v>2010</v>
      </c>
      <c r="E81" t="str">
        <f>INDEX(cring!$A$3:$O$423,MATCH($A81,cring!$P$3:$P$423,0),MATCH(E$1,cring!$A$2:$O$2,0))</f>
        <v>2010</v>
      </c>
      <c r="F81">
        <f>INDEX(cring!$A$3:$O$423,MATCH($A81,cring!$P$3:$P$423,0),MATCH(F$1,cring!$A$2:$O$2,0))</f>
        <v>64.2</v>
      </c>
      <c r="G81">
        <f>INDEX(cring!$A$3:$O$423,MATCH($A81,cring!$P$3:$P$423,0),MATCH(G$1,cring!$A$2:$O$2,0))</f>
        <v>65</v>
      </c>
      <c r="H81">
        <f>INDEX(cring!$A$3:$O$423,MATCH($A81,cring!$P$3:$P$423,0),MATCH(H$1,cring!$A$2:$O$2,0))</f>
        <v>63.1</v>
      </c>
      <c r="I81">
        <f>INDEX(cring!$A$3:$O$423,MATCH($A81,cring!$P$3:$P$423,0),MATCH(I$1,cring!$A$2:$O$2,0))</f>
        <v>66.5</v>
      </c>
      <c r="J81">
        <f>INDEX(cring!$A$3:$O$423,MATCH($A81,cring!$P$3:$P$423,0),MATCH(J$1,cring!$A$2:$O$2,0))</f>
        <v>57.4</v>
      </c>
      <c r="K81">
        <f>INDEX(cring!$A$3:$O$423,MATCH($A81,cring!$P$3:$P$423,0),MATCH(K$1,cring!$A$2:$O$2,0))</f>
        <v>53.6</v>
      </c>
      <c r="L81">
        <f>INDEX(cring!$A$3:$O$423,MATCH($A81,cring!$P$3:$P$423,0),MATCH(L$1,cring!$A$2:$O$2,0))</f>
        <v>67.599999999999994</v>
      </c>
      <c r="M81">
        <f>INDEX(cring!$A$3:$O$423,MATCH($A81,cring!$P$3:$P$423,0),MATCH(M$1,cring!$A$2:$O$2,0))</f>
        <v>67.099999999999994</v>
      </c>
      <c r="N81">
        <f>INDEX(cring!$A$3:$O$423,MATCH($A81,cring!$P$3:$P$423,0),MATCH(N$1,cring!$A$2:$O$2,0))</f>
        <v>72.900000000000006</v>
      </c>
      <c r="O81">
        <f>INDEX(cring!$A$3:$O$423,MATCH($A81,cring!$P$3:$P$423,0),MATCH(O$1,cring!$A$2:$O$2,0))</f>
        <v>63.6</v>
      </c>
      <c r="P81" t="str">
        <f>INDEX(cring!$A$3:$O$423,MATCH($A81,cring!$P$3:$P$423,0),MATCH(P$1,cring!$A$2:$O$2,0))</f>
        <v>DHS _2010</v>
      </c>
    </row>
    <row r="82" spans="1:16" x14ac:dyDescent="0.25">
      <c r="A82" s="4" t="s">
        <v>531</v>
      </c>
      <c r="B82" t="str">
        <f>INDEX(cring!$A$3:$O$423,MATCH($A82,cring!$P$3:$P$423,0),MATCH(B$1,cring!$A$2:$O$2,0))</f>
        <v>COL</v>
      </c>
      <c r="C82" t="str">
        <f>INDEX(cring!$A$3:$O$423,MATCH($A82,cring!$P$3:$P$423,0),MATCH(C$1,cring!$A$2:$O$2,0))</f>
        <v>Colombia</v>
      </c>
      <c r="D82">
        <f>INDEX(cring!$A$3:$O$423,MATCH($A82,cring!$P$3:$P$423,0),MATCH(D$1,cring!$A$2:$O$2,0))</f>
        <v>2005</v>
      </c>
      <c r="E82" t="str">
        <f>INDEX(cring!$A$3:$O$423,MATCH($A82,cring!$P$3:$P$423,0),MATCH(E$1,cring!$A$2:$O$2,0))</f>
        <v>2005</v>
      </c>
      <c r="F82">
        <f>INDEX(cring!$A$3:$O$423,MATCH($A82,cring!$P$3:$P$423,0),MATCH(F$1,cring!$A$2:$O$2,0))</f>
        <v>62</v>
      </c>
      <c r="G82">
        <f>INDEX(cring!$A$3:$O$423,MATCH($A82,cring!$P$3:$P$423,0),MATCH(G$1,cring!$A$2:$O$2,0))</f>
        <v>59</v>
      </c>
      <c r="H82">
        <f>INDEX(cring!$A$3:$O$423,MATCH($A82,cring!$P$3:$P$423,0),MATCH(H$1,cring!$A$2:$O$2,0))</f>
        <v>64</v>
      </c>
      <c r="I82">
        <f>INDEX(cring!$A$3:$O$423,MATCH($A82,cring!$P$3:$P$423,0),MATCH(I$1,cring!$A$2:$O$2,0))</f>
        <v>66</v>
      </c>
      <c r="J82">
        <f>INDEX(cring!$A$3:$O$423,MATCH($A82,cring!$P$3:$P$423,0),MATCH(J$1,cring!$A$2:$O$2,0))</f>
        <v>52</v>
      </c>
      <c r="K82">
        <f>INDEX(cring!$A$3:$O$423,MATCH($A82,cring!$P$3:$P$423,0),MATCH(K$1,cring!$A$2:$O$2,0))</f>
        <v>49</v>
      </c>
      <c r="L82">
        <f>INDEX(cring!$A$3:$O$423,MATCH($A82,cring!$P$3:$P$423,0),MATCH(L$1,cring!$A$2:$O$2,0))</f>
        <v>63</v>
      </c>
      <c r="M82">
        <f>INDEX(cring!$A$3:$O$423,MATCH($A82,cring!$P$3:$P$423,0),MATCH(M$1,cring!$A$2:$O$2,0))</f>
        <v>63</v>
      </c>
      <c r="N82">
        <f>INDEX(cring!$A$3:$O$423,MATCH($A82,cring!$P$3:$P$423,0),MATCH(N$1,cring!$A$2:$O$2,0))</f>
        <v>70</v>
      </c>
      <c r="O82">
        <f>INDEX(cring!$A$3:$O$423,MATCH($A82,cring!$P$3:$P$423,0),MATCH(O$1,cring!$A$2:$O$2,0))</f>
        <v>72</v>
      </c>
      <c r="P82" t="str">
        <f>INDEX(cring!$A$3:$O$423,MATCH($A82,cring!$P$3:$P$423,0),MATCH(P$1,cring!$A$2:$O$2,0))</f>
        <v>DHS_2005</v>
      </c>
    </row>
    <row r="83" spans="1:16" x14ac:dyDescent="0.25">
      <c r="A83" s="5" t="s">
        <v>532</v>
      </c>
      <c r="B83" t="str">
        <f>INDEX(cring!$A$3:$O$423,MATCH($A83,cring!$P$3:$P$423,0),MATCH(B$1,cring!$A$2:$O$2,0))</f>
        <v>COL</v>
      </c>
      <c r="C83" t="str">
        <f>INDEX(cring!$A$3:$O$423,MATCH($A83,cring!$P$3:$P$423,0),MATCH(C$1,cring!$A$2:$O$2,0))</f>
        <v>Colombia</v>
      </c>
      <c r="D83">
        <f>INDEX(cring!$A$3:$O$423,MATCH($A83,cring!$P$3:$P$423,0),MATCH(D$1,cring!$A$2:$O$2,0))</f>
        <v>2000</v>
      </c>
      <c r="E83" t="str">
        <f>INDEX(cring!$A$3:$O$423,MATCH($A83,cring!$P$3:$P$423,0),MATCH(E$1,cring!$A$2:$O$2,0))</f>
        <v>2000</v>
      </c>
      <c r="F83">
        <f>INDEX(cring!$A$3:$O$423,MATCH($A83,cring!$P$3:$P$423,0),MATCH(F$1,cring!$A$2:$O$2,0))</f>
        <v>51</v>
      </c>
      <c r="G83" t="str">
        <f>INDEX(cring!$A$3:$O$423,MATCH($A83,cring!$P$3:$P$423,0),MATCH(G$1,cring!$A$2:$O$2,0))</f>
        <v>-</v>
      </c>
      <c r="H83" t="str">
        <f>INDEX(cring!$A$3:$O$423,MATCH($A83,cring!$P$3:$P$423,0),MATCH(H$1,cring!$A$2:$O$2,0))</f>
        <v>-</v>
      </c>
      <c r="I83">
        <f>INDEX(cring!$A$3:$O$423,MATCH($A83,cring!$P$3:$P$423,0),MATCH(I$1,cring!$A$2:$O$2,0))</f>
        <v>58</v>
      </c>
      <c r="J83">
        <f>INDEX(cring!$A$3:$O$423,MATCH($A83,cring!$P$3:$P$423,0),MATCH(J$1,cring!$A$2:$O$2,0))</f>
        <v>36</v>
      </c>
      <c r="K83" t="str">
        <f>INDEX(cring!$A$3:$O$423,MATCH($A83,cring!$P$3:$P$423,0),MATCH(K$1,cring!$A$2:$O$2,0))</f>
        <v>-</v>
      </c>
      <c r="L83" t="str">
        <f>INDEX(cring!$A$3:$O$423,MATCH($A83,cring!$P$3:$P$423,0),MATCH(L$1,cring!$A$2:$O$2,0))</f>
        <v>-</v>
      </c>
      <c r="M83" t="str">
        <f>INDEX(cring!$A$3:$O$423,MATCH($A83,cring!$P$3:$P$423,0),MATCH(M$1,cring!$A$2:$O$2,0))</f>
        <v>-</v>
      </c>
      <c r="N83" t="str">
        <f>INDEX(cring!$A$3:$O$423,MATCH($A83,cring!$P$3:$P$423,0),MATCH(N$1,cring!$A$2:$O$2,0))</f>
        <v>-</v>
      </c>
      <c r="O83" t="str">
        <f>INDEX(cring!$A$3:$O$423,MATCH($A83,cring!$P$3:$P$423,0),MATCH(O$1,cring!$A$2:$O$2,0))</f>
        <v>-</v>
      </c>
      <c r="P83" t="str">
        <f>INDEX(cring!$A$3:$O$423,MATCH($A83,cring!$P$3:$P$423,0),MATCH(P$1,cring!$A$2:$O$2,0))</f>
        <v>DHS_2000</v>
      </c>
    </row>
    <row r="84" spans="1:16" x14ac:dyDescent="0.25">
      <c r="A84" s="4" t="s">
        <v>533</v>
      </c>
      <c r="B84" t="str">
        <f>INDEX(cring!$A$3:$O$423,MATCH($A84,cring!$P$3:$P$423,0),MATCH(B$1,cring!$A$2:$O$2,0))</f>
        <v>COL</v>
      </c>
      <c r="C84" t="str">
        <f>INDEX(cring!$A$3:$O$423,MATCH($A84,cring!$P$3:$P$423,0),MATCH(C$1,cring!$A$2:$O$2,0))</f>
        <v>Colombia</v>
      </c>
      <c r="D84">
        <f>INDEX(cring!$A$3:$O$423,MATCH($A84,cring!$P$3:$P$423,0),MATCH(D$1,cring!$A$2:$O$2,0))</f>
        <v>1995</v>
      </c>
      <c r="E84" t="str">
        <f>INDEX(cring!$A$3:$O$423,MATCH($A84,cring!$P$3:$P$423,0),MATCH(E$1,cring!$A$2:$O$2,0))</f>
        <v>1995</v>
      </c>
      <c r="F84">
        <f>INDEX(cring!$A$3:$O$423,MATCH($A84,cring!$P$3:$P$423,0),MATCH(F$1,cring!$A$2:$O$2,0))</f>
        <v>49</v>
      </c>
      <c r="G84" t="str">
        <f>INDEX(cring!$A$3:$O$423,MATCH($A84,cring!$P$3:$P$423,0),MATCH(G$1,cring!$A$2:$O$2,0))</f>
        <v>-</v>
      </c>
      <c r="H84" t="str">
        <f>INDEX(cring!$A$3:$O$423,MATCH($A84,cring!$P$3:$P$423,0),MATCH(H$1,cring!$A$2:$O$2,0))</f>
        <v>-</v>
      </c>
      <c r="I84" t="str">
        <f>INDEX(cring!$A$3:$O$423,MATCH($A84,cring!$P$3:$P$423,0),MATCH(I$1,cring!$A$2:$O$2,0))</f>
        <v>-</v>
      </c>
      <c r="J84" t="str">
        <f>INDEX(cring!$A$3:$O$423,MATCH($A84,cring!$P$3:$P$423,0),MATCH(J$1,cring!$A$2:$O$2,0))</f>
        <v>-</v>
      </c>
      <c r="K84" t="str">
        <f>INDEX(cring!$A$3:$O$423,MATCH($A84,cring!$P$3:$P$423,0),MATCH(K$1,cring!$A$2:$O$2,0))</f>
        <v>-</v>
      </c>
      <c r="L84" t="str">
        <f>INDEX(cring!$A$3:$O$423,MATCH($A84,cring!$P$3:$P$423,0),MATCH(L$1,cring!$A$2:$O$2,0))</f>
        <v>-</v>
      </c>
      <c r="M84" t="str">
        <f>INDEX(cring!$A$3:$O$423,MATCH($A84,cring!$P$3:$P$423,0),MATCH(M$1,cring!$A$2:$O$2,0))</f>
        <v>-</v>
      </c>
      <c r="N84" t="str">
        <f>INDEX(cring!$A$3:$O$423,MATCH($A84,cring!$P$3:$P$423,0),MATCH(N$1,cring!$A$2:$O$2,0))</f>
        <v>-</v>
      </c>
      <c r="O84" t="str">
        <f>INDEX(cring!$A$3:$O$423,MATCH($A84,cring!$P$3:$P$423,0),MATCH(O$1,cring!$A$2:$O$2,0))</f>
        <v>-</v>
      </c>
      <c r="P84" t="str">
        <f>INDEX(cring!$A$3:$O$423,MATCH($A84,cring!$P$3:$P$423,0),MATCH(P$1,cring!$A$2:$O$2,0))</f>
        <v>DHS_1995</v>
      </c>
    </row>
    <row r="85" spans="1:16" x14ac:dyDescent="0.25">
      <c r="A85" s="5" t="s">
        <v>534</v>
      </c>
      <c r="B85" t="str">
        <f>INDEX(cring!$A$3:$O$423,MATCH($A85,cring!$P$3:$P$423,0),MATCH(B$1,cring!$A$2:$O$2,0))</f>
        <v>COL</v>
      </c>
      <c r="C85" t="str">
        <f>INDEX(cring!$A$3:$O$423,MATCH($A85,cring!$P$3:$P$423,0),MATCH(C$1,cring!$A$2:$O$2,0))</f>
        <v>Colombia</v>
      </c>
      <c r="D85">
        <f>INDEX(cring!$A$3:$O$423,MATCH($A85,cring!$P$3:$P$423,0),MATCH(D$1,cring!$A$2:$O$2,0))</f>
        <v>1990</v>
      </c>
      <c r="E85" t="str">
        <f>INDEX(cring!$A$3:$O$423,MATCH($A85,cring!$P$3:$P$423,0),MATCH(E$1,cring!$A$2:$O$2,0))</f>
        <v>1990</v>
      </c>
      <c r="F85">
        <f>INDEX(cring!$A$3:$O$423,MATCH($A85,cring!$P$3:$P$423,0),MATCH(F$1,cring!$A$2:$O$2,0))</f>
        <v>45</v>
      </c>
      <c r="G85" t="str">
        <f>INDEX(cring!$A$3:$O$423,MATCH($A85,cring!$P$3:$P$423,0),MATCH(G$1,cring!$A$2:$O$2,0))</f>
        <v>-</v>
      </c>
      <c r="H85" t="str">
        <f>INDEX(cring!$A$3:$O$423,MATCH($A85,cring!$P$3:$P$423,0),MATCH(H$1,cring!$A$2:$O$2,0))</f>
        <v>-</v>
      </c>
      <c r="I85" t="str">
        <f>INDEX(cring!$A$3:$O$423,MATCH($A85,cring!$P$3:$P$423,0),MATCH(I$1,cring!$A$2:$O$2,0))</f>
        <v>-</v>
      </c>
      <c r="J85" t="str">
        <f>INDEX(cring!$A$3:$O$423,MATCH($A85,cring!$P$3:$P$423,0),MATCH(J$1,cring!$A$2:$O$2,0))</f>
        <v>-</v>
      </c>
      <c r="K85" t="str">
        <f>INDEX(cring!$A$3:$O$423,MATCH($A85,cring!$P$3:$P$423,0),MATCH(K$1,cring!$A$2:$O$2,0))</f>
        <v>-</v>
      </c>
      <c r="L85" t="str">
        <f>INDEX(cring!$A$3:$O$423,MATCH($A85,cring!$P$3:$P$423,0),MATCH(L$1,cring!$A$2:$O$2,0))</f>
        <v>-</v>
      </c>
      <c r="M85" t="str">
        <f>INDEX(cring!$A$3:$O$423,MATCH($A85,cring!$P$3:$P$423,0),MATCH(M$1,cring!$A$2:$O$2,0))</f>
        <v>-</v>
      </c>
      <c r="N85" t="str">
        <f>INDEX(cring!$A$3:$O$423,MATCH($A85,cring!$P$3:$P$423,0),MATCH(N$1,cring!$A$2:$O$2,0))</f>
        <v>-</v>
      </c>
      <c r="O85" t="str">
        <f>INDEX(cring!$A$3:$O$423,MATCH($A85,cring!$P$3:$P$423,0),MATCH(O$1,cring!$A$2:$O$2,0))</f>
        <v>-</v>
      </c>
      <c r="P85" t="str">
        <f>INDEX(cring!$A$3:$O$423,MATCH($A85,cring!$P$3:$P$423,0),MATCH(P$1,cring!$A$2:$O$2,0))</f>
        <v>DHS_1990</v>
      </c>
    </row>
    <row r="86" spans="1:16" x14ac:dyDescent="0.25">
      <c r="A86" s="4" t="s">
        <v>535</v>
      </c>
      <c r="B86" t="str">
        <f>INDEX(cring!$A$3:$O$423,MATCH($A86,cring!$P$3:$P$423,0),MATCH(B$1,cring!$A$2:$O$2,0))</f>
        <v>COM</v>
      </c>
      <c r="C86" t="str">
        <f>INDEX(cring!$A$3:$O$423,MATCH($A86,cring!$P$3:$P$423,0),MATCH(C$1,cring!$A$2:$O$2,0))</f>
        <v>Comoros</v>
      </c>
      <c r="D86">
        <f>INDEX(cring!$A$3:$O$423,MATCH($A86,cring!$P$3:$P$423,0),MATCH(D$1,cring!$A$2:$O$2,0))</f>
        <v>2012</v>
      </c>
      <c r="E86" t="str">
        <f>INDEX(cring!$A$3:$O$423,MATCH($A86,cring!$P$3:$P$423,0),MATCH(E$1,cring!$A$2:$O$2,0))</f>
        <v>2012</v>
      </c>
      <c r="F86">
        <f>INDEX(cring!$A$3:$O$423,MATCH($A86,cring!$P$3:$P$423,0),MATCH(F$1,cring!$A$2:$O$2,0))</f>
        <v>38.1</v>
      </c>
      <c r="G86">
        <f>INDEX(cring!$A$3:$O$423,MATCH($A86,cring!$P$3:$P$423,0),MATCH(G$1,cring!$A$2:$O$2,0))</f>
        <v>43.3</v>
      </c>
      <c r="H86">
        <f>INDEX(cring!$A$3:$O$423,MATCH($A86,cring!$P$3:$P$423,0),MATCH(H$1,cring!$A$2:$O$2,0))</f>
        <v>32.4</v>
      </c>
      <c r="I86">
        <f>INDEX(cring!$A$3:$O$423,MATCH($A86,cring!$P$3:$P$423,0),MATCH(I$1,cring!$A$2:$O$2,0))</f>
        <v>46.7</v>
      </c>
      <c r="J86">
        <f>INDEX(cring!$A$3:$O$423,MATCH($A86,cring!$P$3:$P$423,0),MATCH(J$1,cring!$A$2:$O$2,0))</f>
        <v>34.200000000000003</v>
      </c>
      <c r="K86" t="str">
        <f>INDEX(cring!$A$3:$O$423,MATCH($A86,cring!$P$3:$P$423,0),MATCH(K$1,cring!$A$2:$O$2,0))</f>
        <v>-</v>
      </c>
      <c r="L86" t="str">
        <f>INDEX(cring!$A$3:$O$423,MATCH($A86,cring!$P$3:$P$423,0),MATCH(L$1,cring!$A$2:$O$2,0))</f>
        <v>-</v>
      </c>
      <c r="M86" t="str">
        <f>INDEX(cring!$A$3:$O$423,MATCH($A86,cring!$P$3:$P$423,0),MATCH(M$1,cring!$A$2:$O$2,0))</f>
        <v>-</v>
      </c>
      <c r="N86" t="str">
        <f>INDEX(cring!$A$3:$O$423,MATCH($A86,cring!$P$3:$P$423,0),MATCH(N$1,cring!$A$2:$O$2,0))</f>
        <v>-</v>
      </c>
      <c r="O86" t="str">
        <f>INDEX(cring!$A$3:$O$423,MATCH($A86,cring!$P$3:$P$423,0),MATCH(O$1,cring!$A$2:$O$2,0))</f>
        <v>-</v>
      </c>
      <c r="P86" t="str">
        <f>INDEX(cring!$A$3:$O$423,MATCH($A86,cring!$P$3:$P$423,0),MATCH(P$1,cring!$A$2:$O$2,0))</f>
        <v>DHS - MICS_2012</v>
      </c>
    </row>
    <row r="87" spans="1:16" x14ac:dyDescent="0.25">
      <c r="A87" s="5" t="s">
        <v>536</v>
      </c>
      <c r="B87" t="str">
        <f>INDEX(cring!$A$3:$O$423,MATCH($A87,cring!$P$3:$P$423,0),MATCH(B$1,cring!$A$2:$O$2,0))</f>
        <v>COM</v>
      </c>
      <c r="C87" t="str">
        <f>INDEX(cring!$A$3:$O$423,MATCH($A87,cring!$P$3:$P$423,0),MATCH(C$1,cring!$A$2:$O$2,0))</f>
        <v>Comoros</v>
      </c>
      <c r="D87">
        <f>INDEX(cring!$A$3:$O$423,MATCH($A87,cring!$P$3:$P$423,0),MATCH(D$1,cring!$A$2:$O$2,0))</f>
        <v>2000</v>
      </c>
      <c r="E87" t="str">
        <f>INDEX(cring!$A$3:$O$423,MATCH($A87,cring!$P$3:$P$423,0),MATCH(E$1,cring!$A$2:$O$2,0))</f>
        <v>2000</v>
      </c>
      <c r="F87">
        <f>INDEX(cring!$A$3:$O$423,MATCH($A87,cring!$P$3:$P$423,0),MATCH(F$1,cring!$A$2:$O$2,0))</f>
        <v>56</v>
      </c>
      <c r="G87">
        <f>INDEX(cring!$A$3:$O$423,MATCH($A87,cring!$P$3:$P$423,0),MATCH(G$1,cring!$A$2:$O$2,0))</f>
        <v>56</v>
      </c>
      <c r="H87">
        <f>INDEX(cring!$A$3:$O$423,MATCH($A87,cring!$P$3:$P$423,0),MATCH(H$1,cring!$A$2:$O$2,0))</f>
        <v>57</v>
      </c>
      <c r="I87">
        <f>INDEX(cring!$A$3:$O$423,MATCH($A87,cring!$P$3:$P$423,0),MATCH(I$1,cring!$A$2:$O$2,0))</f>
        <v>71</v>
      </c>
      <c r="J87">
        <f>INDEX(cring!$A$3:$O$423,MATCH($A87,cring!$P$3:$P$423,0),MATCH(J$1,cring!$A$2:$O$2,0))</f>
        <v>53</v>
      </c>
      <c r="K87" t="str">
        <f>INDEX(cring!$A$3:$O$423,MATCH($A87,cring!$P$3:$P$423,0),MATCH(K$1,cring!$A$2:$O$2,0))</f>
        <v>-</v>
      </c>
      <c r="L87" t="str">
        <f>INDEX(cring!$A$3:$O$423,MATCH($A87,cring!$P$3:$P$423,0),MATCH(L$1,cring!$A$2:$O$2,0))</f>
        <v>-</v>
      </c>
      <c r="M87" t="str">
        <f>INDEX(cring!$A$3:$O$423,MATCH($A87,cring!$P$3:$P$423,0),MATCH(M$1,cring!$A$2:$O$2,0))</f>
        <v>-</v>
      </c>
      <c r="N87" t="str">
        <f>INDEX(cring!$A$3:$O$423,MATCH($A87,cring!$P$3:$P$423,0),MATCH(N$1,cring!$A$2:$O$2,0))</f>
        <v>-</v>
      </c>
      <c r="O87" t="str">
        <f>INDEX(cring!$A$3:$O$423,MATCH($A87,cring!$P$3:$P$423,0),MATCH(O$1,cring!$A$2:$O$2,0))</f>
        <v>-</v>
      </c>
      <c r="P87" t="str">
        <f>INDEX(cring!$A$3:$O$423,MATCH($A87,cring!$P$3:$P$423,0),MATCH(P$1,cring!$A$2:$O$2,0))</f>
        <v>MICS_2000</v>
      </c>
    </row>
    <row r="88" spans="1:16" x14ac:dyDescent="0.25">
      <c r="A88" s="4" t="s">
        <v>537</v>
      </c>
      <c r="B88" t="str">
        <f>INDEX(cring!$A$3:$O$423,MATCH($A88,cring!$P$3:$P$423,0),MATCH(B$1,cring!$A$2:$O$2,0))</f>
        <v>COM</v>
      </c>
      <c r="C88" t="str">
        <f>INDEX(cring!$A$3:$O$423,MATCH($A88,cring!$P$3:$P$423,0),MATCH(C$1,cring!$A$2:$O$2,0))</f>
        <v>Comoros</v>
      </c>
      <c r="D88">
        <f>INDEX(cring!$A$3:$O$423,MATCH($A88,cring!$P$3:$P$423,0),MATCH(D$1,cring!$A$2:$O$2,0))</f>
        <v>1996</v>
      </c>
      <c r="E88" t="str">
        <f>INDEX(cring!$A$3:$O$423,MATCH($A88,cring!$P$3:$P$423,0),MATCH(E$1,cring!$A$2:$O$2,0))</f>
        <v>1996</v>
      </c>
      <c r="F88">
        <f>INDEX(cring!$A$3:$O$423,MATCH($A88,cring!$P$3:$P$423,0),MATCH(F$1,cring!$A$2:$O$2,0))</f>
        <v>53</v>
      </c>
      <c r="G88" t="str">
        <f>INDEX(cring!$A$3:$O$423,MATCH($A88,cring!$P$3:$P$423,0),MATCH(G$1,cring!$A$2:$O$2,0))</f>
        <v>-</v>
      </c>
      <c r="H88" t="str">
        <f>INDEX(cring!$A$3:$O$423,MATCH($A88,cring!$P$3:$P$423,0),MATCH(H$1,cring!$A$2:$O$2,0))</f>
        <v>-</v>
      </c>
      <c r="I88" t="str">
        <f>INDEX(cring!$A$3:$O$423,MATCH($A88,cring!$P$3:$P$423,0),MATCH(I$1,cring!$A$2:$O$2,0))</f>
        <v>-</v>
      </c>
      <c r="J88" t="str">
        <f>INDEX(cring!$A$3:$O$423,MATCH($A88,cring!$P$3:$P$423,0),MATCH(J$1,cring!$A$2:$O$2,0))</f>
        <v>-</v>
      </c>
      <c r="K88" t="str">
        <f>INDEX(cring!$A$3:$O$423,MATCH($A88,cring!$P$3:$P$423,0),MATCH(K$1,cring!$A$2:$O$2,0))</f>
        <v>-</v>
      </c>
      <c r="L88" t="str">
        <f>INDEX(cring!$A$3:$O$423,MATCH($A88,cring!$P$3:$P$423,0),MATCH(L$1,cring!$A$2:$O$2,0))</f>
        <v>-</v>
      </c>
      <c r="M88" t="str">
        <f>INDEX(cring!$A$3:$O$423,MATCH($A88,cring!$P$3:$P$423,0),MATCH(M$1,cring!$A$2:$O$2,0))</f>
        <v>-</v>
      </c>
      <c r="N88" t="str">
        <f>INDEX(cring!$A$3:$O$423,MATCH($A88,cring!$P$3:$P$423,0),MATCH(N$1,cring!$A$2:$O$2,0))</f>
        <v>-</v>
      </c>
      <c r="O88" t="str">
        <f>INDEX(cring!$A$3:$O$423,MATCH($A88,cring!$P$3:$P$423,0),MATCH(O$1,cring!$A$2:$O$2,0))</f>
        <v>-</v>
      </c>
      <c r="P88" t="str">
        <f>INDEX(cring!$A$3:$O$423,MATCH($A88,cring!$P$3:$P$423,0),MATCH(P$1,cring!$A$2:$O$2,0))</f>
        <v>DHS_1996</v>
      </c>
    </row>
    <row r="89" spans="1:16" x14ac:dyDescent="0.25">
      <c r="A89" s="5" t="s">
        <v>538</v>
      </c>
      <c r="B89" t="str">
        <f>INDEX(cring!$A$3:$O$423,MATCH($A89,cring!$P$3:$P$423,0),MATCH(B$1,cring!$A$2:$O$2,0))</f>
        <v>COG</v>
      </c>
      <c r="C89" t="str">
        <f>INDEX(cring!$A$3:$O$423,MATCH($A89,cring!$P$3:$P$423,0),MATCH(C$1,cring!$A$2:$O$2,0))</f>
        <v>Congo</v>
      </c>
      <c r="D89" t="str">
        <f>INDEX(cring!$A$3:$O$423,MATCH($A89,cring!$P$3:$P$423,0),MATCH(D$1,cring!$A$2:$O$2,0))</f>
        <v>2014-2015</v>
      </c>
      <c r="E89" t="str">
        <f>INDEX(cring!$A$3:$O$423,MATCH($A89,cring!$P$3:$P$423,0),MATCH(E$1,cring!$A$2:$O$2,0))</f>
        <v>2015</v>
      </c>
      <c r="F89">
        <f>INDEX(cring!$A$3:$O$423,MATCH($A89,cring!$P$3:$P$423,0),MATCH(F$1,cring!$A$2:$O$2,0))</f>
        <v>28.2</v>
      </c>
      <c r="G89" t="str">
        <f>INDEX(cring!$A$3:$O$423,MATCH($A89,cring!$P$3:$P$423,0),MATCH(G$1,cring!$A$2:$O$2,0))</f>
        <v>-</v>
      </c>
      <c r="H89" t="str">
        <f>INDEX(cring!$A$3:$O$423,MATCH($A89,cring!$P$3:$P$423,0),MATCH(H$1,cring!$A$2:$O$2,0))</f>
        <v>-</v>
      </c>
      <c r="I89" t="str">
        <f>INDEX(cring!$A$3:$O$423,MATCH($A89,cring!$P$3:$P$423,0),MATCH(I$1,cring!$A$2:$O$2,0))</f>
        <v>-</v>
      </c>
      <c r="J89" t="str">
        <f>INDEX(cring!$A$3:$O$423,MATCH($A89,cring!$P$3:$P$423,0),MATCH(J$1,cring!$A$2:$O$2,0))</f>
        <v>-</v>
      </c>
      <c r="K89" t="str">
        <f>INDEX(cring!$A$3:$O$423,MATCH($A89,cring!$P$3:$P$423,0),MATCH(K$1,cring!$A$2:$O$2,0))</f>
        <v>-</v>
      </c>
      <c r="L89" t="str">
        <f>INDEX(cring!$A$3:$O$423,MATCH($A89,cring!$P$3:$P$423,0),MATCH(L$1,cring!$A$2:$O$2,0))</f>
        <v>-</v>
      </c>
      <c r="M89" t="str">
        <f>INDEX(cring!$A$3:$O$423,MATCH($A89,cring!$P$3:$P$423,0),MATCH(M$1,cring!$A$2:$O$2,0))</f>
        <v>-</v>
      </c>
      <c r="N89" t="str">
        <f>INDEX(cring!$A$3:$O$423,MATCH($A89,cring!$P$3:$P$423,0),MATCH(N$1,cring!$A$2:$O$2,0))</f>
        <v>-</v>
      </c>
      <c r="O89" t="str">
        <f>INDEX(cring!$A$3:$O$423,MATCH($A89,cring!$P$3:$P$423,0),MATCH(O$1,cring!$A$2:$O$2,0))</f>
        <v>-</v>
      </c>
      <c r="P89" t="str">
        <f>INDEX(cring!$A$3:$O$423,MATCH($A89,cring!$P$3:$P$423,0),MATCH(P$1,cring!$A$2:$O$2,0))</f>
        <v>MICS KFR_2014-2015</v>
      </c>
    </row>
    <row r="90" spans="1:16" x14ac:dyDescent="0.25">
      <c r="A90" s="4" t="s">
        <v>539</v>
      </c>
      <c r="B90" t="str">
        <f>INDEX(cring!$A$3:$O$423,MATCH($A90,cring!$P$3:$P$423,0),MATCH(B$1,cring!$A$2:$O$2,0))</f>
        <v>COG</v>
      </c>
      <c r="C90" t="str">
        <f>INDEX(cring!$A$3:$O$423,MATCH($A90,cring!$P$3:$P$423,0),MATCH(C$1,cring!$A$2:$O$2,0))</f>
        <v>Congo</v>
      </c>
      <c r="D90" t="str">
        <f>INDEX(cring!$A$3:$O$423,MATCH($A90,cring!$P$3:$P$423,0),MATCH(D$1,cring!$A$2:$O$2,0))</f>
        <v>2011-2012</v>
      </c>
      <c r="E90" t="str">
        <f>INDEX(cring!$A$3:$O$423,MATCH($A90,cring!$P$3:$P$423,0),MATCH(E$1,cring!$A$2:$O$2,0))</f>
        <v>2012</v>
      </c>
      <c r="F90">
        <f>INDEX(cring!$A$3:$O$423,MATCH($A90,cring!$P$3:$P$423,0),MATCH(F$1,cring!$A$2:$O$2,0))</f>
        <v>52.1</v>
      </c>
      <c r="G90">
        <f>INDEX(cring!$A$3:$O$423,MATCH($A90,cring!$P$3:$P$423,0),MATCH(G$1,cring!$A$2:$O$2,0))</f>
        <v>46.7</v>
      </c>
      <c r="H90">
        <f>INDEX(cring!$A$3:$O$423,MATCH($A90,cring!$P$3:$P$423,0),MATCH(H$1,cring!$A$2:$O$2,0))</f>
        <v>56.6</v>
      </c>
      <c r="I90">
        <f>INDEX(cring!$A$3:$O$423,MATCH($A90,cring!$P$3:$P$423,0),MATCH(I$1,cring!$A$2:$O$2,0))</f>
        <v>57.3</v>
      </c>
      <c r="J90">
        <f>INDEX(cring!$A$3:$O$423,MATCH($A90,cring!$P$3:$P$423,0),MATCH(J$1,cring!$A$2:$O$2,0))</f>
        <v>44</v>
      </c>
      <c r="K90">
        <f>INDEX(cring!$A$3:$O$423,MATCH($A90,cring!$P$3:$P$423,0),MATCH(K$1,cring!$A$2:$O$2,0))</f>
        <v>40.5</v>
      </c>
      <c r="L90">
        <f>INDEX(cring!$A$3:$O$423,MATCH($A90,cring!$P$3:$P$423,0),MATCH(L$1,cring!$A$2:$O$2,0))</f>
        <v>48.9</v>
      </c>
      <c r="M90">
        <f>INDEX(cring!$A$3:$O$423,MATCH($A90,cring!$P$3:$P$423,0),MATCH(M$1,cring!$A$2:$O$2,0))</f>
        <v>41.1</v>
      </c>
      <c r="N90">
        <f>INDEX(cring!$A$3:$O$423,MATCH($A90,cring!$P$3:$P$423,0),MATCH(N$1,cring!$A$2:$O$2,0))</f>
        <v>65.5</v>
      </c>
      <c r="O90">
        <f>INDEX(cring!$A$3:$O$423,MATCH($A90,cring!$P$3:$P$423,0),MATCH(O$1,cring!$A$2:$O$2,0))</f>
        <v>70.5</v>
      </c>
      <c r="P90" t="str">
        <f>INDEX(cring!$A$3:$O$423,MATCH($A90,cring!$P$3:$P$423,0),MATCH(P$1,cring!$A$2:$O$2,0))</f>
        <v>DHS_2011-2012</v>
      </c>
    </row>
    <row r="91" spans="1:16" x14ac:dyDescent="0.25">
      <c r="A91" s="5" t="s">
        <v>540</v>
      </c>
      <c r="B91" t="str">
        <f>INDEX(cring!$A$3:$O$423,MATCH($A91,cring!$P$3:$P$423,0),MATCH(B$1,cring!$A$2:$O$2,0))</f>
        <v>COG</v>
      </c>
      <c r="C91" t="str">
        <f>INDEX(cring!$A$3:$O$423,MATCH($A91,cring!$P$3:$P$423,0),MATCH(C$1,cring!$A$2:$O$2,0))</f>
        <v>Congo</v>
      </c>
      <c r="D91">
        <f>INDEX(cring!$A$3:$O$423,MATCH($A91,cring!$P$3:$P$423,0),MATCH(D$1,cring!$A$2:$O$2,0))</f>
        <v>2005</v>
      </c>
      <c r="E91" t="str">
        <f>INDEX(cring!$A$3:$O$423,MATCH($A91,cring!$P$3:$P$423,0),MATCH(E$1,cring!$A$2:$O$2,0))</f>
        <v>2005</v>
      </c>
      <c r="F91">
        <f>INDEX(cring!$A$3:$O$423,MATCH($A91,cring!$P$3:$P$423,0),MATCH(F$1,cring!$A$2:$O$2,0))</f>
        <v>48</v>
      </c>
      <c r="G91">
        <f>INDEX(cring!$A$3:$O$423,MATCH($A91,cring!$P$3:$P$423,0),MATCH(G$1,cring!$A$2:$O$2,0))</f>
        <v>47</v>
      </c>
      <c r="H91">
        <f>INDEX(cring!$A$3:$O$423,MATCH($A91,cring!$P$3:$P$423,0),MATCH(H$1,cring!$A$2:$O$2,0))</f>
        <v>48</v>
      </c>
      <c r="I91">
        <f>INDEX(cring!$A$3:$O$423,MATCH($A91,cring!$P$3:$P$423,0),MATCH(I$1,cring!$A$2:$O$2,0))</f>
        <v>57</v>
      </c>
      <c r="J91">
        <f>INDEX(cring!$A$3:$O$423,MATCH($A91,cring!$P$3:$P$423,0),MATCH(J$1,cring!$A$2:$O$2,0))</f>
        <v>37</v>
      </c>
      <c r="K91">
        <f>INDEX(cring!$A$3:$O$423,MATCH($A91,cring!$P$3:$P$423,0),MATCH(K$1,cring!$A$2:$O$2,0))</f>
        <v>35</v>
      </c>
      <c r="L91">
        <f>INDEX(cring!$A$3:$O$423,MATCH($A91,cring!$P$3:$P$423,0),MATCH(L$1,cring!$A$2:$O$2,0))</f>
        <v>47</v>
      </c>
      <c r="M91">
        <f>INDEX(cring!$A$3:$O$423,MATCH($A91,cring!$P$3:$P$423,0),MATCH(M$1,cring!$A$2:$O$2,0))</f>
        <v>50</v>
      </c>
      <c r="N91">
        <f>INDEX(cring!$A$3:$O$423,MATCH($A91,cring!$P$3:$P$423,0),MATCH(N$1,cring!$A$2:$O$2,0))</f>
        <v>51</v>
      </c>
      <c r="O91">
        <f>INDEX(cring!$A$3:$O$423,MATCH($A91,cring!$P$3:$P$423,0),MATCH(O$1,cring!$A$2:$O$2,0))</f>
        <v>57</v>
      </c>
      <c r="P91" t="str">
        <f>INDEX(cring!$A$3:$O$423,MATCH($A91,cring!$P$3:$P$423,0),MATCH(P$1,cring!$A$2:$O$2,0))</f>
        <v>ECOM_2005</v>
      </c>
    </row>
    <row r="92" spans="1:16" x14ac:dyDescent="0.25">
      <c r="A92" s="4" t="s">
        <v>541</v>
      </c>
      <c r="B92" t="str">
        <f>INDEX(cring!$A$3:$O$423,MATCH($A92,cring!$P$3:$P$423,0),MATCH(B$1,cring!$A$2:$O$2,0))</f>
        <v>CRI</v>
      </c>
      <c r="C92" t="str">
        <f>INDEX(cring!$A$3:$O$423,MATCH($A92,cring!$P$3:$P$423,0),MATCH(C$1,cring!$A$2:$O$2,0))</f>
        <v>Costa Rica</v>
      </c>
      <c r="D92">
        <f>INDEX(cring!$A$3:$O$423,MATCH($A92,cring!$P$3:$P$423,0),MATCH(D$1,cring!$A$2:$O$2,0))</f>
        <v>2011</v>
      </c>
      <c r="E92" t="str">
        <f>INDEX(cring!$A$3:$O$423,MATCH($A92,cring!$P$3:$P$423,0),MATCH(E$1,cring!$A$2:$O$2,0))</f>
        <v>2011</v>
      </c>
      <c r="F92">
        <f>INDEX(cring!$A$3:$O$423,MATCH($A92,cring!$P$3:$P$423,0),MATCH(F$1,cring!$A$2:$O$2,0))</f>
        <v>77.2</v>
      </c>
      <c r="G92">
        <f>INDEX(cring!$A$3:$O$423,MATCH($A92,cring!$P$3:$P$423,0),MATCH(G$1,cring!$A$2:$O$2,0))</f>
        <v>71.7</v>
      </c>
      <c r="H92">
        <f>INDEX(cring!$A$3:$O$423,MATCH($A92,cring!$P$3:$P$423,0),MATCH(H$1,cring!$A$2:$O$2,0))</f>
        <v>83.6</v>
      </c>
      <c r="I92">
        <f>INDEX(cring!$A$3:$O$423,MATCH($A92,cring!$P$3:$P$423,0),MATCH(I$1,cring!$A$2:$O$2,0))</f>
        <v>69.8</v>
      </c>
      <c r="J92">
        <f>INDEX(cring!$A$3:$O$423,MATCH($A92,cring!$P$3:$P$423,0),MATCH(J$1,cring!$A$2:$O$2,0))</f>
        <v>84</v>
      </c>
      <c r="K92">
        <f>INDEX(cring!$A$3:$O$423,MATCH($A92,cring!$P$3:$P$423,0),MATCH(K$1,cring!$A$2:$O$2,0))</f>
        <v>79.5</v>
      </c>
      <c r="L92" t="str">
        <f>INDEX(cring!$A$3:$O$423,MATCH($A92,cring!$P$3:$P$423,0),MATCH(L$1,cring!$A$2:$O$2,0))</f>
        <v>-</v>
      </c>
      <c r="M92" t="str">
        <f>INDEX(cring!$A$3:$O$423,MATCH($A92,cring!$P$3:$P$423,0),MATCH(M$1,cring!$A$2:$O$2,0))</f>
        <v>-</v>
      </c>
      <c r="N92" t="str">
        <f>INDEX(cring!$A$3:$O$423,MATCH($A92,cring!$P$3:$P$423,0),MATCH(N$1,cring!$A$2:$O$2,0))</f>
        <v>-</v>
      </c>
      <c r="O92" t="str">
        <f>INDEX(cring!$A$3:$O$423,MATCH($A92,cring!$P$3:$P$423,0),MATCH(O$1,cring!$A$2:$O$2,0))</f>
        <v>-</v>
      </c>
      <c r="P92" t="str">
        <f>INDEX(cring!$A$3:$O$423,MATCH($A92,cring!$P$3:$P$423,0),MATCH(P$1,cring!$A$2:$O$2,0))</f>
        <v>MICS_2011</v>
      </c>
    </row>
    <row r="93" spans="1:16" x14ac:dyDescent="0.25">
      <c r="A93" s="5" t="s">
        <v>542</v>
      </c>
      <c r="B93" t="str">
        <f>INDEX(cring!$A$3:$O$423,MATCH($A93,cring!$P$3:$P$423,0),MATCH(B$1,cring!$A$2:$O$2,0))</f>
        <v>CIV</v>
      </c>
      <c r="C93" t="str">
        <f>INDEX(cring!$A$3:$O$423,MATCH($A93,cring!$P$3:$P$423,0),MATCH(C$1,cring!$A$2:$O$2,0))</f>
        <v>Côte d'Ivoire</v>
      </c>
      <c r="D93" t="str">
        <f>INDEX(cring!$A$3:$O$423,MATCH($A93,cring!$P$3:$P$423,0),MATCH(D$1,cring!$A$2:$O$2,0))</f>
        <v>2011-2012</v>
      </c>
      <c r="E93" t="str">
        <f>INDEX(cring!$A$3:$O$423,MATCH($A93,cring!$P$3:$P$423,0),MATCH(E$1,cring!$A$2:$O$2,0))</f>
        <v>2012</v>
      </c>
      <c r="F93">
        <f>INDEX(cring!$A$3:$O$423,MATCH($A93,cring!$P$3:$P$423,0),MATCH(F$1,cring!$A$2:$O$2,0))</f>
        <v>38.200000000000003</v>
      </c>
      <c r="G93">
        <f>INDEX(cring!$A$3:$O$423,MATCH($A93,cring!$P$3:$P$423,0),MATCH(G$1,cring!$A$2:$O$2,0))</f>
        <v>35</v>
      </c>
      <c r="H93">
        <f>INDEX(cring!$A$3:$O$423,MATCH($A93,cring!$P$3:$P$423,0),MATCH(H$1,cring!$A$2:$O$2,0))</f>
        <v>40.9</v>
      </c>
      <c r="I93">
        <f>INDEX(cring!$A$3:$O$423,MATCH($A93,cring!$P$3:$P$423,0),MATCH(I$1,cring!$A$2:$O$2,0))</f>
        <v>49.3</v>
      </c>
      <c r="J93">
        <f>INDEX(cring!$A$3:$O$423,MATCH($A93,cring!$P$3:$P$423,0),MATCH(J$1,cring!$A$2:$O$2,0))</f>
        <v>31</v>
      </c>
      <c r="K93" t="str">
        <f>INDEX(cring!$A$3:$O$423,MATCH($A93,cring!$P$3:$P$423,0),MATCH(K$1,cring!$A$2:$O$2,0))</f>
        <v>-</v>
      </c>
      <c r="L93">
        <f>INDEX(cring!$A$3:$O$423,MATCH($A93,cring!$P$3:$P$423,0),MATCH(L$1,cring!$A$2:$O$2,0))</f>
        <v>29.6</v>
      </c>
      <c r="M93">
        <f>INDEX(cring!$A$3:$O$423,MATCH($A93,cring!$P$3:$P$423,0),MATCH(M$1,cring!$A$2:$O$2,0))</f>
        <v>49.9</v>
      </c>
      <c r="N93">
        <f>INDEX(cring!$A$3:$O$423,MATCH($A93,cring!$P$3:$P$423,0),MATCH(N$1,cring!$A$2:$O$2,0))</f>
        <v>47.8</v>
      </c>
      <c r="O93" t="str">
        <f>INDEX(cring!$A$3:$O$423,MATCH($A93,cring!$P$3:$P$423,0),MATCH(O$1,cring!$A$2:$O$2,0))</f>
        <v>-</v>
      </c>
      <c r="P93" t="str">
        <f>INDEX(cring!$A$3:$O$423,MATCH($A93,cring!$P$3:$P$423,0),MATCH(P$1,cring!$A$2:$O$2,0))</f>
        <v>DHS_2011-2012</v>
      </c>
    </row>
    <row r="94" spans="1:16" x14ac:dyDescent="0.25">
      <c r="A94" s="4" t="s">
        <v>543</v>
      </c>
      <c r="B94" t="str">
        <f>INDEX(cring!$A$3:$O$423,MATCH($A94,cring!$P$3:$P$423,0),MATCH(B$1,cring!$A$2:$O$2,0))</f>
        <v>CIV</v>
      </c>
      <c r="C94" t="str">
        <f>INDEX(cring!$A$3:$O$423,MATCH($A94,cring!$P$3:$P$423,0),MATCH(C$1,cring!$A$2:$O$2,0))</f>
        <v>Côte d'Ivoire</v>
      </c>
      <c r="D94">
        <f>INDEX(cring!$A$3:$O$423,MATCH($A94,cring!$P$3:$P$423,0),MATCH(D$1,cring!$A$2:$O$2,0))</f>
        <v>2006</v>
      </c>
      <c r="E94" t="str">
        <f>INDEX(cring!$A$3:$O$423,MATCH($A94,cring!$P$3:$P$423,0),MATCH(E$1,cring!$A$2:$O$2,0))</f>
        <v>2006</v>
      </c>
      <c r="F94">
        <f>INDEX(cring!$A$3:$O$423,MATCH($A94,cring!$P$3:$P$423,0),MATCH(F$1,cring!$A$2:$O$2,0))</f>
        <v>35</v>
      </c>
      <c r="G94">
        <f>INDEX(cring!$A$3:$O$423,MATCH($A94,cring!$P$3:$P$423,0),MATCH(G$1,cring!$A$2:$O$2,0))</f>
        <v>30</v>
      </c>
      <c r="H94">
        <f>INDEX(cring!$A$3:$O$423,MATCH($A94,cring!$P$3:$P$423,0),MATCH(H$1,cring!$A$2:$O$2,0))</f>
        <v>41</v>
      </c>
      <c r="I94">
        <f>INDEX(cring!$A$3:$O$423,MATCH($A94,cring!$P$3:$P$423,0),MATCH(I$1,cring!$A$2:$O$2,0))</f>
        <v>57</v>
      </c>
      <c r="J94">
        <f>INDEX(cring!$A$3:$O$423,MATCH($A94,cring!$P$3:$P$423,0),MATCH(J$1,cring!$A$2:$O$2,0))</f>
        <v>27</v>
      </c>
      <c r="K94">
        <f>INDEX(cring!$A$3:$O$423,MATCH($A94,cring!$P$3:$P$423,0),MATCH(K$1,cring!$A$2:$O$2,0))</f>
        <v>21</v>
      </c>
      <c r="L94">
        <f>INDEX(cring!$A$3:$O$423,MATCH($A94,cring!$P$3:$P$423,0),MATCH(L$1,cring!$A$2:$O$2,0))</f>
        <v>32</v>
      </c>
      <c r="M94">
        <f>INDEX(cring!$A$3:$O$423,MATCH($A94,cring!$P$3:$P$423,0),MATCH(M$1,cring!$A$2:$O$2,0))</f>
        <v>41</v>
      </c>
      <c r="N94">
        <f>INDEX(cring!$A$3:$O$423,MATCH($A94,cring!$P$3:$P$423,0),MATCH(N$1,cring!$A$2:$O$2,0))</f>
        <v>49</v>
      </c>
      <c r="O94">
        <f>INDEX(cring!$A$3:$O$423,MATCH($A94,cring!$P$3:$P$423,0),MATCH(O$1,cring!$A$2:$O$2,0))</f>
        <v>71</v>
      </c>
      <c r="P94" t="str">
        <f>INDEX(cring!$A$3:$O$423,MATCH($A94,cring!$P$3:$P$423,0),MATCH(P$1,cring!$A$2:$O$2,0))</f>
        <v>MICS_2006</v>
      </c>
    </row>
    <row r="95" spans="1:16" x14ac:dyDescent="0.25">
      <c r="A95" s="5" t="s">
        <v>544</v>
      </c>
      <c r="B95" t="str">
        <f>INDEX(cring!$A$3:$O$423,MATCH($A95,cring!$P$3:$P$423,0),MATCH(B$1,cring!$A$2:$O$2,0))</f>
        <v>CIV</v>
      </c>
      <c r="C95" t="str">
        <f>INDEX(cring!$A$3:$O$423,MATCH($A95,cring!$P$3:$P$423,0),MATCH(C$1,cring!$A$2:$O$2,0))</f>
        <v>Côte d'Ivoire</v>
      </c>
      <c r="D95">
        <f>INDEX(cring!$A$3:$O$423,MATCH($A95,cring!$P$3:$P$423,0),MATCH(D$1,cring!$A$2:$O$2,0))</f>
        <v>2000</v>
      </c>
      <c r="E95" t="str">
        <f>INDEX(cring!$A$3:$O$423,MATCH($A95,cring!$P$3:$P$423,0),MATCH(E$1,cring!$A$2:$O$2,0))</f>
        <v>2000</v>
      </c>
      <c r="F95">
        <f>INDEX(cring!$A$3:$O$423,MATCH($A95,cring!$P$3:$P$423,0),MATCH(F$1,cring!$A$2:$O$2,0))</f>
        <v>38</v>
      </c>
      <c r="G95">
        <f>INDEX(cring!$A$3:$O$423,MATCH($A95,cring!$P$3:$P$423,0),MATCH(G$1,cring!$A$2:$O$2,0))</f>
        <v>37</v>
      </c>
      <c r="H95">
        <f>INDEX(cring!$A$3:$O$423,MATCH($A95,cring!$P$3:$P$423,0),MATCH(H$1,cring!$A$2:$O$2,0))</f>
        <v>38</v>
      </c>
      <c r="I95">
        <f>INDEX(cring!$A$3:$O$423,MATCH($A95,cring!$P$3:$P$423,0),MATCH(I$1,cring!$A$2:$O$2,0))</f>
        <v>46</v>
      </c>
      <c r="J95">
        <f>INDEX(cring!$A$3:$O$423,MATCH($A95,cring!$P$3:$P$423,0),MATCH(J$1,cring!$A$2:$O$2,0))</f>
        <v>34</v>
      </c>
      <c r="K95">
        <f>INDEX(cring!$A$3:$O$423,MATCH($A95,cring!$P$3:$P$423,0),MATCH(K$1,cring!$A$2:$O$2,0))</f>
        <v>35</v>
      </c>
      <c r="L95">
        <f>INDEX(cring!$A$3:$O$423,MATCH($A95,cring!$P$3:$P$423,0),MATCH(L$1,cring!$A$2:$O$2,0))</f>
        <v>27</v>
      </c>
      <c r="M95">
        <f>INDEX(cring!$A$3:$O$423,MATCH($A95,cring!$P$3:$P$423,0),MATCH(M$1,cring!$A$2:$O$2,0))</f>
        <v>34</v>
      </c>
      <c r="N95">
        <f>INDEX(cring!$A$3:$O$423,MATCH($A95,cring!$P$3:$P$423,0),MATCH(N$1,cring!$A$2:$O$2,0))</f>
        <v>57</v>
      </c>
      <c r="O95">
        <f>INDEX(cring!$A$3:$O$423,MATCH($A95,cring!$P$3:$P$423,0),MATCH(O$1,cring!$A$2:$O$2,0))</f>
        <v>58</v>
      </c>
      <c r="P95" t="str">
        <f>INDEX(cring!$A$3:$O$423,MATCH($A95,cring!$P$3:$P$423,0),MATCH(P$1,cring!$A$2:$O$2,0))</f>
        <v>MICS_2000</v>
      </c>
    </row>
    <row r="96" spans="1:16" x14ac:dyDescent="0.25">
      <c r="A96" s="4" t="s">
        <v>545</v>
      </c>
      <c r="B96" t="str">
        <f>INDEX(cring!$A$3:$O$423,MATCH($A96,cring!$P$3:$P$423,0),MATCH(B$1,cring!$A$2:$O$2,0))</f>
        <v>CIV</v>
      </c>
      <c r="C96" t="str">
        <f>INDEX(cring!$A$3:$O$423,MATCH($A96,cring!$P$3:$P$423,0),MATCH(C$1,cring!$A$2:$O$2,0))</f>
        <v>Côte d'Ivoire</v>
      </c>
      <c r="D96" t="str">
        <f>INDEX(cring!$A$3:$O$423,MATCH($A96,cring!$P$3:$P$423,0),MATCH(D$1,cring!$A$2:$O$2,0))</f>
        <v>1998-1999</v>
      </c>
      <c r="E96" t="str">
        <f>INDEX(cring!$A$3:$O$423,MATCH($A96,cring!$P$3:$P$423,0),MATCH(E$1,cring!$A$2:$O$2,0))</f>
        <v>1999</v>
      </c>
      <c r="F96">
        <f>INDEX(cring!$A$3:$O$423,MATCH($A96,cring!$P$3:$P$423,0),MATCH(F$1,cring!$A$2:$O$2,0))</f>
        <v>35</v>
      </c>
      <c r="G96" t="str">
        <f>INDEX(cring!$A$3:$O$423,MATCH($A96,cring!$P$3:$P$423,0),MATCH(G$1,cring!$A$2:$O$2,0))</f>
        <v>-</v>
      </c>
      <c r="H96" t="str">
        <f>INDEX(cring!$A$3:$O$423,MATCH($A96,cring!$P$3:$P$423,0),MATCH(H$1,cring!$A$2:$O$2,0))</f>
        <v>-</v>
      </c>
      <c r="I96" t="str">
        <f>INDEX(cring!$A$3:$O$423,MATCH($A96,cring!$P$3:$P$423,0),MATCH(I$1,cring!$A$2:$O$2,0))</f>
        <v>-</v>
      </c>
      <c r="J96" t="str">
        <f>INDEX(cring!$A$3:$O$423,MATCH($A96,cring!$P$3:$P$423,0),MATCH(J$1,cring!$A$2:$O$2,0))</f>
        <v>-</v>
      </c>
      <c r="K96" t="str">
        <f>INDEX(cring!$A$3:$O$423,MATCH($A96,cring!$P$3:$P$423,0),MATCH(K$1,cring!$A$2:$O$2,0))</f>
        <v>-</v>
      </c>
      <c r="L96" t="str">
        <f>INDEX(cring!$A$3:$O$423,MATCH($A96,cring!$P$3:$P$423,0),MATCH(L$1,cring!$A$2:$O$2,0))</f>
        <v>-</v>
      </c>
      <c r="M96" t="str">
        <f>INDEX(cring!$A$3:$O$423,MATCH($A96,cring!$P$3:$P$423,0),MATCH(M$1,cring!$A$2:$O$2,0))</f>
        <v>-</v>
      </c>
      <c r="N96" t="str">
        <f>INDEX(cring!$A$3:$O$423,MATCH($A96,cring!$P$3:$P$423,0),MATCH(N$1,cring!$A$2:$O$2,0))</f>
        <v>-</v>
      </c>
      <c r="O96" t="str">
        <f>INDEX(cring!$A$3:$O$423,MATCH($A96,cring!$P$3:$P$423,0),MATCH(O$1,cring!$A$2:$O$2,0))</f>
        <v>-</v>
      </c>
      <c r="P96" t="str">
        <f>INDEX(cring!$A$3:$O$423,MATCH($A96,cring!$P$3:$P$423,0),MATCH(P$1,cring!$A$2:$O$2,0))</f>
        <v>DHS_1998-1999</v>
      </c>
    </row>
    <row r="97" spans="1:16" x14ac:dyDescent="0.25">
      <c r="A97" s="5" t="s">
        <v>546</v>
      </c>
      <c r="B97" t="str">
        <f>INDEX(cring!$A$3:$O$423,MATCH($A97,cring!$P$3:$P$423,0),MATCH(B$1,cring!$A$2:$O$2,0))</f>
        <v>CIV</v>
      </c>
      <c r="C97" t="str">
        <f>INDEX(cring!$A$3:$O$423,MATCH($A97,cring!$P$3:$P$423,0),MATCH(C$1,cring!$A$2:$O$2,0))</f>
        <v>Côte d'Ivoire</v>
      </c>
      <c r="D97">
        <f>INDEX(cring!$A$3:$O$423,MATCH($A97,cring!$P$3:$P$423,0),MATCH(D$1,cring!$A$2:$O$2,0))</f>
        <v>1994</v>
      </c>
      <c r="E97" t="str">
        <f>INDEX(cring!$A$3:$O$423,MATCH($A97,cring!$P$3:$P$423,0),MATCH(E$1,cring!$A$2:$O$2,0))</f>
        <v>1994</v>
      </c>
      <c r="F97">
        <f>INDEX(cring!$A$3:$O$423,MATCH($A97,cring!$P$3:$P$423,0),MATCH(F$1,cring!$A$2:$O$2,0))</f>
        <v>39</v>
      </c>
      <c r="G97" t="str">
        <f>INDEX(cring!$A$3:$O$423,MATCH($A97,cring!$P$3:$P$423,0),MATCH(G$1,cring!$A$2:$O$2,0))</f>
        <v>-</v>
      </c>
      <c r="H97" t="str">
        <f>INDEX(cring!$A$3:$O$423,MATCH($A97,cring!$P$3:$P$423,0),MATCH(H$1,cring!$A$2:$O$2,0))</f>
        <v>-</v>
      </c>
      <c r="I97" t="str">
        <f>INDEX(cring!$A$3:$O$423,MATCH($A97,cring!$P$3:$P$423,0),MATCH(I$1,cring!$A$2:$O$2,0))</f>
        <v>-</v>
      </c>
      <c r="J97" t="str">
        <f>INDEX(cring!$A$3:$O$423,MATCH($A97,cring!$P$3:$P$423,0),MATCH(J$1,cring!$A$2:$O$2,0))</f>
        <v>-</v>
      </c>
      <c r="K97" t="str">
        <f>INDEX(cring!$A$3:$O$423,MATCH($A97,cring!$P$3:$P$423,0),MATCH(K$1,cring!$A$2:$O$2,0))</f>
        <v>-</v>
      </c>
      <c r="L97" t="str">
        <f>INDEX(cring!$A$3:$O$423,MATCH($A97,cring!$P$3:$P$423,0),MATCH(L$1,cring!$A$2:$O$2,0))</f>
        <v>-</v>
      </c>
      <c r="M97" t="str">
        <f>INDEX(cring!$A$3:$O$423,MATCH($A97,cring!$P$3:$P$423,0),MATCH(M$1,cring!$A$2:$O$2,0))</f>
        <v>-</v>
      </c>
      <c r="N97" t="str">
        <f>INDEX(cring!$A$3:$O$423,MATCH($A97,cring!$P$3:$P$423,0),MATCH(N$1,cring!$A$2:$O$2,0))</f>
        <v>-</v>
      </c>
      <c r="O97" t="str">
        <f>INDEX(cring!$A$3:$O$423,MATCH($A97,cring!$P$3:$P$423,0),MATCH(O$1,cring!$A$2:$O$2,0))</f>
        <v>-</v>
      </c>
      <c r="P97" t="str">
        <f>INDEX(cring!$A$3:$O$423,MATCH($A97,cring!$P$3:$P$423,0),MATCH(P$1,cring!$A$2:$O$2,0))</f>
        <v>DHS_1994</v>
      </c>
    </row>
    <row r="98" spans="1:16" x14ac:dyDescent="0.25">
      <c r="A98" s="4" t="s">
        <v>547</v>
      </c>
      <c r="B98" t="str">
        <f>INDEX(cring!$A$3:$O$423,MATCH($A98,cring!$P$3:$P$423,0),MATCH(B$1,cring!$A$2:$O$2,0))</f>
        <v>CIV</v>
      </c>
      <c r="C98" t="str">
        <f>INDEX(cring!$A$3:$O$423,MATCH($A98,cring!$P$3:$P$423,0),MATCH(C$1,cring!$A$2:$O$2,0))</f>
        <v>Côte d'Ivoire</v>
      </c>
      <c r="D98">
        <f>INDEX(cring!$A$3:$O$423,MATCH($A98,cring!$P$3:$P$423,0),MATCH(D$1,cring!$A$2:$O$2,0))</f>
        <v>2016</v>
      </c>
      <c r="E98" t="str">
        <f>INDEX(cring!$A$3:$O$423,MATCH($A98,cring!$P$3:$P$423,0),MATCH(E$1,cring!$A$2:$O$2,0))</f>
        <v>2016</v>
      </c>
      <c r="F98">
        <f>INDEX(cring!$A$3:$O$423,MATCH($A98,cring!$P$3:$P$423,0),MATCH(F$1,cring!$A$2:$O$2,0))</f>
        <v>44</v>
      </c>
      <c r="G98">
        <f>INDEX(cring!$A$3:$O$423,MATCH($A98,cring!$P$3:$P$423,0),MATCH(G$1,cring!$A$2:$O$2,0))</f>
        <v>47.3</v>
      </c>
      <c r="H98">
        <f>INDEX(cring!$A$3:$O$423,MATCH($A98,cring!$P$3:$P$423,0),MATCH(H$1,cring!$A$2:$O$2,0))</f>
        <v>39.4</v>
      </c>
      <c r="I98" t="str">
        <f>INDEX(cring!$A$3:$O$423,MATCH($A98,cring!$P$3:$P$423,0),MATCH(I$1,cring!$A$2:$O$2,0))</f>
        <v>-</v>
      </c>
      <c r="J98">
        <f>INDEX(cring!$A$3:$O$423,MATCH($A98,cring!$P$3:$P$423,0),MATCH(J$1,cring!$A$2:$O$2,0))</f>
        <v>40.799999999999997</v>
      </c>
      <c r="K98" t="str">
        <f>INDEX(cring!$A$3:$O$423,MATCH($A98,cring!$P$3:$P$423,0),MATCH(K$1,cring!$A$2:$O$2,0))</f>
        <v>-</v>
      </c>
      <c r="L98" t="str">
        <f>INDEX(cring!$A$3:$O$423,MATCH($A98,cring!$P$3:$P$423,0),MATCH(L$1,cring!$A$2:$O$2,0))</f>
        <v>-</v>
      </c>
      <c r="M98" t="str">
        <f>INDEX(cring!$A$3:$O$423,MATCH($A98,cring!$P$3:$P$423,0),MATCH(M$1,cring!$A$2:$O$2,0))</f>
        <v>-</v>
      </c>
      <c r="N98" t="str">
        <f>INDEX(cring!$A$3:$O$423,MATCH($A98,cring!$P$3:$P$423,0),MATCH(N$1,cring!$A$2:$O$2,0))</f>
        <v>-</v>
      </c>
      <c r="O98" t="str">
        <f>INDEX(cring!$A$3:$O$423,MATCH($A98,cring!$P$3:$P$423,0),MATCH(O$1,cring!$A$2:$O$2,0))</f>
        <v>-</v>
      </c>
      <c r="P98" t="str">
        <f>INDEX(cring!$A$3:$O$423,MATCH($A98,cring!$P$3:$P$423,0),MATCH(P$1,cring!$A$2:$O$2,0))</f>
        <v>CIV_MICS_2016</v>
      </c>
    </row>
    <row r="99" spans="1:16" x14ac:dyDescent="0.25">
      <c r="A99" s="5" t="s">
        <v>548</v>
      </c>
      <c r="B99" t="str">
        <f>INDEX(cring!$A$3:$O$423,MATCH($A99,cring!$P$3:$P$423,0),MATCH(B$1,cring!$A$2:$O$2,0))</f>
        <v>CUB</v>
      </c>
      <c r="C99" t="str">
        <f>INDEX(cring!$A$3:$O$423,MATCH($A99,cring!$P$3:$P$423,0),MATCH(C$1,cring!$A$2:$O$2,0))</f>
        <v>Cuba</v>
      </c>
      <c r="D99">
        <f>INDEX(cring!$A$3:$O$423,MATCH($A99,cring!$P$3:$P$423,0),MATCH(D$1,cring!$A$2:$O$2,0))</f>
        <v>2014</v>
      </c>
      <c r="E99" t="str">
        <f>INDEX(cring!$A$3:$O$423,MATCH($A99,cring!$P$3:$P$423,0),MATCH(E$1,cring!$A$2:$O$2,0))</f>
        <v>2014</v>
      </c>
      <c r="F99">
        <f>INDEX(cring!$A$3:$O$423,MATCH($A99,cring!$P$3:$P$423,0),MATCH(F$1,cring!$A$2:$O$2,0))</f>
        <v>92.6</v>
      </c>
      <c r="G99">
        <f>INDEX(cring!$A$3:$O$423,MATCH($A99,cring!$P$3:$P$423,0),MATCH(G$1,cring!$A$2:$O$2,0))</f>
        <v>94</v>
      </c>
      <c r="H99">
        <f>INDEX(cring!$A$3:$O$423,MATCH($A99,cring!$P$3:$P$423,0),MATCH(H$1,cring!$A$2:$O$2,0))</f>
        <v>90.4</v>
      </c>
      <c r="I99">
        <f>INDEX(cring!$A$3:$O$423,MATCH($A99,cring!$P$3:$P$423,0),MATCH(I$1,cring!$A$2:$O$2,0))</f>
        <v>92</v>
      </c>
      <c r="J99">
        <f>INDEX(cring!$A$3:$O$423,MATCH($A99,cring!$P$3:$P$423,0),MATCH(J$1,cring!$A$2:$O$2,0))</f>
        <v>94.1</v>
      </c>
      <c r="K99" t="str">
        <f>INDEX(cring!$A$3:$O$423,MATCH($A99,cring!$P$3:$P$423,0),MATCH(K$1,cring!$A$2:$O$2,0))</f>
        <v>-</v>
      </c>
      <c r="L99" t="str">
        <f>INDEX(cring!$A$3:$O$423,MATCH($A99,cring!$P$3:$P$423,0),MATCH(L$1,cring!$A$2:$O$2,0))</f>
        <v>-</v>
      </c>
      <c r="M99" t="str">
        <f>INDEX(cring!$A$3:$O$423,MATCH($A99,cring!$P$3:$P$423,0),MATCH(M$1,cring!$A$2:$O$2,0))</f>
        <v>-</v>
      </c>
      <c r="N99" t="str">
        <f>INDEX(cring!$A$3:$O$423,MATCH($A99,cring!$P$3:$P$423,0),MATCH(N$1,cring!$A$2:$O$2,0))</f>
        <v>-</v>
      </c>
      <c r="O99" t="str">
        <f>INDEX(cring!$A$3:$O$423,MATCH($A99,cring!$P$3:$P$423,0),MATCH(O$1,cring!$A$2:$O$2,0))</f>
        <v>-</v>
      </c>
      <c r="P99" t="str">
        <f>INDEX(cring!$A$3:$O$423,MATCH($A99,cring!$P$3:$P$423,0),MATCH(P$1,cring!$A$2:$O$2,0))</f>
        <v>MICS_2014</v>
      </c>
    </row>
    <row r="100" spans="1:16" x14ac:dyDescent="0.25">
      <c r="A100" s="4" t="s">
        <v>549</v>
      </c>
      <c r="B100" t="str">
        <f>INDEX(cring!$A$3:$O$423,MATCH($A100,cring!$P$3:$P$423,0),MATCH(B$1,cring!$A$2:$O$2,0))</f>
        <v>CUB</v>
      </c>
      <c r="C100" t="str">
        <f>INDEX(cring!$A$3:$O$423,MATCH($A100,cring!$P$3:$P$423,0),MATCH(C$1,cring!$A$2:$O$2,0))</f>
        <v>Cuba</v>
      </c>
      <c r="D100" t="str">
        <f>INDEX(cring!$A$3:$O$423,MATCH($A100,cring!$P$3:$P$423,0),MATCH(D$1,cring!$A$2:$O$2,0))</f>
        <v>2010-2011</v>
      </c>
      <c r="E100" t="str">
        <f>INDEX(cring!$A$3:$O$423,MATCH($A100,cring!$P$3:$P$423,0),MATCH(E$1,cring!$A$2:$O$2,0))</f>
        <v>2011</v>
      </c>
      <c r="F100">
        <f>INDEX(cring!$A$3:$O$423,MATCH($A100,cring!$P$3:$P$423,0),MATCH(F$1,cring!$A$2:$O$2,0))</f>
        <v>96.5</v>
      </c>
      <c r="G100">
        <f>INDEX(cring!$A$3:$O$423,MATCH($A100,cring!$P$3:$P$423,0),MATCH(G$1,cring!$A$2:$O$2,0))</f>
        <v>95.3</v>
      </c>
      <c r="H100">
        <f>INDEX(cring!$A$3:$O$423,MATCH($A100,cring!$P$3:$P$423,0),MATCH(H$1,cring!$A$2:$O$2,0))</f>
        <v>98.3</v>
      </c>
      <c r="I100">
        <f>INDEX(cring!$A$3:$O$423,MATCH($A100,cring!$P$3:$P$423,0),MATCH(I$1,cring!$A$2:$O$2,0))</f>
        <v>95.2</v>
      </c>
      <c r="J100">
        <f>INDEX(cring!$A$3:$O$423,MATCH($A100,cring!$P$3:$P$423,0),MATCH(J$1,cring!$A$2:$O$2,0))</f>
        <v>100</v>
      </c>
      <c r="K100" t="str">
        <f>INDEX(cring!$A$3:$O$423,MATCH($A100,cring!$P$3:$P$423,0),MATCH(K$1,cring!$A$2:$O$2,0))</f>
        <v>-</v>
      </c>
      <c r="L100" t="str">
        <f>INDEX(cring!$A$3:$O$423,MATCH($A100,cring!$P$3:$P$423,0),MATCH(L$1,cring!$A$2:$O$2,0))</f>
        <v>-</v>
      </c>
      <c r="M100" t="str">
        <f>INDEX(cring!$A$3:$O$423,MATCH($A100,cring!$P$3:$P$423,0),MATCH(M$1,cring!$A$2:$O$2,0))</f>
        <v>-</v>
      </c>
      <c r="N100" t="str">
        <f>INDEX(cring!$A$3:$O$423,MATCH($A100,cring!$P$3:$P$423,0),MATCH(N$1,cring!$A$2:$O$2,0))</f>
        <v>-</v>
      </c>
      <c r="O100" t="str">
        <f>INDEX(cring!$A$3:$O$423,MATCH($A100,cring!$P$3:$P$423,0),MATCH(O$1,cring!$A$2:$O$2,0))</f>
        <v>-</v>
      </c>
      <c r="P100" t="str">
        <f>INDEX(cring!$A$3:$O$423,MATCH($A100,cring!$P$3:$P$423,0),MATCH(P$1,cring!$A$2:$O$2,0))</f>
        <v>MICS_2010-2011</v>
      </c>
    </row>
    <row r="101" spans="1:16" x14ac:dyDescent="0.25">
      <c r="A101" s="5" t="s">
        <v>550</v>
      </c>
      <c r="B101" t="str">
        <f>INDEX(cring!$A$3:$O$423,MATCH($A101,cring!$P$3:$P$423,0),MATCH(B$1,cring!$A$2:$O$2,0))</f>
        <v>PRK</v>
      </c>
      <c r="C101" t="str">
        <f>INDEX(cring!$A$3:$O$423,MATCH($A101,cring!$P$3:$P$423,0),MATCH(C$1,cring!$A$2:$O$2,0))</f>
        <v>Democratic People's Republic of Korea</v>
      </c>
      <c r="D101">
        <f>INDEX(cring!$A$3:$O$423,MATCH($A101,cring!$P$3:$P$423,0),MATCH(D$1,cring!$A$2:$O$2,0))</f>
        <v>2009</v>
      </c>
      <c r="E101" t="str">
        <f>INDEX(cring!$A$3:$O$423,MATCH($A101,cring!$P$3:$P$423,0),MATCH(E$1,cring!$A$2:$O$2,0))</f>
        <v>2009</v>
      </c>
      <c r="F101">
        <f>INDEX(cring!$A$3:$O$423,MATCH($A101,cring!$P$3:$P$423,0),MATCH(F$1,cring!$A$2:$O$2,0))</f>
        <v>79.8</v>
      </c>
      <c r="G101">
        <f>INDEX(cring!$A$3:$O$423,MATCH($A101,cring!$P$3:$P$423,0),MATCH(G$1,cring!$A$2:$O$2,0))</f>
        <v>77.900000000000006</v>
      </c>
      <c r="H101">
        <f>INDEX(cring!$A$3:$O$423,MATCH($A101,cring!$P$3:$P$423,0),MATCH(H$1,cring!$A$2:$O$2,0))</f>
        <v>81.8</v>
      </c>
      <c r="I101">
        <f>INDEX(cring!$A$3:$O$423,MATCH($A101,cring!$P$3:$P$423,0),MATCH(I$1,cring!$A$2:$O$2,0))</f>
        <v>84.5</v>
      </c>
      <c r="J101">
        <f>INDEX(cring!$A$3:$O$423,MATCH($A101,cring!$P$3:$P$423,0),MATCH(J$1,cring!$A$2:$O$2,0))</f>
        <v>73.900000000000006</v>
      </c>
      <c r="K101" t="str">
        <f>INDEX(cring!$A$3:$O$423,MATCH($A101,cring!$P$3:$P$423,0),MATCH(K$1,cring!$A$2:$O$2,0))</f>
        <v>-</v>
      </c>
      <c r="L101" t="str">
        <f>INDEX(cring!$A$3:$O$423,MATCH($A101,cring!$P$3:$P$423,0),MATCH(L$1,cring!$A$2:$O$2,0))</f>
        <v>-</v>
      </c>
      <c r="M101" t="str">
        <f>INDEX(cring!$A$3:$O$423,MATCH($A101,cring!$P$3:$P$423,0),MATCH(M$1,cring!$A$2:$O$2,0))</f>
        <v>-</v>
      </c>
      <c r="N101" t="str">
        <f>INDEX(cring!$A$3:$O$423,MATCH($A101,cring!$P$3:$P$423,0),MATCH(N$1,cring!$A$2:$O$2,0))</f>
        <v>-</v>
      </c>
      <c r="O101" t="str">
        <f>INDEX(cring!$A$3:$O$423,MATCH($A101,cring!$P$3:$P$423,0),MATCH(O$1,cring!$A$2:$O$2,0))</f>
        <v>-</v>
      </c>
      <c r="P101" t="str">
        <f>INDEX(cring!$A$3:$O$423,MATCH($A101,cring!$P$3:$P$423,0),MATCH(P$1,cring!$A$2:$O$2,0))</f>
        <v>MICS_2009</v>
      </c>
    </row>
    <row r="102" spans="1:16" x14ac:dyDescent="0.25">
      <c r="A102" s="4" t="s">
        <v>551</v>
      </c>
      <c r="B102" t="str">
        <f>INDEX(cring!$A$3:$O$423,MATCH($A102,cring!$P$3:$P$423,0),MATCH(B$1,cring!$A$2:$O$2,0))</f>
        <v>PRK</v>
      </c>
      <c r="C102" t="str">
        <f>INDEX(cring!$A$3:$O$423,MATCH($A102,cring!$P$3:$P$423,0),MATCH(C$1,cring!$A$2:$O$2,0))</f>
        <v>Democratic People's Republic of Korea</v>
      </c>
      <c r="D102">
        <f>INDEX(cring!$A$3:$O$423,MATCH($A102,cring!$P$3:$P$423,0),MATCH(D$1,cring!$A$2:$O$2,0))</f>
        <v>2004</v>
      </c>
      <c r="E102" t="str">
        <f>INDEX(cring!$A$3:$O$423,MATCH($A102,cring!$P$3:$P$423,0),MATCH(E$1,cring!$A$2:$O$2,0))</f>
        <v>2004</v>
      </c>
      <c r="F102">
        <f>INDEX(cring!$A$3:$O$423,MATCH($A102,cring!$P$3:$P$423,0),MATCH(F$1,cring!$A$2:$O$2,0))</f>
        <v>93</v>
      </c>
      <c r="G102" t="str">
        <f>INDEX(cring!$A$3:$O$423,MATCH($A102,cring!$P$3:$P$423,0),MATCH(G$1,cring!$A$2:$O$2,0))</f>
        <v>-</v>
      </c>
      <c r="H102" t="str">
        <f>INDEX(cring!$A$3:$O$423,MATCH($A102,cring!$P$3:$P$423,0),MATCH(H$1,cring!$A$2:$O$2,0))</f>
        <v>-</v>
      </c>
      <c r="I102" t="str">
        <f>INDEX(cring!$A$3:$O$423,MATCH($A102,cring!$P$3:$P$423,0),MATCH(I$1,cring!$A$2:$O$2,0))</f>
        <v>-</v>
      </c>
      <c r="J102" t="str">
        <f>INDEX(cring!$A$3:$O$423,MATCH($A102,cring!$P$3:$P$423,0),MATCH(J$1,cring!$A$2:$O$2,0))</f>
        <v>-</v>
      </c>
      <c r="K102" t="str">
        <f>INDEX(cring!$A$3:$O$423,MATCH($A102,cring!$P$3:$P$423,0),MATCH(K$1,cring!$A$2:$O$2,0))</f>
        <v>-</v>
      </c>
      <c r="L102" t="str">
        <f>INDEX(cring!$A$3:$O$423,MATCH($A102,cring!$P$3:$P$423,0),MATCH(L$1,cring!$A$2:$O$2,0))</f>
        <v>-</v>
      </c>
      <c r="M102" t="str">
        <f>INDEX(cring!$A$3:$O$423,MATCH($A102,cring!$P$3:$P$423,0),MATCH(M$1,cring!$A$2:$O$2,0))</f>
        <v>-</v>
      </c>
      <c r="N102" t="str">
        <f>INDEX(cring!$A$3:$O$423,MATCH($A102,cring!$P$3:$P$423,0),MATCH(N$1,cring!$A$2:$O$2,0))</f>
        <v>-</v>
      </c>
      <c r="O102" t="str">
        <f>INDEX(cring!$A$3:$O$423,MATCH($A102,cring!$P$3:$P$423,0),MATCH(O$1,cring!$A$2:$O$2,0))</f>
        <v>-</v>
      </c>
      <c r="P102" t="str">
        <f>INDEX(cring!$A$3:$O$423,MATCH($A102,cring!$P$3:$P$423,0),MATCH(P$1,cring!$A$2:$O$2,0))</f>
        <v>Other NS_2004</v>
      </c>
    </row>
    <row r="103" spans="1:16" x14ac:dyDescent="0.25">
      <c r="A103" s="5" t="s">
        <v>552</v>
      </c>
      <c r="B103" t="str">
        <f>INDEX(cring!$A$3:$O$423,MATCH($A103,cring!$P$3:$P$423,0),MATCH(B$1,cring!$A$2:$O$2,0))</f>
        <v>COD</v>
      </c>
      <c r="C103" t="str">
        <f>INDEX(cring!$A$3:$O$423,MATCH($A103,cring!$P$3:$P$423,0),MATCH(C$1,cring!$A$2:$O$2,0))</f>
        <v>Democratic Republic of the Congo</v>
      </c>
      <c r="D103" t="str">
        <f>INDEX(cring!$A$3:$O$423,MATCH($A103,cring!$P$3:$P$423,0),MATCH(D$1,cring!$A$2:$O$2,0))</f>
        <v>2013-2014</v>
      </c>
      <c r="E103" t="str">
        <f>INDEX(cring!$A$3:$O$423,MATCH($A103,cring!$P$3:$P$423,0),MATCH(E$1,cring!$A$2:$O$2,0))</f>
        <v>2014</v>
      </c>
      <c r="F103">
        <f>INDEX(cring!$A$3:$O$423,MATCH($A103,cring!$P$3:$P$423,0),MATCH(F$1,cring!$A$2:$O$2,0))</f>
        <v>41.6</v>
      </c>
      <c r="G103">
        <f>INDEX(cring!$A$3:$O$423,MATCH($A103,cring!$P$3:$P$423,0),MATCH(G$1,cring!$A$2:$O$2,0))</f>
        <v>44.4</v>
      </c>
      <c r="H103">
        <f>INDEX(cring!$A$3:$O$423,MATCH($A103,cring!$P$3:$P$423,0),MATCH(H$1,cring!$A$2:$O$2,0))</f>
        <v>38.799999999999997</v>
      </c>
      <c r="I103">
        <f>INDEX(cring!$A$3:$O$423,MATCH($A103,cring!$P$3:$P$423,0),MATCH(I$1,cring!$A$2:$O$2,0))</f>
        <v>38.5</v>
      </c>
      <c r="J103">
        <f>INDEX(cring!$A$3:$O$423,MATCH($A103,cring!$P$3:$P$423,0),MATCH(J$1,cring!$A$2:$O$2,0))</f>
        <v>42.9</v>
      </c>
      <c r="K103">
        <f>INDEX(cring!$A$3:$O$423,MATCH($A103,cring!$P$3:$P$423,0),MATCH(K$1,cring!$A$2:$O$2,0))</f>
        <v>37.200000000000003</v>
      </c>
      <c r="L103">
        <f>INDEX(cring!$A$3:$O$423,MATCH($A103,cring!$P$3:$P$423,0),MATCH(L$1,cring!$A$2:$O$2,0))</f>
        <v>39.9</v>
      </c>
      <c r="M103">
        <f>INDEX(cring!$A$3:$O$423,MATCH($A103,cring!$P$3:$P$423,0),MATCH(M$1,cring!$A$2:$O$2,0))</f>
        <v>49</v>
      </c>
      <c r="N103">
        <f>INDEX(cring!$A$3:$O$423,MATCH($A103,cring!$P$3:$P$423,0),MATCH(N$1,cring!$A$2:$O$2,0))</f>
        <v>39.200000000000003</v>
      </c>
      <c r="O103">
        <f>INDEX(cring!$A$3:$O$423,MATCH($A103,cring!$P$3:$P$423,0),MATCH(O$1,cring!$A$2:$O$2,0))</f>
        <v>43.5</v>
      </c>
      <c r="P103" t="str">
        <f>INDEX(cring!$A$3:$O$423,MATCH($A103,cring!$P$3:$P$423,0),MATCH(P$1,cring!$A$2:$O$2,0))</f>
        <v>DHS_2013-2014</v>
      </c>
    </row>
    <row r="104" spans="1:16" x14ac:dyDescent="0.25">
      <c r="A104" s="4" t="s">
        <v>553</v>
      </c>
      <c r="B104" t="str">
        <f>INDEX(cring!$A$3:$O$423,MATCH($A104,cring!$P$3:$P$423,0),MATCH(B$1,cring!$A$2:$O$2,0))</f>
        <v>COD</v>
      </c>
      <c r="C104" t="str">
        <f>INDEX(cring!$A$3:$O$423,MATCH($A104,cring!$P$3:$P$423,0),MATCH(C$1,cring!$A$2:$O$2,0))</f>
        <v>Democratic Republic of the Congo</v>
      </c>
      <c r="D104">
        <f>INDEX(cring!$A$3:$O$423,MATCH($A104,cring!$P$3:$P$423,0),MATCH(D$1,cring!$A$2:$O$2,0))</f>
        <v>2010</v>
      </c>
      <c r="E104" t="str">
        <f>INDEX(cring!$A$3:$O$423,MATCH($A104,cring!$P$3:$P$423,0),MATCH(E$1,cring!$A$2:$O$2,0))</f>
        <v>2010</v>
      </c>
      <c r="F104">
        <f>INDEX(cring!$A$3:$O$423,MATCH($A104,cring!$P$3:$P$423,0),MATCH(F$1,cring!$A$2:$O$2,0))</f>
        <v>40.299999999999997</v>
      </c>
      <c r="G104">
        <f>INDEX(cring!$A$3:$O$423,MATCH($A104,cring!$P$3:$P$423,0),MATCH(G$1,cring!$A$2:$O$2,0))</f>
        <v>36.9</v>
      </c>
      <c r="H104">
        <f>INDEX(cring!$A$3:$O$423,MATCH($A104,cring!$P$3:$P$423,0),MATCH(H$1,cring!$A$2:$O$2,0))</f>
        <v>44.6</v>
      </c>
      <c r="I104">
        <f>INDEX(cring!$A$3:$O$423,MATCH($A104,cring!$P$3:$P$423,0),MATCH(I$1,cring!$A$2:$O$2,0))</f>
        <v>41.4</v>
      </c>
      <c r="J104">
        <f>INDEX(cring!$A$3:$O$423,MATCH($A104,cring!$P$3:$P$423,0),MATCH(J$1,cring!$A$2:$O$2,0))</f>
        <v>40</v>
      </c>
      <c r="K104">
        <f>INDEX(cring!$A$3:$O$423,MATCH($A104,cring!$P$3:$P$423,0),MATCH(K$1,cring!$A$2:$O$2,0))</f>
        <v>32.4</v>
      </c>
      <c r="L104">
        <f>INDEX(cring!$A$3:$O$423,MATCH($A104,cring!$P$3:$P$423,0),MATCH(L$1,cring!$A$2:$O$2,0))</f>
        <v>48.1</v>
      </c>
      <c r="M104">
        <f>INDEX(cring!$A$3:$O$423,MATCH($A104,cring!$P$3:$P$423,0),MATCH(M$1,cring!$A$2:$O$2,0))</f>
        <v>38.5</v>
      </c>
      <c r="N104">
        <f>INDEX(cring!$A$3:$O$423,MATCH($A104,cring!$P$3:$P$423,0),MATCH(N$1,cring!$A$2:$O$2,0))</f>
        <v>40</v>
      </c>
      <c r="O104">
        <f>INDEX(cring!$A$3:$O$423,MATCH($A104,cring!$P$3:$P$423,0),MATCH(O$1,cring!$A$2:$O$2,0))</f>
        <v>44.7</v>
      </c>
      <c r="P104" t="str">
        <f>INDEX(cring!$A$3:$O$423,MATCH($A104,cring!$P$3:$P$423,0),MATCH(P$1,cring!$A$2:$O$2,0))</f>
        <v>MICS_2010</v>
      </c>
    </row>
    <row r="105" spans="1:16" x14ac:dyDescent="0.25">
      <c r="A105" s="5" t="s">
        <v>554</v>
      </c>
      <c r="B105" t="str">
        <f>INDEX(cring!$A$3:$O$423,MATCH($A105,cring!$P$3:$P$423,0),MATCH(B$1,cring!$A$2:$O$2,0))</f>
        <v>COD</v>
      </c>
      <c r="C105" t="str">
        <f>INDEX(cring!$A$3:$O$423,MATCH($A105,cring!$P$3:$P$423,0),MATCH(C$1,cring!$A$2:$O$2,0))</f>
        <v>Democratic Republic of the Congo</v>
      </c>
      <c r="D105">
        <f>INDEX(cring!$A$3:$O$423,MATCH($A105,cring!$P$3:$P$423,0),MATCH(D$1,cring!$A$2:$O$2,0))</f>
        <v>2007</v>
      </c>
      <c r="E105" t="str">
        <f>INDEX(cring!$A$3:$O$423,MATCH($A105,cring!$P$3:$P$423,0),MATCH(E$1,cring!$A$2:$O$2,0))</f>
        <v>2007</v>
      </c>
      <c r="F105">
        <f>INDEX(cring!$A$3:$O$423,MATCH($A105,cring!$P$3:$P$423,0),MATCH(F$1,cring!$A$2:$O$2,0))</f>
        <v>42</v>
      </c>
      <c r="G105">
        <f>INDEX(cring!$A$3:$O$423,MATCH($A105,cring!$P$3:$P$423,0),MATCH(G$1,cring!$A$2:$O$2,0))</f>
        <v>45</v>
      </c>
      <c r="H105">
        <f>INDEX(cring!$A$3:$O$423,MATCH($A105,cring!$P$3:$P$423,0),MATCH(H$1,cring!$A$2:$O$2,0))</f>
        <v>39</v>
      </c>
      <c r="I105">
        <f>INDEX(cring!$A$3:$O$423,MATCH($A105,cring!$P$3:$P$423,0),MATCH(I$1,cring!$A$2:$O$2,0))</f>
        <v>45</v>
      </c>
      <c r="J105">
        <f>INDEX(cring!$A$3:$O$423,MATCH($A105,cring!$P$3:$P$423,0),MATCH(J$1,cring!$A$2:$O$2,0))</f>
        <v>40</v>
      </c>
      <c r="K105">
        <f>INDEX(cring!$A$3:$O$423,MATCH($A105,cring!$P$3:$P$423,0),MATCH(K$1,cring!$A$2:$O$2,0))</f>
        <v>39</v>
      </c>
      <c r="L105">
        <f>INDEX(cring!$A$3:$O$423,MATCH($A105,cring!$P$3:$P$423,0),MATCH(L$1,cring!$A$2:$O$2,0))</f>
        <v>43</v>
      </c>
      <c r="M105">
        <f>INDEX(cring!$A$3:$O$423,MATCH($A105,cring!$P$3:$P$423,0),MATCH(M$1,cring!$A$2:$O$2,0))</f>
        <v>36</v>
      </c>
      <c r="N105">
        <f>INDEX(cring!$A$3:$O$423,MATCH($A105,cring!$P$3:$P$423,0),MATCH(N$1,cring!$A$2:$O$2,0))</f>
        <v>43</v>
      </c>
      <c r="O105">
        <f>INDEX(cring!$A$3:$O$423,MATCH($A105,cring!$P$3:$P$423,0),MATCH(O$1,cring!$A$2:$O$2,0))</f>
        <v>54</v>
      </c>
      <c r="P105" t="str">
        <f>INDEX(cring!$A$3:$O$423,MATCH($A105,cring!$P$3:$P$423,0),MATCH(P$1,cring!$A$2:$O$2,0))</f>
        <v>DHS_2007</v>
      </c>
    </row>
    <row r="106" spans="1:16" x14ac:dyDescent="0.25">
      <c r="A106" s="4" t="s">
        <v>555</v>
      </c>
      <c r="B106" t="str">
        <f>INDEX(cring!$A$3:$O$423,MATCH($A106,cring!$P$3:$P$423,0),MATCH(B$1,cring!$A$2:$O$2,0))</f>
        <v>COD</v>
      </c>
      <c r="C106" t="str">
        <f>INDEX(cring!$A$3:$O$423,MATCH($A106,cring!$P$3:$P$423,0),MATCH(C$1,cring!$A$2:$O$2,0))</f>
        <v>Democratic Republic of the Congo</v>
      </c>
      <c r="D106">
        <f>INDEX(cring!$A$3:$O$423,MATCH($A106,cring!$P$3:$P$423,0),MATCH(D$1,cring!$A$2:$O$2,0))</f>
        <v>2001</v>
      </c>
      <c r="E106" t="str">
        <f>INDEX(cring!$A$3:$O$423,MATCH($A106,cring!$P$3:$P$423,0),MATCH(E$1,cring!$A$2:$O$2,0))</f>
        <v>2001</v>
      </c>
      <c r="F106">
        <f>INDEX(cring!$A$3:$O$423,MATCH($A106,cring!$P$3:$P$423,0),MATCH(F$1,cring!$A$2:$O$2,0))</f>
        <v>36</v>
      </c>
      <c r="G106">
        <f>INDEX(cring!$A$3:$O$423,MATCH($A106,cring!$P$3:$P$423,0),MATCH(G$1,cring!$A$2:$O$2,0))</f>
        <v>35</v>
      </c>
      <c r="H106">
        <f>INDEX(cring!$A$3:$O$423,MATCH($A106,cring!$P$3:$P$423,0),MATCH(H$1,cring!$A$2:$O$2,0))</f>
        <v>36</v>
      </c>
      <c r="I106">
        <f>INDEX(cring!$A$3:$O$423,MATCH($A106,cring!$P$3:$P$423,0),MATCH(I$1,cring!$A$2:$O$2,0))</f>
        <v>46</v>
      </c>
      <c r="J106">
        <f>INDEX(cring!$A$3:$O$423,MATCH($A106,cring!$P$3:$P$423,0),MATCH(J$1,cring!$A$2:$O$2,0))</f>
        <v>32</v>
      </c>
      <c r="K106">
        <f>INDEX(cring!$A$3:$O$423,MATCH($A106,cring!$P$3:$P$423,0),MATCH(K$1,cring!$A$2:$O$2,0))</f>
        <v>32</v>
      </c>
      <c r="L106">
        <f>INDEX(cring!$A$3:$O$423,MATCH($A106,cring!$P$3:$P$423,0),MATCH(L$1,cring!$A$2:$O$2,0))</f>
        <v>35</v>
      </c>
      <c r="M106">
        <f>INDEX(cring!$A$3:$O$423,MATCH($A106,cring!$P$3:$P$423,0),MATCH(M$1,cring!$A$2:$O$2,0))</f>
        <v>33</v>
      </c>
      <c r="N106">
        <f>INDEX(cring!$A$3:$O$423,MATCH($A106,cring!$P$3:$P$423,0),MATCH(N$1,cring!$A$2:$O$2,0))</f>
        <v>37</v>
      </c>
      <c r="O106">
        <f>INDEX(cring!$A$3:$O$423,MATCH($A106,cring!$P$3:$P$423,0),MATCH(O$1,cring!$A$2:$O$2,0))</f>
        <v>48</v>
      </c>
      <c r="P106" t="str">
        <f>INDEX(cring!$A$3:$O$423,MATCH($A106,cring!$P$3:$P$423,0),MATCH(P$1,cring!$A$2:$O$2,0))</f>
        <v>MICS_2001</v>
      </c>
    </row>
    <row r="107" spans="1:16" x14ac:dyDescent="0.25">
      <c r="A107" s="5" t="s">
        <v>556</v>
      </c>
      <c r="B107" t="str">
        <f>INDEX(cring!$A$3:$O$423,MATCH($A107,cring!$P$3:$P$423,0),MATCH(B$1,cring!$A$2:$O$2,0))</f>
        <v>DJI</v>
      </c>
      <c r="C107" t="str">
        <f>INDEX(cring!$A$3:$O$423,MATCH($A107,cring!$P$3:$P$423,0),MATCH(C$1,cring!$A$2:$O$2,0))</f>
        <v>Djibouti</v>
      </c>
      <c r="D107">
        <f>INDEX(cring!$A$3:$O$423,MATCH($A107,cring!$P$3:$P$423,0),MATCH(D$1,cring!$A$2:$O$2,0))</f>
        <v>2012</v>
      </c>
      <c r="E107" t="str">
        <f>INDEX(cring!$A$3:$O$423,MATCH($A107,cring!$P$3:$P$423,0),MATCH(E$1,cring!$A$2:$O$2,0))</f>
        <v>2012</v>
      </c>
      <c r="F107">
        <f>INDEX(cring!$A$3:$O$423,MATCH($A107,cring!$P$3:$P$423,0),MATCH(F$1,cring!$A$2:$O$2,0))</f>
        <v>94.4</v>
      </c>
      <c r="G107" t="str">
        <f>INDEX(cring!$A$3:$O$423,MATCH($A107,cring!$P$3:$P$423,0),MATCH(G$1,cring!$A$2:$O$2,0))</f>
        <v>-</v>
      </c>
      <c r="H107" t="str">
        <f>INDEX(cring!$A$3:$O$423,MATCH($A107,cring!$P$3:$P$423,0),MATCH(H$1,cring!$A$2:$O$2,0))</f>
        <v>-</v>
      </c>
      <c r="I107" t="str">
        <f>INDEX(cring!$A$3:$O$423,MATCH($A107,cring!$P$3:$P$423,0),MATCH(I$1,cring!$A$2:$O$2,0))</f>
        <v>-</v>
      </c>
      <c r="J107" t="str">
        <f>INDEX(cring!$A$3:$O$423,MATCH($A107,cring!$P$3:$P$423,0),MATCH(J$1,cring!$A$2:$O$2,0))</f>
        <v>-</v>
      </c>
      <c r="K107" t="str">
        <f>INDEX(cring!$A$3:$O$423,MATCH($A107,cring!$P$3:$P$423,0),MATCH(K$1,cring!$A$2:$O$2,0))</f>
        <v>-</v>
      </c>
      <c r="L107" t="str">
        <f>INDEX(cring!$A$3:$O$423,MATCH($A107,cring!$P$3:$P$423,0),MATCH(L$1,cring!$A$2:$O$2,0))</f>
        <v>-</v>
      </c>
      <c r="M107" t="str">
        <f>INDEX(cring!$A$3:$O$423,MATCH($A107,cring!$P$3:$P$423,0),MATCH(M$1,cring!$A$2:$O$2,0))</f>
        <v>-</v>
      </c>
      <c r="N107" t="str">
        <f>INDEX(cring!$A$3:$O$423,MATCH($A107,cring!$P$3:$P$423,0),MATCH(N$1,cring!$A$2:$O$2,0))</f>
        <v>-</v>
      </c>
      <c r="O107" t="str">
        <f>INDEX(cring!$A$3:$O$423,MATCH($A107,cring!$P$3:$P$423,0),MATCH(O$1,cring!$A$2:$O$2,0))</f>
        <v>-</v>
      </c>
      <c r="P107" t="str">
        <f>INDEX(cring!$A$3:$O$423,MATCH($A107,cring!$P$3:$P$423,0),MATCH(P$1,cring!$A$2:$O$2,0))</f>
        <v>EDSF-PAPFAM-_2012</v>
      </c>
    </row>
    <row r="108" spans="1:16" x14ac:dyDescent="0.25">
      <c r="A108" s="4" t="s">
        <v>557</v>
      </c>
      <c r="B108" t="str">
        <f>INDEX(cring!$A$3:$O$423,MATCH($A108,cring!$P$3:$P$423,0),MATCH(B$1,cring!$A$2:$O$2,0))</f>
        <v>DJI</v>
      </c>
      <c r="C108" t="str">
        <f>INDEX(cring!$A$3:$O$423,MATCH($A108,cring!$P$3:$P$423,0),MATCH(C$1,cring!$A$2:$O$2,0))</f>
        <v>Djibouti</v>
      </c>
      <c r="D108">
        <f>INDEX(cring!$A$3:$O$423,MATCH($A108,cring!$P$3:$P$423,0),MATCH(D$1,cring!$A$2:$O$2,0))</f>
        <v>2006</v>
      </c>
      <c r="E108" t="str">
        <f>INDEX(cring!$A$3:$O$423,MATCH($A108,cring!$P$3:$P$423,0),MATCH(E$1,cring!$A$2:$O$2,0))</f>
        <v>2006</v>
      </c>
      <c r="F108">
        <f>INDEX(cring!$A$3:$O$423,MATCH($A108,cring!$P$3:$P$423,0),MATCH(F$1,cring!$A$2:$O$2,0))</f>
        <v>62</v>
      </c>
      <c r="G108">
        <f>INDEX(cring!$A$3:$O$423,MATCH($A108,cring!$P$3:$P$423,0),MATCH(G$1,cring!$A$2:$O$2,0))</f>
        <v>61</v>
      </c>
      <c r="H108">
        <f>INDEX(cring!$A$3:$O$423,MATCH($A108,cring!$P$3:$P$423,0),MATCH(H$1,cring!$A$2:$O$2,0))</f>
        <v>63</v>
      </c>
      <c r="I108">
        <f>INDEX(cring!$A$3:$O$423,MATCH($A108,cring!$P$3:$P$423,0),MATCH(I$1,cring!$A$2:$O$2,0))</f>
        <v>62</v>
      </c>
      <c r="J108">
        <f>INDEX(cring!$A$3:$O$423,MATCH($A108,cring!$P$3:$P$423,0),MATCH(J$1,cring!$A$2:$O$2,0))</f>
        <v>50</v>
      </c>
      <c r="K108" t="str">
        <f>INDEX(cring!$A$3:$O$423,MATCH($A108,cring!$P$3:$P$423,0),MATCH(K$1,cring!$A$2:$O$2,0))</f>
        <v>-</v>
      </c>
      <c r="L108" t="str">
        <f>INDEX(cring!$A$3:$O$423,MATCH($A108,cring!$P$3:$P$423,0),MATCH(L$1,cring!$A$2:$O$2,0))</f>
        <v>-</v>
      </c>
      <c r="M108" t="str">
        <f>INDEX(cring!$A$3:$O$423,MATCH($A108,cring!$P$3:$P$423,0),MATCH(M$1,cring!$A$2:$O$2,0))</f>
        <v>-</v>
      </c>
      <c r="N108" t="str">
        <f>INDEX(cring!$A$3:$O$423,MATCH($A108,cring!$P$3:$P$423,0),MATCH(N$1,cring!$A$2:$O$2,0))</f>
        <v>-</v>
      </c>
      <c r="O108" t="str">
        <f>INDEX(cring!$A$3:$O$423,MATCH($A108,cring!$P$3:$P$423,0),MATCH(O$1,cring!$A$2:$O$2,0))</f>
        <v>-</v>
      </c>
      <c r="P108" t="str">
        <f>INDEX(cring!$A$3:$O$423,MATCH($A108,cring!$P$3:$P$423,0),MATCH(P$1,cring!$A$2:$O$2,0))</f>
        <v>MICS (Prelim)_2006</v>
      </c>
    </row>
    <row r="109" spans="1:16" x14ac:dyDescent="0.25">
      <c r="A109" s="5" t="s">
        <v>558</v>
      </c>
      <c r="B109" t="str">
        <f>INDEX(cring!$A$3:$O$423,MATCH($A109,cring!$P$3:$P$423,0),MATCH(B$1,cring!$A$2:$O$2,0))</f>
        <v>DJI</v>
      </c>
      <c r="C109" t="str">
        <f>INDEX(cring!$A$3:$O$423,MATCH($A109,cring!$P$3:$P$423,0),MATCH(C$1,cring!$A$2:$O$2,0))</f>
        <v>Djibouti</v>
      </c>
      <c r="D109">
        <f>INDEX(cring!$A$3:$O$423,MATCH($A109,cring!$P$3:$P$423,0),MATCH(D$1,cring!$A$2:$O$2,0))</f>
        <v>2002</v>
      </c>
      <c r="E109" t="str">
        <f>INDEX(cring!$A$3:$O$423,MATCH($A109,cring!$P$3:$P$423,0),MATCH(E$1,cring!$A$2:$O$2,0))</f>
        <v>2002</v>
      </c>
      <c r="F109">
        <f>INDEX(cring!$A$3:$O$423,MATCH($A109,cring!$P$3:$P$423,0),MATCH(F$1,cring!$A$2:$O$2,0))</f>
        <v>62</v>
      </c>
      <c r="G109">
        <f>INDEX(cring!$A$3:$O$423,MATCH($A109,cring!$P$3:$P$423,0),MATCH(G$1,cring!$A$2:$O$2,0))</f>
        <v>61</v>
      </c>
      <c r="H109">
        <f>INDEX(cring!$A$3:$O$423,MATCH($A109,cring!$P$3:$P$423,0),MATCH(H$1,cring!$A$2:$O$2,0))</f>
        <v>64</v>
      </c>
      <c r="I109">
        <f>INDEX(cring!$A$3:$O$423,MATCH($A109,cring!$P$3:$P$423,0),MATCH(I$1,cring!$A$2:$O$2,0))</f>
        <v>71</v>
      </c>
      <c r="J109">
        <f>INDEX(cring!$A$3:$O$423,MATCH($A109,cring!$P$3:$P$423,0),MATCH(J$1,cring!$A$2:$O$2,0))</f>
        <v>14</v>
      </c>
      <c r="K109" t="str">
        <f>INDEX(cring!$A$3:$O$423,MATCH($A109,cring!$P$3:$P$423,0),MATCH(K$1,cring!$A$2:$O$2,0))</f>
        <v>-</v>
      </c>
      <c r="L109" t="str">
        <f>INDEX(cring!$A$3:$O$423,MATCH($A109,cring!$P$3:$P$423,0),MATCH(L$1,cring!$A$2:$O$2,0))</f>
        <v>-</v>
      </c>
      <c r="M109" t="str">
        <f>INDEX(cring!$A$3:$O$423,MATCH($A109,cring!$P$3:$P$423,0),MATCH(M$1,cring!$A$2:$O$2,0))</f>
        <v>-</v>
      </c>
      <c r="N109" t="str">
        <f>INDEX(cring!$A$3:$O$423,MATCH($A109,cring!$P$3:$P$423,0),MATCH(N$1,cring!$A$2:$O$2,0))</f>
        <v>-</v>
      </c>
      <c r="O109" t="str">
        <f>INDEX(cring!$A$3:$O$423,MATCH($A109,cring!$P$3:$P$423,0),MATCH(O$1,cring!$A$2:$O$2,0))</f>
        <v>-</v>
      </c>
      <c r="P109" t="str">
        <f>INDEX(cring!$A$3:$O$423,MATCH($A109,cring!$P$3:$P$423,0),MATCH(P$1,cring!$A$2:$O$2,0))</f>
        <v>Other NS_2002</v>
      </c>
    </row>
    <row r="110" spans="1:16" x14ac:dyDescent="0.25">
      <c r="A110" s="4" t="s">
        <v>559</v>
      </c>
      <c r="B110" t="str">
        <f>INDEX(cring!$A$3:$O$423,MATCH($A110,cring!$P$3:$P$423,0),MATCH(B$1,cring!$A$2:$O$2,0))</f>
        <v>DOM</v>
      </c>
      <c r="C110" t="str">
        <f>INDEX(cring!$A$3:$O$423,MATCH($A110,cring!$P$3:$P$423,0),MATCH(C$1,cring!$A$2:$O$2,0))</f>
        <v>Dominican Republic</v>
      </c>
      <c r="D110">
        <f>INDEX(cring!$A$3:$O$423,MATCH($A110,cring!$P$3:$P$423,0),MATCH(D$1,cring!$A$2:$O$2,0))</f>
        <v>2014</v>
      </c>
      <c r="E110" t="str">
        <f>INDEX(cring!$A$3:$O$423,MATCH($A110,cring!$P$3:$P$423,0),MATCH(E$1,cring!$A$2:$O$2,0))</f>
        <v>2014</v>
      </c>
      <c r="F110">
        <f>INDEX(cring!$A$3:$O$423,MATCH($A110,cring!$P$3:$P$423,0),MATCH(F$1,cring!$A$2:$O$2,0))</f>
        <v>73.400000000000006</v>
      </c>
      <c r="G110">
        <f>INDEX(cring!$A$3:$O$423,MATCH($A110,cring!$P$3:$P$423,0),MATCH(G$1,cring!$A$2:$O$2,0))</f>
        <v>75.3</v>
      </c>
      <c r="H110">
        <f>INDEX(cring!$A$3:$O$423,MATCH($A110,cring!$P$3:$P$423,0),MATCH(H$1,cring!$A$2:$O$2,0))</f>
        <v>71.3</v>
      </c>
      <c r="I110">
        <f>INDEX(cring!$A$3:$O$423,MATCH($A110,cring!$P$3:$P$423,0),MATCH(I$1,cring!$A$2:$O$2,0))</f>
        <v>73.3</v>
      </c>
      <c r="J110">
        <f>INDEX(cring!$A$3:$O$423,MATCH($A110,cring!$P$3:$P$423,0),MATCH(J$1,cring!$A$2:$O$2,0))</f>
        <v>73.599999999999994</v>
      </c>
      <c r="K110">
        <f>INDEX(cring!$A$3:$O$423,MATCH($A110,cring!$P$3:$P$423,0),MATCH(K$1,cring!$A$2:$O$2,0))</f>
        <v>72.5</v>
      </c>
      <c r="L110">
        <f>INDEX(cring!$A$3:$O$423,MATCH($A110,cring!$P$3:$P$423,0),MATCH(L$1,cring!$A$2:$O$2,0))</f>
        <v>73.7</v>
      </c>
      <c r="M110">
        <f>INDEX(cring!$A$3:$O$423,MATCH($A110,cring!$P$3:$P$423,0),MATCH(M$1,cring!$A$2:$O$2,0))</f>
        <v>73.099999999999994</v>
      </c>
      <c r="N110">
        <f>INDEX(cring!$A$3:$O$423,MATCH($A110,cring!$P$3:$P$423,0),MATCH(N$1,cring!$A$2:$O$2,0))</f>
        <v>72.7</v>
      </c>
      <c r="O110">
        <f>INDEX(cring!$A$3:$O$423,MATCH($A110,cring!$P$3:$P$423,0),MATCH(O$1,cring!$A$2:$O$2,0))</f>
        <v>76.5</v>
      </c>
      <c r="P110" t="str">
        <f>INDEX(cring!$A$3:$O$423,MATCH($A110,cring!$P$3:$P$423,0),MATCH(P$1,cring!$A$2:$O$2,0))</f>
        <v>MICS_2014</v>
      </c>
    </row>
    <row r="111" spans="1:16" x14ac:dyDescent="0.25">
      <c r="A111" s="5" t="s">
        <v>560</v>
      </c>
      <c r="B111" t="str">
        <f>INDEX(cring!$A$3:$O$423,MATCH($A111,cring!$P$3:$P$423,0),MATCH(B$1,cring!$A$2:$O$2,0))</f>
        <v>DOM</v>
      </c>
      <c r="C111" t="str">
        <f>INDEX(cring!$A$3:$O$423,MATCH($A111,cring!$P$3:$P$423,0),MATCH(C$1,cring!$A$2:$O$2,0))</f>
        <v>Dominican Republic</v>
      </c>
      <c r="D111">
        <f>INDEX(cring!$A$3:$O$423,MATCH($A111,cring!$P$3:$P$423,0),MATCH(D$1,cring!$A$2:$O$2,0))</f>
        <v>2013</v>
      </c>
      <c r="E111" t="str">
        <f>INDEX(cring!$A$3:$O$423,MATCH($A111,cring!$P$3:$P$423,0),MATCH(E$1,cring!$A$2:$O$2,0))</f>
        <v>2013</v>
      </c>
      <c r="F111">
        <f>INDEX(cring!$A$3:$O$423,MATCH($A111,cring!$P$3:$P$423,0),MATCH(F$1,cring!$A$2:$O$2,0))</f>
        <v>66</v>
      </c>
      <c r="G111">
        <f>INDEX(cring!$A$3:$O$423,MATCH($A111,cring!$P$3:$P$423,0),MATCH(G$1,cring!$A$2:$O$2,0))</f>
        <v>63.5</v>
      </c>
      <c r="H111">
        <f>INDEX(cring!$A$3:$O$423,MATCH($A111,cring!$P$3:$P$423,0),MATCH(H$1,cring!$A$2:$O$2,0))</f>
        <v>68.8</v>
      </c>
      <c r="I111">
        <f>INDEX(cring!$A$3:$O$423,MATCH($A111,cring!$P$3:$P$423,0),MATCH(I$1,cring!$A$2:$O$2,0))</f>
        <v>64.2</v>
      </c>
      <c r="J111">
        <f>INDEX(cring!$A$3:$O$423,MATCH($A111,cring!$P$3:$P$423,0),MATCH(J$1,cring!$A$2:$O$2,0))</f>
        <v>71.2</v>
      </c>
      <c r="K111">
        <f>INDEX(cring!$A$3:$O$423,MATCH($A111,cring!$P$3:$P$423,0),MATCH(K$1,cring!$A$2:$O$2,0))</f>
        <v>73.599999999999994</v>
      </c>
      <c r="L111">
        <f>INDEX(cring!$A$3:$O$423,MATCH($A111,cring!$P$3:$P$423,0),MATCH(L$1,cring!$A$2:$O$2,0))</f>
        <v>76.3</v>
      </c>
      <c r="M111">
        <f>INDEX(cring!$A$3:$O$423,MATCH($A111,cring!$P$3:$P$423,0),MATCH(M$1,cring!$A$2:$O$2,0))</f>
        <v>57.1</v>
      </c>
      <c r="N111">
        <f>INDEX(cring!$A$3:$O$423,MATCH($A111,cring!$P$3:$P$423,0),MATCH(N$1,cring!$A$2:$O$2,0))</f>
        <v>62.4</v>
      </c>
      <c r="O111" t="str">
        <f>INDEX(cring!$A$3:$O$423,MATCH($A111,cring!$P$3:$P$423,0),MATCH(O$1,cring!$A$2:$O$2,0))</f>
        <v>-</v>
      </c>
      <c r="P111" t="str">
        <f>INDEX(cring!$A$3:$O$423,MATCH($A111,cring!$P$3:$P$423,0),MATCH(P$1,cring!$A$2:$O$2,0))</f>
        <v>DHS_2013</v>
      </c>
    </row>
    <row r="112" spans="1:16" x14ac:dyDescent="0.25">
      <c r="A112" s="4" t="s">
        <v>561</v>
      </c>
      <c r="B112" t="str">
        <f>INDEX(cring!$A$3:$O$423,MATCH($A112,cring!$P$3:$P$423,0),MATCH(B$1,cring!$A$2:$O$2,0))</f>
        <v>DOM</v>
      </c>
      <c r="C112" t="str">
        <f>INDEX(cring!$A$3:$O$423,MATCH($A112,cring!$P$3:$P$423,0),MATCH(C$1,cring!$A$2:$O$2,0))</f>
        <v>Dominican Republic</v>
      </c>
      <c r="D112" t="str">
        <f>INDEX(cring!$A$3:$O$423,MATCH($A112,cring!$P$3:$P$423,0),MATCH(D$1,cring!$A$2:$O$2,0))</f>
        <v>2009-2010</v>
      </c>
      <c r="E112" t="str">
        <f>INDEX(cring!$A$3:$O$423,MATCH($A112,cring!$P$3:$P$423,0),MATCH(E$1,cring!$A$2:$O$2,0))</f>
        <v>2010</v>
      </c>
      <c r="F112">
        <f>INDEX(cring!$A$3:$O$423,MATCH($A112,cring!$P$3:$P$423,0),MATCH(F$1,cring!$A$2:$O$2,0))</f>
        <v>68.400000000000006</v>
      </c>
      <c r="G112">
        <f>INDEX(cring!$A$3:$O$423,MATCH($A112,cring!$P$3:$P$423,0),MATCH(G$1,cring!$A$2:$O$2,0))</f>
        <v>68</v>
      </c>
      <c r="H112">
        <f>INDEX(cring!$A$3:$O$423,MATCH($A112,cring!$P$3:$P$423,0),MATCH(H$1,cring!$A$2:$O$2,0))</f>
        <v>69</v>
      </c>
      <c r="I112">
        <f>INDEX(cring!$A$3:$O$423,MATCH($A112,cring!$P$3:$P$423,0),MATCH(I$1,cring!$A$2:$O$2,0))</f>
        <v>68.400000000000006</v>
      </c>
      <c r="J112">
        <f>INDEX(cring!$A$3:$O$423,MATCH($A112,cring!$P$3:$P$423,0),MATCH(J$1,cring!$A$2:$O$2,0))</f>
        <v>68.5</v>
      </c>
      <c r="K112">
        <f>INDEX(cring!$A$3:$O$423,MATCH($A112,cring!$P$3:$P$423,0),MATCH(K$1,cring!$A$2:$O$2,0))</f>
        <v>63.7</v>
      </c>
      <c r="L112">
        <f>INDEX(cring!$A$3:$O$423,MATCH($A112,cring!$P$3:$P$423,0),MATCH(L$1,cring!$A$2:$O$2,0))</f>
        <v>81</v>
      </c>
      <c r="M112">
        <f>INDEX(cring!$A$3:$O$423,MATCH($A112,cring!$P$3:$P$423,0),MATCH(M$1,cring!$A$2:$O$2,0))</f>
        <v>56.7</v>
      </c>
      <c r="N112">
        <f>INDEX(cring!$A$3:$O$423,MATCH($A112,cring!$P$3:$P$423,0),MATCH(N$1,cring!$A$2:$O$2,0))</f>
        <v>80.900000000000006</v>
      </c>
      <c r="O112">
        <f>INDEX(cring!$A$3:$O$423,MATCH($A112,cring!$P$3:$P$423,0),MATCH(O$1,cring!$A$2:$O$2,0))</f>
        <v>55.5</v>
      </c>
      <c r="P112" t="str">
        <f>INDEX(cring!$A$3:$O$423,MATCH($A112,cring!$P$3:$P$423,0),MATCH(P$1,cring!$A$2:$O$2,0))</f>
        <v>ENHOGAR_2009-2010</v>
      </c>
    </row>
    <row r="113" spans="1:16" x14ac:dyDescent="0.25">
      <c r="A113" s="5" t="s">
        <v>562</v>
      </c>
      <c r="B113" t="str">
        <f>INDEX(cring!$A$3:$O$423,MATCH($A113,cring!$P$3:$P$423,0),MATCH(B$1,cring!$A$2:$O$2,0))</f>
        <v>DOM</v>
      </c>
      <c r="C113" t="str">
        <f>INDEX(cring!$A$3:$O$423,MATCH($A113,cring!$P$3:$P$423,0),MATCH(C$1,cring!$A$2:$O$2,0))</f>
        <v>Dominican Republic</v>
      </c>
      <c r="D113">
        <f>INDEX(cring!$A$3:$O$423,MATCH($A113,cring!$P$3:$P$423,0),MATCH(D$1,cring!$A$2:$O$2,0))</f>
        <v>2007</v>
      </c>
      <c r="E113" t="str">
        <f>INDEX(cring!$A$3:$O$423,MATCH($A113,cring!$P$3:$P$423,0),MATCH(E$1,cring!$A$2:$O$2,0))</f>
        <v>2007</v>
      </c>
      <c r="F113">
        <f>INDEX(cring!$A$3:$O$423,MATCH($A113,cring!$P$3:$P$423,0),MATCH(F$1,cring!$A$2:$O$2,0))</f>
        <v>70</v>
      </c>
      <c r="G113">
        <f>INDEX(cring!$A$3:$O$423,MATCH($A113,cring!$P$3:$P$423,0),MATCH(G$1,cring!$A$2:$O$2,0))</f>
        <v>72</v>
      </c>
      <c r="H113">
        <f>INDEX(cring!$A$3:$O$423,MATCH($A113,cring!$P$3:$P$423,0),MATCH(H$1,cring!$A$2:$O$2,0))</f>
        <v>67</v>
      </c>
      <c r="I113">
        <f>INDEX(cring!$A$3:$O$423,MATCH($A113,cring!$P$3:$P$423,0),MATCH(I$1,cring!$A$2:$O$2,0))</f>
        <v>70</v>
      </c>
      <c r="J113">
        <f>INDEX(cring!$A$3:$O$423,MATCH($A113,cring!$P$3:$P$423,0),MATCH(J$1,cring!$A$2:$O$2,0))</f>
        <v>70</v>
      </c>
      <c r="K113">
        <f>INDEX(cring!$A$3:$O$423,MATCH($A113,cring!$P$3:$P$423,0),MATCH(K$1,cring!$A$2:$O$2,0))</f>
        <v>65</v>
      </c>
      <c r="L113">
        <f>INDEX(cring!$A$3:$O$423,MATCH($A113,cring!$P$3:$P$423,0),MATCH(L$1,cring!$A$2:$O$2,0))</f>
        <v>72</v>
      </c>
      <c r="M113">
        <f>INDEX(cring!$A$3:$O$423,MATCH($A113,cring!$P$3:$P$423,0),MATCH(M$1,cring!$A$2:$O$2,0))</f>
        <v>70</v>
      </c>
      <c r="N113">
        <f>INDEX(cring!$A$3:$O$423,MATCH($A113,cring!$P$3:$P$423,0),MATCH(N$1,cring!$A$2:$O$2,0))</f>
        <v>74</v>
      </c>
      <c r="O113" t="str">
        <f>INDEX(cring!$A$3:$O$423,MATCH($A113,cring!$P$3:$P$423,0),MATCH(O$1,cring!$A$2:$O$2,0))</f>
        <v>-</v>
      </c>
      <c r="P113" t="str">
        <f>INDEX(cring!$A$3:$O$423,MATCH($A113,cring!$P$3:$P$423,0),MATCH(P$1,cring!$A$2:$O$2,0))</f>
        <v>DHS_2007</v>
      </c>
    </row>
    <row r="114" spans="1:16" x14ac:dyDescent="0.25">
      <c r="A114" s="4" t="s">
        <v>563</v>
      </c>
      <c r="B114" t="str">
        <f>INDEX(cring!$A$3:$O$423,MATCH($A114,cring!$P$3:$P$423,0),MATCH(B$1,cring!$A$2:$O$2,0))</f>
        <v>DOM</v>
      </c>
      <c r="C114" t="str">
        <f>INDEX(cring!$A$3:$O$423,MATCH($A114,cring!$P$3:$P$423,0),MATCH(C$1,cring!$A$2:$O$2,0))</f>
        <v>Dominican Republic</v>
      </c>
      <c r="D114">
        <f>INDEX(cring!$A$3:$O$423,MATCH($A114,cring!$P$3:$P$423,0),MATCH(D$1,cring!$A$2:$O$2,0))</f>
        <v>2002</v>
      </c>
      <c r="E114" t="str">
        <f>INDEX(cring!$A$3:$O$423,MATCH($A114,cring!$P$3:$P$423,0),MATCH(E$1,cring!$A$2:$O$2,0))</f>
        <v>2002</v>
      </c>
      <c r="F114">
        <f>INDEX(cring!$A$3:$O$423,MATCH($A114,cring!$P$3:$P$423,0),MATCH(F$1,cring!$A$2:$O$2,0))</f>
        <v>64</v>
      </c>
      <c r="G114">
        <f>INDEX(cring!$A$3:$O$423,MATCH($A114,cring!$P$3:$P$423,0),MATCH(G$1,cring!$A$2:$O$2,0))</f>
        <v>64</v>
      </c>
      <c r="H114">
        <f>INDEX(cring!$A$3:$O$423,MATCH($A114,cring!$P$3:$P$423,0),MATCH(H$1,cring!$A$2:$O$2,0))</f>
        <v>63</v>
      </c>
      <c r="I114">
        <f>INDEX(cring!$A$3:$O$423,MATCH($A114,cring!$P$3:$P$423,0),MATCH(I$1,cring!$A$2:$O$2,0))</f>
        <v>64</v>
      </c>
      <c r="J114">
        <f>INDEX(cring!$A$3:$O$423,MATCH($A114,cring!$P$3:$P$423,0),MATCH(J$1,cring!$A$2:$O$2,0))</f>
        <v>63</v>
      </c>
      <c r="K114" t="str">
        <f>INDEX(cring!$A$3:$O$423,MATCH($A114,cring!$P$3:$P$423,0),MATCH(K$1,cring!$A$2:$O$2,0))</f>
        <v>-</v>
      </c>
      <c r="L114" t="str">
        <f>INDEX(cring!$A$3:$O$423,MATCH($A114,cring!$P$3:$P$423,0),MATCH(L$1,cring!$A$2:$O$2,0))</f>
        <v>-</v>
      </c>
      <c r="M114" t="str">
        <f>INDEX(cring!$A$3:$O$423,MATCH($A114,cring!$P$3:$P$423,0),MATCH(M$1,cring!$A$2:$O$2,0))</f>
        <v>-</v>
      </c>
      <c r="N114" t="str">
        <f>INDEX(cring!$A$3:$O$423,MATCH($A114,cring!$P$3:$P$423,0),MATCH(N$1,cring!$A$2:$O$2,0))</f>
        <v>-</v>
      </c>
      <c r="O114" t="str">
        <f>INDEX(cring!$A$3:$O$423,MATCH($A114,cring!$P$3:$P$423,0),MATCH(O$1,cring!$A$2:$O$2,0))</f>
        <v>-</v>
      </c>
      <c r="P114" t="str">
        <f>INDEX(cring!$A$3:$O$423,MATCH($A114,cring!$P$3:$P$423,0),MATCH(P$1,cring!$A$2:$O$2,0))</f>
        <v>DHS_2002</v>
      </c>
    </row>
    <row r="115" spans="1:16" x14ac:dyDescent="0.25">
      <c r="A115" s="5" t="s">
        <v>564</v>
      </c>
      <c r="B115" t="str">
        <f>INDEX(cring!$A$3:$O$423,MATCH($A115,cring!$P$3:$P$423,0),MATCH(B$1,cring!$A$2:$O$2,0))</f>
        <v>DOM</v>
      </c>
      <c r="C115" t="str">
        <f>INDEX(cring!$A$3:$O$423,MATCH($A115,cring!$P$3:$P$423,0),MATCH(C$1,cring!$A$2:$O$2,0))</f>
        <v>Dominican Republic</v>
      </c>
      <c r="D115">
        <f>INDEX(cring!$A$3:$O$423,MATCH($A115,cring!$P$3:$P$423,0),MATCH(D$1,cring!$A$2:$O$2,0))</f>
        <v>2000</v>
      </c>
      <c r="E115" t="str">
        <f>INDEX(cring!$A$3:$O$423,MATCH($A115,cring!$P$3:$P$423,0),MATCH(E$1,cring!$A$2:$O$2,0))</f>
        <v>2000</v>
      </c>
      <c r="F115">
        <f>INDEX(cring!$A$3:$O$423,MATCH($A115,cring!$P$3:$P$423,0),MATCH(F$1,cring!$A$2:$O$2,0))</f>
        <v>68</v>
      </c>
      <c r="G115" t="str">
        <f>INDEX(cring!$A$3:$O$423,MATCH($A115,cring!$P$3:$P$423,0),MATCH(G$1,cring!$A$2:$O$2,0))</f>
        <v>-</v>
      </c>
      <c r="H115" t="str">
        <f>INDEX(cring!$A$3:$O$423,MATCH($A115,cring!$P$3:$P$423,0),MATCH(H$1,cring!$A$2:$O$2,0))</f>
        <v>-</v>
      </c>
      <c r="I115" t="str">
        <f>INDEX(cring!$A$3:$O$423,MATCH($A115,cring!$P$3:$P$423,0),MATCH(I$1,cring!$A$2:$O$2,0))</f>
        <v>-</v>
      </c>
      <c r="J115" t="str">
        <f>INDEX(cring!$A$3:$O$423,MATCH($A115,cring!$P$3:$P$423,0),MATCH(J$1,cring!$A$2:$O$2,0))</f>
        <v>-</v>
      </c>
      <c r="K115" t="str">
        <f>INDEX(cring!$A$3:$O$423,MATCH($A115,cring!$P$3:$P$423,0),MATCH(K$1,cring!$A$2:$O$2,0))</f>
        <v>-</v>
      </c>
      <c r="L115" t="str">
        <f>INDEX(cring!$A$3:$O$423,MATCH($A115,cring!$P$3:$P$423,0),MATCH(L$1,cring!$A$2:$O$2,0))</f>
        <v>-</v>
      </c>
      <c r="M115" t="str">
        <f>INDEX(cring!$A$3:$O$423,MATCH($A115,cring!$P$3:$P$423,0),MATCH(M$1,cring!$A$2:$O$2,0))</f>
        <v>-</v>
      </c>
      <c r="N115" t="str">
        <f>INDEX(cring!$A$3:$O$423,MATCH($A115,cring!$P$3:$P$423,0),MATCH(N$1,cring!$A$2:$O$2,0))</f>
        <v>-</v>
      </c>
      <c r="O115" t="str">
        <f>INDEX(cring!$A$3:$O$423,MATCH($A115,cring!$P$3:$P$423,0),MATCH(O$1,cring!$A$2:$O$2,0))</f>
        <v>-</v>
      </c>
      <c r="P115" t="str">
        <f>INDEX(cring!$A$3:$O$423,MATCH($A115,cring!$P$3:$P$423,0),MATCH(P$1,cring!$A$2:$O$2,0))</f>
        <v>MICS_2000</v>
      </c>
    </row>
    <row r="116" spans="1:16" x14ac:dyDescent="0.25">
      <c r="A116" s="4" t="s">
        <v>565</v>
      </c>
      <c r="B116" t="str">
        <f>INDEX(cring!$A$3:$O$423,MATCH($A116,cring!$P$3:$P$423,0),MATCH(B$1,cring!$A$2:$O$2,0))</f>
        <v>DOM</v>
      </c>
      <c r="C116" t="str">
        <f>INDEX(cring!$A$3:$O$423,MATCH($A116,cring!$P$3:$P$423,0),MATCH(C$1,cring!$A$2:$O$2,0))</f>
        <v>Dominican Republic</v>
      </c>
      <c r="D116">
        <f>INDEX(cring!$A$3:$O$423,MATCH($A116,cring!$P$3:$P$423,0),MATCH(D$1,cring!$A$2:$O$2,0))</f>
        <v>1999</v>
      </c>
      <c r="E116" t="str">
        <f>INDEX(cring!$A$3:$O$423,MATCH($A116,cring!$P$3:$P$423,0),MATCH(E$1,cring!$A$2:$O$2,0))</f>
        <v>1999</v>
      </c>
      <c r="F116">
        <f>INDEX(cring!$A$3:$O$423,MATCH($A116,cring!$P$3:$P$423,0),MATCH(F$1,cring!$A$2:$O$2,0))</f>
        <v>61</v>
      </c>
      <c r="G116" t="str">
        <f>INDEX(cring!$A$3:$O$423,MATCH($A116,cring!$P$3:$P$423,0),MATCH(G$1,cring!$A$2:$O$2,0))</f>
        <v>-</v>
      </c>
      <c r="H116" t="str">
        <f>INDEX(cring!$A$3:$O$423,MATCH($A116,cring!$P$3:$P$423,0),MATCH(H$1,cring!$A$2:$O$2,0))</f>
        <v>-</v>
      </c>
      <c r="I116" t="str">
        <f>INDEX(cring!$A$3:$O$423,MATCH($A116,cring!$P$3:$P$423,0),MATCH(I$1,cring!$A$2:$O$2,0))</f>
        <v>-</v>
      </c>
      <c r="J116" t="str">
        <f>INDEX(cring!$A$3:$O$423,MATCH($A116,cring!$P$3:$P$423,0),MATCH(J$1,cring!$A$2:$O$2,0))</f>
        <v>-</v>
      </c>
      <c r="K116" t="str">
        <f>INDEX(cring!$A$3:$O$423,MATCH($A116,cring!$P$3:$P$423,0),MATCH(K$1,cring!$A$2:$O$2,0))</f>
        <v>-</v>
      </c>
      <c r="L116" t="str">
        <f>INDEX(cring!$A$3:$O$423,MATCH($A116,cring!$P$3:$P$423,0),MATCH(L$1,cring!$A$2:$O$2,0))</f>
        <v>-</v>
      </c>
      <c r="M116" t="str">
        <f>INDEX(cring!$A$3:$O$423,MATCH($A116,cring!$P$3:$P$423,0),MATCH(M$1,cring!$A$2:$O$2,0))</f>
        <v>-</v>
      </c>
      <c r="N116" t="str">
        <f>INDEX(cring!$A$3:$O$423,MATCH($A116,cring!$P$3:$P$423,0),MATCH(N$1,cring!$A$2:$O$2,0))</f>
        <v>-</v>
      </c>
      <c r="O116" t="str">
        <f>INDEX(cring!$A$3:$O$423,MATCH($A116,cring!$P$3:$P$423,0),MATCH(O$1,cring!$A$2:$O$2,0))</f>
        <v>-</v>
      </c>
      <c r="P116" t="str">
        <f>INDEX(cring!$A$3:$O$423,MATCH($A116,cring!$P$3:$P$423,0),MATCH(P$1,cring!$A$2:$O$2,0))</f>
        <v>DHS_1999</v>
      </c>
    </row>
    <row r="117" spans="1:16" x14ac:dyDescent="0.25">
      <c r="A117" s="5" t="s">
        <v>566</v>
      </c>
      <c r="B117" t="str">
        <f>INDEX(cring!$A$3:$O$423,MATCH($A117,cring!$P$3:$P$423,0),MATCH(B$1,cring!$A$2:$O$2,0))</f>
        <v>DOM</v>
      </c>
      <c r="C117" t="str">
        <f>INDEX(cring!$A$3:$O$423,MATCH($A117,cring!$P$3:$P$423,0),MATCH(C$1,cring!$A$2:$O$2,0))</f>
        <v>Dominican Republic</v>
      </c>
      <c r="D117">
        <f>INDEX(cring!$A$3:$O$423,MATCH($A117,cring!$P$3:$P$423,0),MATCH(D$1,cring!$A$2:$O$2,0))</f>
        <v>1996</v>
      </c>
      <c r="E117" t="str">
        <f>INDEX(cring!$A$3:$O$423,MATCH($A117,cring!$P$3:$P$423,0),MATCH(E$1,cring!$A$2:$O$2,0))</f>
        <v>1996</v>
      </c>
      <c r="F117">
        <f>INDEX(cring!$A$3:$O$423,MATCH($A117,cring!$P$3:$P$423,0),MATCH(F$1,cring!$A$2:$O$2,0))</f>
        <v>48</v>
      </c>
      <c r="G117" t="str">
        <f>INDEX(cring!$A$3:$O$423,MATCH($A117,cring!$P$3:$P$423,0),MATCH(G$1,cring!$A$2:$O$2,0))</f>
        <v>-</v>
      </c>
      <c r="H117" t="str">
        <f>INDEX(cring!$A$3:$O$423,MATCH($A117,cring!$P$3:$P$423,0),MATCH(H$1,cring!$A$2:$O$2,0))</f>
        <v>-</v>
      </c>
      <c r="I117" t="str">
        <f>INDEX(cring!$A$3:$O$423,MATCH($A117,cring!$P$3:$P$423,0),MATCH(I$1,cring!$A$2:$O$2,0))</f>
        <v>-</v>
      </c>
      <c r="J117" t="str">
        <f>INDEX(cring!$A$3:$O$423,MATCH($A117,cring!$P$3:$P$423,0),MATCH(J$1,cring!$A$2:$O$2,0))</f>
        <v>-</v>
      </c>
      <c r="K117" t="str">
        <f>INDEX(cring!$A$3:$O$423,MATCH($A117,cring!$P$3:$P$423,0),MATCH(K$1,cring!$A$2:$O$2,0))</f>
        <v>-</v>
      </c>
      <c r="L117" t="str">
        <f>INDEX(cring!$A$3:$O$423,MATCH($A117,cring!$P$3:$P$423,0),MATCH(L$1,cring!$A$2:$O$2,0))</f>
        <v>-</v>
      </c>
      <c r="M117" t="str">
        <f>INDEX(cring!$A$3:$O$423,MATCH($A117,cring!$P$3:$P$423,0),MATCH(M$1,cring!$A$2:$O$2,0))</f>
        <v>-</v>
      </c>
      <c r="N117" t="str">
        <f>INDEX(cring!$A$3:$O$423,MATCH($A117,cring!$P$3:$P$423,0),MATCH(N$1,cring!$A$2:$O$2,0))</f>
        <v>-</v>
      </c>
      <c r="O117" t="str">
        <f>INDEX(cring!$A$3:$O$423,MATCH($A117,cring!$P$3:$P$423,0),MATCH(O$1,cring!$A$2:$O$2,0))</f>
        <v>-</v>
      </c>
      <c r="P117" t="str">
        <f>INDEX(cring!$A$3:$O$423,MATCH($A117,cring!$P$3:$P$423,0),MATCH(P$1,cring!$A$2:$O$2,0))</f>
        <v>DHS_1996</v>
      </c>
    </row>
    <row r="118" spans="1:16" x14ac:dyDescent="0.25">
      <c r="A118" s="4" t="s">
        <v>567</v>
      </c>
      <c r="B118" t="str">
        <f>INDEX(cring!$A$3:$O$423,MATCH($A118,cring!$P$3:$P$423,0),MATCH(B$1,cring!$A$2:$O$2,0))</f>
        <v>DOM</v>
      </c>
      <c r="C118" t="str">
        <f>INDEX(cring!$A$3:$O$423,MATCH($A118,cring!$P$3:$P$423,0),MATCH(C$1,cring!$A$2:$O$2,0))</f>
        <v>Dominican Republic</v>
      </c>
      <c r="D118">
        <f>INDEX(cring!$A$3:$O$423,MATCH($A118,cring!$P$3:$P$423,0),MATCH(D$1,cring!$A$2:$O$2,0))</f>
        <v>1991</v>
      </c>
      <c r="E118" t="str">
        <f>INDEX(cring!$A$3:$O$423,MATCH($A118,cring!$P$3:$P$423,0),MATCH(E$1,cring!$A$2:$O$2,0))</f>
        <v>1991</v>
      </c>
      <c r="F118">
        <f>INDEX(cring!$A$3:$O$423,MATCH($A118,cring!$P$3:$P$423,0),MATCH(F$1,cring!$A$2:$O$2,0))</f>
        <v>41</v>
      </c>
      <c r="G118" t="str">
        <f>INDEX(cring!$A$3:$O$423,MATCH($A118,cring!$P$3:$P$423,0),MATCH(G$1,cring!$A$2:$O$2,0))</f>
        <v>-</v>
      </c>
      <c r="H118" t="str">
        <f>INDEX(cring!$A$3:$O$423,MATCH($A118,cring!$P$3:$P$423,0),MATCH(H$1,cring!$A$2:$O$2,0))</f>
        <v>-</v>
      </c>
      <c r="I118" t="str">
        <f>INDEX(cring!$A$3:$O$423,MATCH($A118,cring!$P$3:$P$423,0),MATCH(I$1,cring!$A$2:$O$2,0))</f>
        <v>-</v>
      </c>
      <c r="J118" t="str">
        <f>INDEX(cring!$A$3:$O$423,MATCH($A118,cring!$P$3:$P$423,0),MATCH(J$1,cring!$A$2:$O$2,0))</f>
        <v>-</v>
      </c>
      <c r="K118" t="str">
        <f>INDEX(cring!$A$3:$O$423,MATCH($A118,cring!$P$3:$P$423,0),MATCH(K$1,cring!$A$2:$O$2,0))</f>
        <v>-</v>
      </c>
      <c r="L118" t="str">
        <f>INDEX(cring!$A$3:$O$423,MATCH($A118,cring!$P$3:$P$423,0),MATCH(L$1,cring!$A$2:$O$2,0))</f>
        <v>-</v>
      </c>
      <c r="M118" t="str">
        <f>INDEX(cring!$A$3:$O$423,MATCH($A118,cring!$P$3:$P$423,0),MATCH(M$1,cring!$A$2:$O$2,0))</f>
        <v>-</v>
      </c>
      <c r="N118" t="str">
        <f>INDEX(cring!$A$3:$O$423,MATCH($A118,cring!$P$3:$P$423,0),MATCH(N$1,cring!$A$2:$O$2,0))</f>
        <v>-</v>
      </c>
      <c r="O118" t="str">
        <f>INDEX(cring!$A$3:$O$423,MATCH($A118,cring!$P$3:$P$423,0),MATCH(O$1,cring!$A$2:$O$2,0))</f>
        <v>-</v>
      </c>
      <c r="P118" t="str">
        <f>INDEX(cring!$A$3:$O$423,MATCH($A118,cring!$P$3:$P$423,0),MATCH(P$1,cring!$A$2:$O$2,0))</f>
        <v>DHS_1991</v>
      </c>
    </row>
    <row r="119" spans="1:16" x14ac:dyDescent="0.25">
      <c r="A119" s="5" t="s">
        <v>568</v>
      </c>
      <c r="B119" t="str">
        <f>INDEX(cring!$A$3:$O$423,MATCH($A119,cring!$P$3:$P$423,0),MATCH(B$1,cring!$A$2:$O$2,0))</f>
        <v>EGY</v>
      </c>
      <c r="C119" t="str">
        <f>INDEX(cring!$A$3:$O$423,MATCH($A119,cring!$P$3:$P$423,0),MATCH(C$1,cring!$A$2:$O$2,0))</f>
        <v>Egypt</v>
      </c>
      <c r="D119">
        <f>INDEX(cring!$A$3:$O$423,MATCH($A119,cring!$P$3:$P$423,0),MATCH(D$1,cring!$A$2:$O$2,0))</f>
        <v>2014</v>
      </c>
      <c r="E119" t="str">
        <f>INDEX(cring!$A$3:$O$423,MATCH($A119,cring!$P$3:$P$423,0),MATCH(E$1,cring!$A$2:$O$2,0))</f>
        <v>2014</v>
      </c>
      <c r="F119">
        <f>INDEX(cring!$A$3:$O$423,MATCH($A119,cring!$P$3:$P$423,0),MATCH(F$1,cring!$A$2:$O$2,0))</f>
        <v>68.099999999999994</v>
      </c>
      <c r="G119">
        <f>INDEX(cring!$A$3:$O$423,MATCH($A119,cring!$P$3:$P$423,0),MATCH(G$1,cring!$A$2:$O$2,0))</f>
        <v>69.599999999999994</v>
      </c>
      <c r="H119">
        <f>INDEX(cring!$A$3:$O$423,MATCH($A119,cring!$P$3:$P$423,0),MATCH(H$1,cring!$A$2:$O$2,0))</f>
        <v>66.099999999999994</v>
      </c>
      <c r="I119">
        <f>INDEX(cring!$A$3:$O$423,MATCH($A119,cring!$P$3:$P$423,0),MATCH(I$1,cring!$A$2:$O$2,0))</f>
        <v>68.900000000000006</v>
      </c>
      <c r="J119">
        <f>INDEX(cring!$A$3:$O$423,MATCH($A119,cring!$P$3:$P$423,0),MATCH(J$1,cring!$A$2:$O$2,0))</f>
        <v>67.8</v>
      </c>
      <c r="K119">
        <f>INDEX(cring!$A$3:$O$423,MATCH($A119,cring!$P$3:$P$423,0),MATCH(K$1,cring!$A$2:$O$2,0))</f>
        <v>63.9</v>
      </c>
      <c r="L119">
        <f>INDEX(cring!$A$3:$O$423,MATCH($A119,cring!$P$3:$P$423,0),MATCH(L$1,cring!$A$2:$O$2,0))</f>
        <v>62.6</v>
      </c>
      <c r="M119">
        <f>INDEX(cring!$A$3:$O$423,MATCH($A119,cring!$P$3:$P$423,0),MATCH(M$1,cring!$A$2:$O$2,0))</f>
        <v>72.8</v>
      </c>
      <c r="N119">
        <f>INDEX(cring!$A$3:$O$423,MATCH($A119,cring!$P$3:$P$423,0),MATCH(N$1,cring!$A$2:$O$2,0))</f>
        <v>72.400000000000006</v>
      </c>
      <c r="O119">
        <f>INDEX(cring!$A$3:$O$423,MATCH($A119,cring!$P$3:$P$423,0),MATCH(O$1,cring!$A$2:$O$2,0))</f>
        <v>67.099999999999994</v>
      </c>
      <c r="P119" t="str">
        <f>INDEX(cring!$A$3:$O$423,MATCH($A119,cring!$P$3:$P$423,0),MATCH(P$1,cring!$A$2:$O$2,0))</f>
        <v>DHS_2014</v>
      </c>
    </row>
    <row r="120" spans="1:16" x14ac:dyDescent="0.25">
      <c r="A120" s="4" t="s">
        <v>569</v>
      </c>
      <c r="B120" t="str">
        <f>INDEX(cring!$A$3:$O$423,MATCH($A120,cring!$P$3:$P$423,0),MATCH(B$1,cring!$A$2:$O$2,0))</f>
        <v>EGY</v>
      </c>
      <c r="C120" t="str">
        <f>INDEX(cring!$A$3:$O$423,MATCH($A120,cring!$P$3:$P$423,0),MATCH(C$1,cring!$A$2:$O$2,0))</f>
        <v>Egypt</v>
      </c>
      <c r="D120">
        <f>INDEX(cring!$A$3:$O$423,MATCH($A120,cring!$P$3:$P$423,0),MATCH(D$1,cring!$A$2:$O$2,0))</f>
        <v>2008</v>
      </c>
      <c r="E120" t="str">
        <f>INDEX(cring!$A$3:$O$423,MATCH($A120,cring!$P$3:$P$423,0),MATCH(E$1,cring!$A$2:$O$2,0))</f>
        <v>2008</v>
      </c>
      <c r="F120">
        <f>INDEX(cring!$A$3:$O$423,MATCH($A120,cring!$P$3:$P$423,0),MATCH(F$1,cring!$A$2:$O$2,0))</f>
        <v>73</v>
      </c>
      <c r="G120">
        <f>INDEX(cring!$A$3:$O$423,MATCH($A120,cring!$P$3:$P$423,0),MATCH(G$1,cring!$A$2:$O$2,0))</f>
        <v>77</v>
      </c>
      <c r="H120">
        <f>INDEX(cring!$A$3:$O$423,MATCH($A120,cring!$P$3:$P$423,0),MATCH(H$1,cring!$A$2:$O$2,0))</f>
        <v>68</v>
      </c>
      <c r="I120">
        <f>INDEX(cring!$A$3:$O$423,MATCH($A120,cring!$P$3:$P$423,0),MATCH(I$1,cring!$A$2:$O$2,0))</f>
        <v>78</v>
      </c>
      <c r="J120">
        <f>INDEX(cring!$A$3:$O$423,MATCH($A120,cring!$P$3:$P$423,0),MATCH(J$1,cring!$A$2:$O$2,0))</f>
        <v>69</v>
      </c>
      <c r="K120">
        <f>INDEX(cring!$A$3:$O$423,MATCH($A120,cring!$P$3:$P$423,0),MATCH(K$1,cring!$A$2:$O$2,0))</f>
        <v>70</v>
      </c>
      <c r="L120">
        <f>INDEX(cring!$A$3:$O$423,MATCH($A120,cring!$P$3:$P$423,0),MATCH(L$1,cring!$A$2:$O$2,0))</f>
        <v>71</v>
      </c>
      <c r="M120">
        <f>INDEX(cring!$A$3:$O$423,MATCH($A120,cring!$P$3:$P$423,0),MATCH(M$1,cring!$A$2:$O$2,0))</f>
        <v>66</v>
      </c>
      <c r="N120">
        <f>INDEX(cring!$A$3:$O$423,MATCH($A120,cring!$P$3:$P$423,0),MATCH(N$1,cring!$A$2:$O$2,0))</f>
        <v>79</v>
      </c>
      <c r="O120">
        <f>INDEX(cring!$A$3:$O$423,MATCH($A120,cring!$P$3:$P$423,0),MATCH(O$1,cring!$A$2:$O$2,0))</f>
        <v>81</v>
      </c>
      <c r="P120" t="str">
        <f>INDEX(cring!$A$3:$O$423,MATCH($A120,cring!$P$3:$P$423,0),MATCH(P$1,cring!$A$2:$O$2,0))</f>
        <v>DHS_2008</v>
      </c>
    </row>
    <row r="121" spans="1:16" x14ac:dyDescent="0.25">
      <c r="A121" s="5" t="s">
        <v>570</v>
      </c>
      <c r="B121" t="str">
        <f>INDEX(cring!$A$3:$O$423,MATCH($A121,cring!$P$3:$P$423,0),MATCH(B$1,cring!$A$2:$O$2,0))</f>
        <v>EGY</v>
      </c>
      <c r="C121" t="str">
        <f>INDEX(cring!$A$3:$O$423,MATCH($A121,cring!$P$3:$P$423,0),MATCH(C$1,cring!$A$2:$O$2,0))</f>
        <v>Egypt</v>
      </c>
      <c r="D121">
        <f>INDEX(cring!$A$3:$O$423,MATCH($A121,cring!$P$3:$P$423,0),MATCH(D$1,cring!$A$2:$O$2,0))</f>
        <v>2005</v>
      </c>
      <c r="E121" t="str">
        <f>INDEX(cring!$A$3:$O$423,MATCH($A121,cring!$P$3:$P$423,0),MATCH(E$1,cring!$A$2:$O$2,0))</f>
        <v>2005</v>
      </c>
      <c r="F121">
        <f>INDEX(cring!$A$3:$O$423,MATCH($A121,cring!$P$3:$P$423,0),MATCH(F$1,cring!$A$2:$O$2,0))</f>
        <v>63</v>
      </c>
      <c r="G121">
        <f>INDEX(cring!$A$3:$O$423,MATCH($A121,cring!$P$3:$P$423,0),MATCH(G$1,cring!$A$2:$O$2,0))</f>
        <v>66</v>
      </c>
      <c r="H121">
        <f>INDEX(cring!$A$3:$O$423,MATCH($A121,cring!$P$3:$P$423,0),MATCH(H$1,cring!$A$2:$O$2,0))</f>
        <v>61</v>
      </c>
      <c r="I121">
        <f>INDEX(cring!$A$3:$O$423,MATCH($A121,cring!$P$3:$P$423,0),MATCH(I$1,cring!$A$2:$O$2,0))</f>
        <v>67</v>
      </c>
      <c r="J121">
        <f>INDEX(cring!$A$3:$O$423,MATCH($A121,cring!$P$3:$P$423,0),MATCH(J$1,cring!$A$2:$O$2,0))</f>
        <v>61</v>
      </c>
      <c r="K121">
        <f>INDEX(cring!$A$3:$O$423,MATCH($A121,cring!$P$3:$P$423,0),MATCH(K$1,cring!$A$2:$O$2,0))</f>
        <v>58</v>
      </c>
      <c r="L121">
        <f>INDEX(cring!$A$3:$O$423,MATCH($A121,cring!$P$3:$P$423,0),MATCH(L$1,cring!$A$2:$O$2,0))</f>
        <v>66</v>
      </c>
      <c r="M121">
        <f>INDEX(cring!$A$3:$O$423,MATCH($A121,cring!$P$3:$P$423,0),MATCH(M$1,cring!$A$2:$O$2,0))</f>
        <v>60</v>
      </c>
      <c r="N121">
        <f>INDEX(cring!$A$3:$O$423,MATCH($A121,cring!$P$3:$P$423,0),MATCH(N$1,cring!$A$2:$O$2,0))</f>
        <v>66</v>
      </c>
      <c r="O121">
        <f>INDEX(cring!$A$3:$O$423,MATCH($A121,cring!$P$3:$P$423,0),MATCH(O$1,cring!$A$2:$O$2,0))</f>
        <v>69</v>
      </c>
      <c r="P121" t="str">
        <f>INDEX(cring!$A$3:$O$423,MATCH($A121,cring!$P$3:$P$423,0),MATCH(P$1,cring!$A$2:$O$2,0))</f>
        <v>DHS_2005</v>
      </c>
    </row>
    <row r="122" spans="1:16" x14ac:dyDescent="0.25">
      <c r="A122" s="4" t="s">
        <v>571</v>
      </c>
      <c r="B122" t="str">
        <f>INDEX(cring!$A$3:$O$423,MATCH($A122,cring!$P$3:$P$423,0),MATCH(B$1,cring!$A$2:$O$2,0))</f>
        <v>EGY</v>
      </c>
      <c r="C122" t="str">
        <f>INDEX(cring!$A$3:$O$423,MATCH($A122,cring!$P$3:$P$423,0),MATCH(C$1,cring!$A$2:$O$2,0))</f>
        <v>Egypt</v>
      </c>
      <c r="D122">
        <f>INDEX(cring!$A$3:$O$423,MATCH($A122,cring!$P$3:$P$423,0),MATCH(D$1,cring!$A$2:$O$2,0))</f>
        <v>2003</v>
      </c>
      <c r="E122" t="str">
        <f>INDEX(cring!$A$3:$O$423,MATCH($A122,cring!$P$3:$P$423,0),MATCH(E$1,cring!$A$2:$O$2,0))</f>
        <v>2003</v>
      </c>
      <c r="F122">
        <f>INDEX(cring!$A$3:$O$423,MATCH($A122,cring!$P$3:$P$423,0),MATCH(F$1,cring!$A$2:$O$2,0))</f>
        <v>70</v>
      </c>
      <c r="G122">
        <f>INDEX(cring!$A$3:$O$423,MATCH($A122,cring!$P$3:$P$423,0),MATCH(G$1,cring!$A$2:$O$2,0))</f>
        <v>76</v>
      </c>
      <c r="H122">
        <f>INDEX(cring!$A$3:$O$423,MATCH($A122,cring!$P$3:$P$423,0),MATCH(H$1,cring!$A$2:$O$2,0))</f>
        <v>64</v>
      </c>
      <c r="I122">
        <f>INDEX(cring!$A$3:$O$423,MATCH($A122,cring!$P$3:$P$423,0),MATCH(I$1,cring!$A$2:$O$2,0))</f>
        <v>68</v>
      </c>
      <c r="J122">
        <f>INDEX(cring!$A$3:$O$423,MATCH($A122,cring!$P$3:$P$423,0),MATCH(J$1,cring!$A$2:$O$2,0))</f>
        <v>72</v>
      </c>
      <c r="K122">
        <f>INDEX(cring!$A$3:$O$423,MATCH($A122,cring!$P$3:$P$423,0),MATCH(K$1,cring!$A$2:$O$2,0))</f>
        <v>58</v>
      </c>
      <c r="L122">
        <f>INDEX(cring!$A$3:$O$423,MATCH($A122,cring!$P$3:$P$423,0),MATCH(L$1,cring!$A$2:$O$2,0))</f>
        <v>69</v>
      </c>
      <c r="M122">
        <f>INDEX(cring!$A$3:$O$423,MATCH($A122,cring!$P$3:$P$423,0),MATCH(M$1,cring!$A$2:$O$2,0))</f>
        <v>73</v>
      </c>
      <c r="N122">
        <f>INDEX(cring!$A$3:$O$423,MATCH($A122,cring!$P$3:$P$423,0),MATCH(N$1,cring!$A$2:$O$2,0))</f>
        <v>76</v>
      </c>
      <c r="O122">
        <f>INDEX(cring!$A$3:$O$423,MATCH($A122,cring!$P$3:$P$423,0),MATCH(O$1,cring!$A$2:$O$2,0))</f>
        <v>76</v>
      </c>
      <c r="P122" t="str">
        <f>INDEX(cring!$A$3:$O$423,MATCH($A122,cring!$P$3:$P$423,0),MATCH(P$1,cring!$A$2:$O$2,0))</f>
        <v>DHS_2003</v>
      </c>
    </row>
    <row r="123" spans="1:16" x14ac:dyDescent="0.25">
      <c r="A123" s="5" t="s">
        <v>572</v>
      </c>
      <c r="B123" t="str">
        <f>INDEX(cring!$A$3:$O$423,MATCH($A123,cring!$P$3:$P$423,0),MATCH(B$1,cring!$A$2:$O$2,0))</f>
        <v>EGY</v>
      </c>
      <c r="C123" t="str">
        <f>INDEX(cring!$A$3:$O$423,MATCH($A123,cring!$P$3:$P$423,0),MATCH(C$1,cring!$A$2:$O$2,0))</f>
        <v>Egypt</v>
      </c>
      <c r="D123">
        <f>INDEX(cring!$A$3:$O$423,MATCH($A123,cring!$P$3:$P$423,0),MATCH(D$1,cring!$A$2:$O$2,0))</f>
        <v>2000</v>
      </c>
      <c r="E123" t="str">
        <f>INDEX(cring!$A$3:$O$423,MATCH($A123,cring!$P$3:$P$423,0),MATCH(E$1,cring!$A$2:$O$2,0))</f>
        <v>2000</v>
      </c>
      <c r="F123">
        <f>INDEX(cring!$A$3:$O$423,MATCH($A123,cring!$P$3:$P$423,0),MATCH(F$1,cring!$A$2:$O$2,0))</f>
        <v>66</v>
      </c>
      <c r="G123">
        <f>INDEX(cring!$A$3:$O$423,MATCH($A123,cring!$P$3:$P$423,0),MATCH(G$1,cring!$A$2:$O$2,0))</f>
        <v>68</v>
      </c>
      <c r="H123">
        <f>INDEX(cring!$A$3:$O$423,MATCH($A123,cring!$P$3:$P$423,0),MATCH(H$1,cring!$A$2:$O$2,0))</f>
        <v>64</v>
      </c>
      <c r="I123">
        <f>INDEX(cring!$A$3:$O$423,MATCH($A123,cring!$P$3:$P$423,0),MATCH(I$1,cring!$A$2:$O$2,0))</f>
        <v>77</v>
      </c>
      <c r="J123">
        <f>INDEX(cring!$A$3:$O$423,MATCH($A123,cring!$P$3:$P$423,0),MATCH(J$1,cring!$A$2:$O$2,0))</f>
        <v>61</v>
      </c>
      <c r="K123" t="str">
        <f>INDEX(cring!$A$3:$O$423,MATCH($A123,cring!$P$3:$P$423,0),MATCH(K$1,cring!$A$2:$O$2,0))</f>
        <v>-</v>
      </c>
      <c r="L123" t="str">
        <f>INDEX(cring!$A$3:$O$423,MATCH($A123,cring!$P$3:$P$423,0),MATCH(L$1,cring!$A$2:$O$2,0))</f>
        <v>-</v>
      </c>
      <c r="M123" t="str">
        <f>INDEX(cring!$A$3:$O$423,MATCH($A123,cring!$P$3:$P$423,0),MATCH(M$1,cring!$A$2:$O$2,0))</f>
        <v>-</v>
      </c>
      <c r="N123" t="str">
        <f>INDEX(cring!$A$3:$O$423,MATCH($A123,cring!$P$3:$P$423,0),MATCH(N$1,cring!$A$2:$O$2,0))</f>
        <v>-</v>
      </c>
      <c r="O123" t="str">
        <f>INDEX(cring!$A$3:$O$423,MATCH($A123,cring!$P$3:$P$423,0),MATCH(O$1,cring!$A$2:$O$2,0))</f>
        <v>-</v>
      </c>
      <c r="P123" t="str">
        <f>INDEX(cring!$A$3:$O$423,MATCH($A123,cring!$P$3:$P$423,0),MATCH(P$1,cring!$A$2:$O$2,0))</f>
        <v>DHS_2000</v>
      </c>
    </row>
    <row r="124" spans="1:16" x14ac:dyDescent="0.25">
      <c r="A124" s="4" t="s">
        <v>573</v>
      </c>
      <c r="B124" t="str">
        <f>INDEX(cring!$A$3:$O$423,MATCH($A124,cring!$P$3:$P$423,0),MATCH(B$1,cring!$A$2:$O$2,0))</f>
        <v>EGY</v>
      </c>
      <c r="C124" t="str">
        <f>INDEX(cring!$A$3:$O$423,MATCH($A124,cring!$P$3:$P$423,0),MATCH(C$1,cring!$A$2:$O$2,0))</f>
        <v>Egypt</v>
      </c>
      <c r="D124">
        <f>INDEX(cring!$A$3:$O$423,MATCH($A124,cring!$P$3:$P$423,0),MATCH(D$1,cring!$A$2:$O$2,0))</f>
        <v>1995</v>
      </c>
      <c r="E124" t="str">
        <f>INDEX(cring!$A$3:$O$423,MATCH($A124,cring!$P$3:$P$423,0),MATCH(E$1,cring!$A$2:$O$2,0))</f>
        <v>1995</v>
      </c>
      <c r="F124">
        <f>INDEX(cring!$A$3:$O$423,MATCH($A124,cring!$P$3:$P$423,0),MATCH(F$1,cring!$A$2:$O$2,0))</f>
        <v>62</v>
      </c>
      <c r="G124" t="str">
        <f>INDEX(cring!$A$3:$O$423,MATCH($A124,cring!$P$3:$P$423,0),MATCH(G$1,cring!$A$2:$O$2,0))</f>
        <v>-</v>
      </c>
      <c r="H124" t="str">
        <f>INDEX(cring!$A$3:$O$423,MATCH($A124,cring!$P$3:$P$423,0),MATCH(H$1,cring!$A$2:$O$2,0))</f>
        <v>-</v>
      </c>
      <c r="I124" t="str">
        <f>INDEX(cring!$A$3:$O$423,MATCH($A124,cring!$P$3:$P$423,0),MATCH(I$1,cring!$A$2:$O$2,0))</f>
        <v>-</v>
      </c>
      <c r="J124" t="str">
        <f>INDEX(cring!$A$3:$O$423,MATCH($A124,cring!$P$3:$P$423,0),MATCH(J$1,cring!$A$2:$O$2,0))</f>
        <v>-</v>
      </c>
      <c r="K124" t="str">
        <f>INDEX(cring!$A$3:$O$423,MATCH($A124,cring!$P$3:$P$423,0),MATCH(K$1,cring!$A$2:$O$2,0))</f>
        <v>-</v>
      </c>
      <c r="L124" t="str">
        <f>INDEX(cring!$A$3:$O$423,MATCH($A124,cring!$P$3:$P$423,0),MATCH(L$1,cring!$A$2:$O$2,0))</f>
        <v>-</v>
      </c>
      <c r="M124" t="str">
        <f>INDEX(cring!$A$3:$O$423,MATCH($A124,cring!$P$3:$P$423,0),MATCH(M$1,cring!$A$2:$O$2,0))</f>
        <v>-</v>
      </c>
      <c r="N124" t="str">
        <f>INDEX(cring!$A$3:$O$423,MATCH($A124,cring!$P$3:$P$423,0),MATCH(N$1,cring!$A$2:$O$2,0))</f>
        <v>-</v>
      </c>
      <c r="O124" t="str">
        <f>INDEX(cring!$A$3:$O$423,MATCH($A124,cring!$P$3:$P$423,0),MATCH(O$1,cring!$A$2:$O$2,0))</f>
        <v>-</v>
      </c>
      <c r="P124" t="str">
        <f>INDEX(cring!$A$3:$O$423,MATCH($A124,cring!$P$3:$P$423,0),MATCH(P$1,cring!$A$2:$O$2,0))</f>
        <v>DHS_1995</v>
      </c>
    </row>
    <row r="125" spans="1:16" x14ac:dyDescent="0.25">
      <c r="A125" s="5" t="s">
        <v>574</v>
      </c>
      <c r="B125" t="str">
        <f>INDEX(cring!$A$3:$O$423,MATCH($A125,cring!$P$3:$P$423,0),MATCH(B$1,cring!$A$2:$O$2,0))</f>
        <v>EGY</v>
      </c>
      <c r="C125" t="str">
        <f>INDEX(cring!$A$3:$O$423,MATCH($A125,cring!$P$3:$P$423,0),MATCH(C$1,cring!$A$2:$O$2,0))</f>
        <v>Egypt</v>
      </c>
      <c r="D125">
        <f>INDEX(cring!$A$3:$O$423,MATCH($A125,cring!$P$3:$P$423,0),MATCH(D$1,cring!$A$2:$O$2,0))</f>
        <v>1992</v>
      </c>
      <c r="E125" t="str">
        <f>INDEX(cring!$A$3:$O$423,MATCH($A125,cring!$P$3:$P$423,0),MATCH(E$1,cring!$A$2:$O$2,0))</f>
        <v>1992</v>
      </c>
      <c r="F125">
        <f>INDEX(cring!$A$3:$O$423,MATCH($A125,cring!$P$3:$P$423,0),MATCH(F$1,cring!$A$2:$O$2,0))</f>
        <v>59</v>
      </c>
      <c r="G125" t="str">
        <f>INDEX(cring!$A$3:$O$423,MATCH($A125,cring!$P$3:$P$423,0),MATCH(G$1,cring!$A$2:$O$2,0))</f>
        <v>-</v>
      </c>
      <c r="H125" t="str">
        <f>INDEX(cring!$A$3:$O$423,MATCH($A125,cring!$P$3:$P$423,0),MATCH(H$1,cring!$A$2:$O$2,0))</f>
        <v>-</v>
      </c>
      <c r="I125" t="str">
        <f>INDEX(cring!$A$3:$O$423,MATCH($A125,cring!$P$3:$P$423,0),MATCH(I$1,cring!$A$2:$O$2,0))</f>
        <v>-</v>
      </c>
      <c r="J125" t="str">
        <f>INDEX(cring!$A$3:$O$423,MATCH($A125,cring!$P$3:$P$423,0),MATCH(J$1,cring!$A$2:$O$2,0))</f>
        <v>-</v>
      </c>
      <c r="K125" t="str">
        <f>INDEX(cring!$A$3:$O$423,MATCH($A125,cring!$P$3:$P$423,0),MATCH(K$1,cring!$A$2:$O$2,0))</f>
        <v>-</v>
      </c>
      <c r="L125" t="str">
        <f>INDEX(cring!$A$3:$O$423,MATCH($A125,cring!$P$3:$P$423,0),MATCH(L$1,cring!$A$2:$O$2,0))</f>
        <v>-</v>
      </c>
      <c r="M125" t="str">
        <f>INDEX(cring!$A$3:$O$423,MATCH($A125,cring!$P$3:$P$423,0),MATCH(M$1,cring!$A$2:$O$2,0))</f>
        <v>-</v>
      </c>
      <c r="N125" t="str">
        <f>INDEX(cring!$A$3:$O$423,MATCH($A125,cring!$P$3:$P$423,0),MATCH(N$1,cring!$A$2:$O$2,0))</f>
        <v>-</v>
      </c>
      <c r="O125" t="str">
        <f>INDEX(cring!$A$3:$O$423,MATCH($A125,cring!$P$3:$P$423,0),MATCH(O$1,cring!$A$2:$O$2,0))</f>
        <v>-</v>
      </c>
      <c r="P125" t="str">
        <f>INDEX(cring!$A$3:$O$423,MATCH($A125,cring!$P$3:$P$423,0),MATCH(P$1,cring!$A$2:$O$2,0))</f>
        <v>DHS_1992</v>
      </c>
    </row>
    <row r="126" spans="1:16" x14ac:dyDescent="0.25">
      <c r="A126" s="4" t="s">
        <v>575</v>
      </c>
      <c r="B126" t="str">
        <f>INDEX(cring!$A$3:$O$423,MATCH($A126,cring!$P$3:$P$423,0),MATCH(B$1,cring!$A$2:$O$2,0))</f>
        <v>SLV</v>
      </c>
      <c r="C126" t="str">
        <f>INDEX(cring!$A$3:$O$423,MATCH($A126,cring!$P$3:$P$423,0),MATCH(C$1,cring!$A$2:$O$2,0))</f>
        <v>El Salvador</v>
      </c>
      <c r="D126">
        <f>INDEX(cring!$A$3:$O$423,MATCH($A126,cring!$P$3:$P$423,0),MATCH(D$1,cring!$A$2:$O$2,0))</f>
        <v>2014</v>
      </c>
      <c r="E126" t="str">
        <f>INDEX(cring!$A$3:$O$423,MATCH($A126,cring!$P$3:$P$423,0),MATCH(E$1,cring!$A$2:$O$2,0))</f>
        <v>2014</v>
      </c>
      <c r="F126">
        <f>INDEX(cring!$A$3:$O$423,MATCH($A126,cring!$P$3:$P$423,0),MATCH(F$1,cring!$A$2:$O$2,0))</f>
        <v>79.7</v>
      </c>
      <c r="G126">
        <f>INDEX(cring!$A$3:$O$423,MATCH($A126,cring!$P$3:$P$423,0),MATCH(G$1,cring!$A$2:$O$2,0))</f>
        <v>79</v>
      </c>
      <c r="H126">
        <f>INDEX(cring!$A$3:$O$423,MATCH($A126,cring!$P$3:$P$423,0),MATCH(H$1,cring!$A$2:$O$2,0))</f>
        <v>80.5</v>
      </c>
      <c r="I126">
        <f>INDEX(cring!$A$3:$O$423,MATCH($A126,cring!$P$3:$P$423,0),MATCH(I$1,cring!$A$2:$O$2,0))</f>
        <v>80.900000000000006</v>
      </c>
      <c r="J126">
        <f>INDEX(cring!$A$3:$O$423,MATCH($A126,cring!$P$3:$P$423,0),MATCH(J$1,cring!$A$2:$O$2,0))</f>
        <v>78.400000000000006</v>
      </c>
      <c r="K126">
        <f>INDEX(cring!$A$3:$O$423,MATCH($A126,cring!$P$3:$P$423,0),MATCH(K$1,cring!$A$2:$O$2,0))</f>
        <v>74</v>
      </c>
      <c r="L126">
        <f>INDEX(cring!$A$3:$O$423,MATCH($A126,cring!$P$3:$P$423,0),MATCH(L$1,cring!$A$2:$O$2,0))</f>
        <v>76</v>
      </c>
      <c r="M126">
        <f>INDEX(cring!$A$3:$O$423,MATCH($A126,cring!$P$3:$P$423,0),MATCH(M$1,cring!$A$2:$O$2,0))</f>
        <v>81.400000000000006</v>
      </c>
      <c r="N126">
        <f>INDEX(cring!$A$3:$O$423,MATCH($A126,cring!$P$3:$P$423,0),MATCH(N$1,cring!$A$2:$O$2,0))</f>
        <v>82</v>
      </c>
      <c r="O126">
        <f>INDEX(cring!$A$3:$O$423,MATCH($A126,cring!$P$3:$P$423,0),MATCH(O$1,cring!$A$2:$O$2,0))</f>
        <v>92</v>
      </c>
      <c r="P126" t="str">
        <f>INDEX(cring!$A$3:$O$423,MATCH($A126,cring!$P$3:$P$423,0),MATCH(P$1,cring!$A$2:$O$2,0))</f>
        <v>MICS Final_2014</v>
      </c>
    </row>
    <row r="127" spans="1:16" x14ac:dyDescent="0.25">
      <c r="A127" s="5" t="s">
        <v>576</v>
      </c>
      <c r="B127" t="str">
        <f>INDEX(cring!$A$3:$O$423,MATCH($A127,cring!$P$3:$P$423,0),MATCH(B$1,cring!$A$2:$O$2,0))</f>
        <v>SLV</v>
      </c>
      <c r="C127" t="str">
        <f>INDEX(cring!$A$3:$O$423,MATCH($A127,cring!$P$3:$P$423,0),MATCH(C$1,cring!$A$2:$O$2,0))</f>
        <v>El Salvador</v>
      </c>
      <c r="D127" t="str">
        <f>INDEX(cring!$A$3:$O$423,MATCH($A127,cring!$P$3:$P$423,0),MATCH(D$1,cring!$A$2:$O$2,0))</f>
        <v>2003-2008</v>
      </c>
      <c r="E127" t="str">
        <f>INDEX(cring!$A$3:$O$423,MATCH($A127,cring!$P$3:$P$423,0),MATCH(E$1,cring!$A$2:$O$2,0))</f>
        <v>2008</v>
      </c>
      <c r="F127">
        <f>INDEX(cring!$A$3:$O$423,MATCH($A127,cring!$P$3:$P$423,0),MATCH(F$1,cring!$A$2:$O$2,0))</f>
        <v>67</v>
      </c>
      <c r="G127" t="str">
        <f>INDEX(cring!$A$3:$O$423,MATCH($A127,cring!$P$3:$P$423,0),MATCH(G$1,cring!$A$2:$O$2,0))</f>
        <v>-</v>
      </c>
      <c r="H127" t="str">
        <f>INDEX(cring!$A$3:$O$423,MATCH($A127,cring!$P$3:$P$423,0),MATCH(H$1,cring!$A$2:$O$2,0))</f>
        <v>-</v>
      </c>
      <c r="I127" t="str">
        <f>INDEX(cring!$A$3:$O$423,MATCH($A127,cring!$P$3:$P$423,0),MATCH(I$1,cring!$A$2:$O$2,0))</f>
        <v>-</v>
      </c>
      <c r="J127" t="str">
        <f>INDEX(cring!$A$3:$O$423,MATCH($A127,cring!$P$3:$P$423,0),MATCH(J$1,cring!$A$2:$O$2,0))</f>
        <v>-</v>
      </c>
      <c r="K127" t="str">
        <f>INDEX(cring!$A$3:$O$423,MATCH($A127,cring!$P$3:$P$423,0),MATCH(K$1,cring!$A$2:$O$2,0))</f>
        <v>-</v>
      </c>
      <c r="L127" t="str">
        <f>INDEX(cring!$A$3:$O$423,MATCH($A127,cring!$P$3:$P$423,0),MATCH(L$1,cring!$A$2:$O$2,0))</f>
        <v>-</v>
      </c>
      <c r="M127" t="str">
        <f>INDEX(cring!$A$3:$O$423,MATCH($A127,cring!$P$3:$P$423,0),MATCH(M$1,cring!$A$2:$O$2,0))</f>
        <v>-</v>
      </c>
      <c r="N127" t="str">
        <f>INDEX(cring!$A$3:$O$423,MATCH($A127,cring!$P$3:$P$423,0),MATCH(N$1,cring!$A$2:$O$2,0))</f>
        <v>-</v>
      </c>
      <c r="O127" t="str">
        <f>INDEX(cring!$A$3:$O$423,MATCH($A127,cring!$P$3:$P$423,0),MATCH(O$1,cring!$A$2:$O$2,0))</f>
        <v>-</v>
      </c>
      <c r="P127" t="str">
        <f>INDEX(cring!$A$3:$O$423,MATCH($A127,cring!$P$3:$P$423,0),MATCH(P$1,cring!$A$2:$O$2,0))</f>
        <v>Other NS_2003-2008</v>
      </c>
    </row>
    <row r="128" spans="1:16" x14ac:dyDescent="0.25">
      <c r="A128" s="4" t="s">
        <v>577</v>
      </c>
      <c r="B128" t="str">
        <f>INDEX(cring!$A$3:$O$423,MATCH($A128,cring!$P$3:$P$423,0),MATCH(B$1,cring!$A$2:$O$2,0))</f>
        <v>SLV</v>
      </c>
      <c r="C128" t="str">
        <f>INDEX(cring!$A$3:$O$423,MATCH($A128,cring!$P$3:$P$423,0),MATCH(C$1,cring!$A$2:$O$2,0))</f>
        <v>El Salvador</v>
      </c>
      <c r="D128" t="str">
        <f>INDEX(cring!$A$3:$O$423,MATCH($A128,cring!$P$3:$P$423,0),MATCH(D$1,cring!$A$2:$O$2,0))</f>
        <v>2002-2003</v>
      </c>
      <c r="E128" t="str">
        <f>INDEX(cring!$A$3:$O$423,MATCH($A128,cring!$P$3:$P$423,0),MATCH(E$1,cring!$A$2:$O$2,0))</f>
        <v>2003</v>
      </c>
      <c r="F128">
        <f>INDEX(cring!$A$3:$O$423,MATCH($A128,cring!$P$3:$P$423,0),MATCH(F$1,cring!$A$2:$O$2,0))</f>
        <v>62</v>
      </c>
      <c r="G128" t="str">
        <f>INDEX(cring!$A$3:$O$423,MATCH($A128,cring!$P$3:$P$423,0),MATCH(G$1,cring!$A$2:$O$2,0))</f>
        <v>-</v>
      </c>
      <c r="H128" t="str">
        <f>INDEX(cring!$A$3:$O$423,MATCH($A128,cring!$P$3:$P$423,0),MATCH(H$1,cring!$A$2:$O$2,0))</f>
        <v>-</v>
      </c>
      <c r="I128" t="str">
        <f>INDEX(cring!$A$3:$O$423,MATCH($A128,cring!$P$3:$P$423,0),MATCH(I$1,cring!$A$2:$O$2,0))</f>
        <v>-</v>
      </c>
      <c r="J128" t="str">
        <f>INDEX(cring!$A$3:$O$423,MATCH($A128,cring!$P$3:$P$423,0),MATCH(J$1,cring!$A$2:$O$2,0))</f>
        <v>-</v>
      </c>
      <c r="K128" t="str">
        <f>INDEX(cring!$A$3:$O$423,MATCH($A128,cring!$P$3:$P$423,0),MATCH(K$1,cring!$A$2:$O$2,0))</f>
        <v>-</v>
      </c>
      <c r="L128" t="str">
        <f>INDEX(cring!$A$3:$O$423,MATCH($A128,cring!$P$3:$P$423,0),MATCH(L$1,cring!$A$2:$O$2,0))</f>
        <v>-</v>
      </c>
      <c r="M128" t="str">
        <f>INDEX(cring!$A$3:$O$423,MATCH($A128,cring!$P$3:$P$423,0),MATCH(M$1,cring!$A$2:$O$2,0))</f>
        <v>-</v>
      </c>
      <c r="N128" t="str">
        <f>INDEX(cring!$A$3:$O$423,MATCH($A128,cring!$P$3:$P$423,0),MATCH(N$1,cring!$A$2:$O$2,0))</f>
        <v>-</v>
      </c>
      <c r="O128" t="str">
        <f>INDEX(cring!$A$3:$O$423,MATCH($A128,cring!$P$3:$P$423,0),MATCH(O$1,cring!$A$2:$O$2,0))</f>
        <v>-</v>
      </c>
      <c r="P128" t="str">
        <f>INDEX(cring!$A$3:$O$423,MATCH($A128,cring!$P$3:$P$423,0),MATCH(P$1,cring!$A$2:$O$2,0))</f>
        <v>Other NS_2002-2003</v>
      </c>
    </row>
    <row r="129" spans="1:16" x14ac:dyDescent="0.25">
      <c r="A129" s="5" t="s">
        <v>578</v>
      </c>
      <c r="B129" t="str">
        <f>INDEX(cring!$A$3:$O$423,MATCH($A129,cring!$P$3:$P$423,0),MATCH(B$1,cring!$A$2:$O$2,0))</f>
        <v>GNQ</v>
      </c>
      <c r="C129" t="str">
        <f>INDEX(cring!$A$3:$O$423,MATCH($A129,cring!$P$3:$P$423,0),MATCH(C$1,cring!$A$2:$O$2,0))</f>
        <v>Equatorial Guinea</v>
      </c>
      <c r="D129">
        <f>INDEX(cring!$A$3:$O$423,MATCH($A129,cring!$P$3:$P$423,0),MATCH(D$1,cring!$A$2:$O$2,0))</f>
        <v>2011</v>
      </c>
      <c r="E129" t="str">
        <f>INDEX(cring!$A$3:$O$423,MATCH($A129,cring!$P$3:$P$423,0),MATCH(E$1,cring!$A$2:$O$2,0))</f>
        <v>2011</v>
      </c>
      <c r="F129">
        <f>INDEX(cring!$A$3:$O$423,MATCH($A129,cring!$P$3:$P$423,0),MATCH(F$1,cring!$A$2:$O$2,0))</f>
        <v>54.3</v>
      </c>
      <c r="G129">
        <f>INDEX(cring!$A$3:$O$423,MATCH($A129,cring!$P$3:$P$423,0),MATCH(G$1,cring!$A$2:$O$2,0))</f>
        <v>57.4</v>
      </c>
      <c r="H129">
        <f>INDEX(cring!$A$3:$O$423,MATCH($A129,cring!$P$3:$P$423,0),MATCH(H$1,cring!$A$2:$O$2,0))</f>
        <v>50</v>
      </c>
      <c r="I129">
        <f>INDEX(cring!$A$3:$O$423,MATCH($A129,cring!$P$3:$P$423,0),MATCH(I$1,cring!$A$2:$O$2,0))</f>
        <v>62.9</v>
      </c>
      <c r="J129">
        <f>INDEX(cring!$A$3:$O$423,MATCH($A129,cring!$P$3:$P$423,0),MATCH(J$1,cring!$A$2:$O$2,0))</f>
        <v>47.6</v>
      </c>
      <c r="K129" t="str">
        <f>INDEX(cring!$A$3:$O$423,MATCH($A129,cring!$P$3:$P$423,0),MATCH(K$1,cring!$A$2:$O$2,0))</f>
        <v>-</v>
      </c>
      <c r="L129" t="str">
        <f>INDEX(cring!$A$3:$O$423,MATCH($A129,cring!$P$3:$P$423,0),MATCH(L$1,cring!$A$2:$O$2,0))</f>
        <v>-</v>
      </c>
      <c r="M129" t="str">
        <f>INDEX(cring!$A$3:$O$423,MATCH($A129,cring!$P$3:$P$423,0),MATCH(M$1,cring!$A$2:$O$2,0))</f>
        <v>-</v>
      </c>
      <c r="N129" t="str">
        <f>INDEX(cring!$A$3:$O$423,MATCH($A129,cring!$P$3:$P$423,0),MATCH(N$1,cring!$A$2:$O$2,0))</f>
        <v>-</v>
      </c>
      <c r="O129">
        <f>INDEX(cring!$A$3:$O$423,MATCH($A129,cring!$P$3:$P$423,0),MATCH(O$1,cring!$A$2:$O$2,0))</f>
        <v>71.400000000000006</v>
      </c>
      <c r="P129" t="str">
        <f>INDEX(cring!$A$3:$O$423,MATCH($A129,cring!$P$3:$P$423,0),MATCH(P$1,cring!$A$2:$O$2,0))</f>
        <v>DHS_2011</v>
      </c>
    </row>
    <row r="130" spans="1:16" x14ac:dyDescent="0.25">
      <c r="A130" s="4" t="s">
        <v>579</v>
      </c>
      <c r="B130" t="str">
        <f>INDEX(cring!$A$3:$O$423,MATCH($A130,cring!$P$3:$P$423,0),MATCH(B$1,cring!$A$2:$O$2,0))</f>
        <v>ERI</v>
      </c>
      <c r="C130" t="str">
        <f>INDEX(cring!$A$3:$O$423,MATCH($A130,cring!$P$3:$P$423,0),MATCH(C$1,cring!$A$2:$O$2,0))</f>
        <v>Eritrea</v>
      </c>
      <c r="D130">
        <f>INDEX(cring!$A$3:$O$423,MATCH($A130,cring!$P$3:$P$423,0),MATCH(D$1,cring!$A$2:$O$2,0))</f>
        <v>2010</v>
      </c>
      <c r="E130" t="str">
        <f>INDEX(cring!$A$3:$O$423,MATCH($A130,cring!$P$3:$P$423,0),MATCH(E$1,cring!$A$2:$O$2,0))</f>
        <v>2010</v>
      </c>
      <c r="F130">
        <f>INDEX(cring!$A$3:$O$423,MATCH($A130,cring!$P$3:$P$423,0),MATCH(F$1,cring!$A$2:$O$2,0))</f>
        <v>44.8</v>
      </c>
      <c r="G130">
        <f>INDEX(cring!$A$3:$O$423,MATCH($A130,cring!$P$3:$P$423,0),MATCH(G$1,cring!$A$2:$O$2,0))</f>
        <v>46.4</v>
      </c>
      <c r="H130">
        <f>INDEX(cring!$A$3:$O$423,MATCH($A130,cring!$P$3:$P$423,0),MATCH(H$1,cring!$A$2:$O$2,0))</f>
        <v>43.3</v>
      </c>
      <c r="I130">
        <f>INDEX(cring!$A$3:$O$423,MATCH($A130,cring!$P$3:$P$423,0),MATCH(I$1,cring!$A$2:$O$2,0))</f>
        <v>57</v>
      </c>
      <c r="J130">
        <f>INDEX(cring!$A$3:$O$423,MATCH($A130,cring!$P$3:$P$423,0),MATCH(J$1,cring!$A$2:$O$2,0))</f>
        <v>40.9</v>
      </c>
      <c r="K130">
        <f>INDEX(cring!$A$3:$O$423,MATCH($A130,cring!$P$3:$P$423,0),MATCH(K$1,cring!$A$2:$O$2,0))</f>
        <v>29.7</v>
      </c>
      <c r="L130">
        <f>INDEX(cring!$A$3:$O$423,MATCH($A130,cring!$P$3:$P$423,0),MATCH(L$1,cring!$A$2:$O$2,0))</f>
        <v>36.1</v>
      </c>
      <c r="M130">
        <f>INDEX(cring!$A$3:$O$423,MATCH($A130,cring!$P$3:$P$423,0),MATCH(M$1,cring!$A$2:$O$2,0))</f>
        <v>46.3</v>
      </c>
      <c r="N130">
        <f>INDEX(cring!$A$3:$O$423,MATCH($A130,cring!$P$3:$P$423,0),MATCH(N$1,cring!$A$2:$O$2,0))</f>
        <v>64.2</v>
      </c>
      <c r="O130">
        <f>INDEX(cring!$A$3:$O$423,MATCH($A130,cring!$P$3:$P$423,0),MATCH(O$1,cring!$A$2:$O$2,0))</f>
        <v>64.3</v>
      </c>
      <c r="P130" t="str">
        <f>INDEX(cring!$A$3:$O$423,MATCH($A130,cring!$P$3:$P$423,0),MATCH(P$1,cring!$A$2:$O$2,0))</f>
        <v>PHS_2010</v>
      </c>
    </row>
    <row r="131" spans="1:16" x14ac:dyDescent="0.25">
      <c r="A131" s="5" t="s">
        <v>580</v>
      </c>
      <c r="B131" t="str">
        <f>INDEX(cring!$A$3:$O$423,MATCH($A131,cring!$P$3:$P$423,0),MATCH(B$1,cring!$A$2:$O$2,0))</f>
        <v>ERI</v>
      </c>
      <c r="C131" t="str">
        <f>INDEX(cring!$A$3:$O$423,MATCH($A131,cring!$P$3:$P$423,0),MATCH(C$1,cring!$A$2:$O$2,0))</f>
        <v>Eritrea</v>
      </c>
      <c r="D131">
        <f>INDEX(cring!$A$3:$O$423,MATCH($A131,cring!$P$3:$P$423,0),MATCH(D$1,cring!$A$2:$O$2,0))</f>
        <v>2002</v>
      </c>
      <c r="E131" t="str">
        <f>INDEX(cring!$A$3:$O$423,MATCH($A131,cring!$P$3:$P$423,0),MATCH(E$1,cring!$A$2:$O$2,0))</f>
        <v>2002</v>
      </c>
      <c r="F131">
        <f>INDEX(cring!$A$3:$O$423,MATCH($A131,cring!$P$3:$P$423,0),MATCH(F$1,cring!$A$2:$O$2,0))</f>
        <v>44</v>
      </c>
      <c r="G131">
        <f>INDEX(cring!$A$3:$O$423,MATCH($A131,cring!$P$3:$P$423,0),MATCH(G$1,cring!$A$2:$O$2,0))</f>
        <v>44</v>
      </c>
      <c r="H131">
        <f>INDEX(cring!$A$3:$O$423,MATCH($A131,cring!$P$3:$P$423,0),MATCH(H$1,cring!$A$2:$O$2,0))</f>
        <v>43</v>
      </c>
      <c r="I131">
        <f>INDEX(cring!$A$3:$O$423,MATCH($A131,cring!$P$3:$P$423,0),MATCH(I$1,cring!$A$2:$O$2,0))</f>
        <v>57</v>
      </c>
      <c r="J131">
        <f>INDEX(cring!$A$3:$O$423,MATCH($A131,cring!$P$3:$P$423,0),MATCH(J$1,cring!$A$2:$O$2,0))</f>
        <v>40</v>
      </c>
      <c r="K131">
        <f>INDEX(cring!$A$3:$O$423,MATCH($A131,cring!$P$3:$P$423,0),MATCH(K$1,cring!$A$2:$O$2,0))</f>
        <v>33</v>
      </c>
      <c r="L131">
        <f>INDEX(cring!$A$3:$O$423,MATCH($A131,cring!$P$3:$P$423,0),MATCH(L$1,cring!$A$2:$O$2,0))</f>
        <v>42</v>
      </c>
      <c r="M131">
        <f>INDEX(cring!$A$3:$O$423,MATCH($A131,cring!$P$3:$P$423,0),MATCH(M$1,cring!$A$2:$O$2,0))</f>
        <v>43</v>
      </c>
      <c r="N131">
        <f>INDEX(cring!$A$3:$O$423,MATCH($A131,cring!$P$3:$P$423,0),MATCH(N$1,cring!$A$2:$O$2,0))</f>
        <v>50</v>
      </c>
      <c r="O131">
        <f>INDEX(cring!$A$3:$O$423,MATCH($A131,cring!$P$3:$P$423,0),MATCH(O$1,cring!$A$2:$O$2,0))</f>
        <v>63</v>
      </c>
      <c r="P131" t="str">
        <f>INDEX(cring!$A$3:$O$423,MATCH($A131,cring!$P$3:$P$423,0),MATCH(P$1,cring!$A$2:$O$2,0))</f>
        <v>DHS_2002</v>
      </c>
    </row>
    <row r="132" spans="1:16" x14ac:dyDescent="0.25">
      <c r="A132" s="4" t="s">
        <v>581</v>
      </c>
      <c r="B132" t="e">
        <f>INDEX(cring!$A$3:$O$423,MATCH($A132,cring!$P$3:$P$423,0),MATCH(B$1,cring!$A$2:$O$2,0))</f>
        <v>#N/A</v>
      </c>
      <c r="C132" t="e">
        <f>INDEX(cring!$A$3:$O$423,MATCH($A132,cring!$P$3:$P$423,0),MATCH(C$1,cring!$A$2:$O$2,0))</f>
        <v>#N/A</v>
      </c>
      <c r="D132" t="e">
        <f>INDEX(cring!$A$3:$O$423,MATCH($A132,cring!$P$3:$P$423,0),MATCH(D$1,cring!$A$2:$O$2,0))</f>
        <v>#N/A</v>
      </c>
      <c r="E132" t="e">
        <f>INDEX(cring!$A$3:$O$423,MATCH($A132,cring!$P$3:$P$423,0),MATCH(E$1,cring!$A$2:$O$2,0))</f>
        <v>#N/A</v>
      </c>
      <c r="F132" t="e">
        <f>INDEX(cring!$A$3:$O$423,MATCH($A132,cring!$P$3:$P$423,0),MATCH(F$1,cring!$A$2:$O$2,0))</f>
        <v>#N/A</v>
      </c>
      <c r="G132" t="e">
        <f>INDEX(cring!$A$3:$O$423,MATCH($A132,cring!$P$3:$P$423,0),MATCH(G$1,cring!$A$2:$O$2,0))</f>
        <v>#N/A</v>
      </c>
      <c r="H132" t="e">
        <f>INDEX(cring!$A$3:$O$423,MATCH($A132,cring!$P$3:$P$423,0),MATCH(H$1,cring!$A$2:$O$2,0))</f>
        <v>#N/A</v>
      </c>
      <c r="I132" t="e">
        <f>INDEX(cring!$A$3:$O$423,MATCH($A132,cring!$P$3:$P$423,0),MATCH(I$1,cring!$A$2:$O$2,0))</f>
        <v>#N/A</v>
      </c>
      <c r="J132" t="e">
        <f>INDEX(cring!$A$3:$O$423,MATCH($A132,cring!$P$3:$P$423,0),MATCH(J$1,cring!$A$2:$O$2,0))</f>
        <v>#N/A</v>
      </c>
      <c r="K132" t="e">
        <f>INDEX(cring!$A$3:$O$423,MATCH($A132,cring!$P$3:$P$423,0),MATCH(K$1,cring!$A$2:$O$2,0))</f>
        <v>#N/A</v>
      </c>
      <c r="L132" t="e">
        <f>INDEX(cring!$A$3:$O$423,MATCH($A132,cring!$P$3:$P$423,0),MATCH(L$1,cring!$A$2:$O$2,0))</f>
        <v>#N/A</v>
      </c>
      <c r="M132" t="e">
        <f>INDEX(cring!$A$3:$O$423,MATCH($A132,cring!$P$3:$P$423,0),MATCH(M$1,cring!$A$2:$O$2,0))</f>
        <v>#N/A</v>
      </c>
      <c r="N132" t="e">
        <f>INDEX(cring!$A$3:$O$423,MATCH($A132,cring!$P$3:$P$423,0),MATCH(N$1,cring!$A$2:$O$2,0))</f>
        <v>#N/A</v>
      </c>
      <c r="O132" t="e">
        <f>INDEX(cring!$A$3:$O$423,MATCH($A132,cring!$P$3:$P$423,0),MATCH(O$1,cring!$A$2:$O$2,0))</f>
        <v>#N/A</v>
      </c>
      <c r="P132" t="e">
        <f>INDEX(cring!$A$3:$O$423,MATCH($A132,cring!$P$3:$P$423,0),MATCH(P$1,cring!$A$2:$O$2,0))</f>
        <v>#N/A</v>
      </c>
    </row>
    <row r="133" spans="1:16" x14ac:dyDescent="0.25">
      <c r="A133" s="5" t="s">
        <v>582</v>
      </c>
      <c r="B133" t="str">
        <f>INDEX(cring!$A$3:$O$423,MATCH($A133,cring!$P$3:$P$423,0),MATCH(B$1,cring!$A$2:$O$2,0))</f>
        <v>ETH</v>
      </c>
      <c r="C133" t="str">
        <f>INDEX(cring!$A$3:$O$423,MATCH($A133,cring!$P$3:$P$423,0),MATCH(C$1,cring!$A$2:$O$2,0))</f>
        <v>Ethiopia</v>
      </c>
      <c r="D133">
        <f>INDEX(cring!$A$3:$O$423,MATCH($A133,cring!$P$3:$P$423,0),MATCH(D$1,cring!$A$2:$O$2,0))</f>
        <v>2011</v>
      </c>
      <c r="E133" t="str">
        <f>INDEX(cring!$A$3:$O$423,MATCH($A133,cring!$P$3:$P$423,0),MATCH(E$1,cring!$A$2:$O$2,0))</f>
        <v>2011</v>
      </c>
      <c r="F133">
        <f>INDEX(cring!$A$3:$O$423,MATCH($A133,cring!$P$3:$P$423,0),MATCH(F$1,cring!$A$2:$O$2,0))</f>
        <v>27</v>
      </c>
      <c r="G133">
        <f>INDEX(cring!$A$3:$O$423,MATCH($A133,cring!$P$3:$P$423,0),MATCH(G$1,cring!$A$2:$O$2,0))</f>
        <v>25.4</v>
      </c>
      <c r="H133">
        <f>INDEX(cring!$A$3:$O$423,MATCH($A133,cring!$P$3:$P$423,0),MATCH(H$1,cring!$A$2:$O$2,0))</f>
        <v>28.7</v>
      </c>
      <c r="I133">
        <f>INDEX(cring!$A$3:$O$423,MATCH($A133,cring!$P$3:$P$423,0),MATCH(I$1,cring!$A$2:$O$2,0))</f>
        <v>46.9</v>
      </c>
      <c r="J133">
        <f>INDEX(cring!$A$3:$O$423,MATCH($A133,cring!$P$3:$P$423,0),MATCH(J$1,cring!$A$2:$O$2,0))</f>
        <v>25</v>
      </c>
      <c r="K133">
        <f>INDEX(cring!$A$3:$O$423,MATCH($A133,cring!$P$3:$P$423,0),MATCH(K$1,cring!$A$2:$O$2,0))</f>
        <v>15.5</v>
      </c>
      <c r="L133">
        <f>INDEX(cring!$A$3:$O$423,MATCH($A133,cring!$P$3:$P$423,0),MATCH(L$1,cring!$A$2:$O$2,0))</f>
        <v>25.2</v>
      </c>
      <c r="M133">
        <f>INDEX(cring!$A$3:$O$423,MATCH($A133,cring!$P$3:$P$423,0),MATCH(M$1,cring!$A$2:$O$2,0))</f>
        <v>22.1</v>
      </c>
      <c r="N133">
        <f>INDEX(cring!$A$3:$O$423,MATCH($A133,cring!$P$3:$P$423,0),MATCH(N$1,cring!$A$2:$O$2,0))</f>
        <v>33.200000000000003</v>
      </c>
      <c r="O133">
        <f>INDEX(cring!$A$3:$O$423,MATCH($A133,cring!$P$3:$P$423,0),MATCH(O$1,cring!$A$2:$O$2,0))</f>
        <v>61.7</v>
      </c>
      <c r="P133" t="str">
        <f>INDEX(cring!$A$3:$O$423,MATCH($A133,cring!$P$3:$P$423,0),MATCH(P$1,cring!$A$2:$O$2,0))</f>
        <v>DHS_2011</v>
      </c>
    </row>
    <row r="134" spans="1:16" x14ac:dyDescent="0.25">
      <c r="A134" s="4" t="s">
        <v>583</v>
      </c>
      <c r="B134" t="str">
        <f>INDEX(cring!$A$3:$O$423,MATCH($A134,cring!$P$3:$P$423,0),MATCH(B$1,cring!$A$2:$O$2,0))</f>
        <v>ETH</v>
      </c>
      <c r="C134" t="str">
        <f>INDEX(cring!$A$3:$O$423,MATCH($A134,cring!$P$3:$P$423,0),MATCH(C$1,cring!$A$2:$O$2,0))</f>
        <v>Ethiopia</v>
      </c>
      <c r="D134">
        <f>INDEX(cring!$A$3:$O$423,MATCH($A134,cring!$P$3:$P$423,0),MATCH(D$1,cring!$A$2:$O$2,0))</f>
        <v>2005</v>
      </c>
      <c r="E134" t="str">
        <f>INDEX(cring!$A$3:$O$423,MATCH($A134,cring!$P$3:$P$423,0),MATCH(E$1,cring!$A$2:$O$2,0))</f>
        <v>2005</v>
      </c>
      <c r="F134">
        <f>INDEX(cring!$A$3:$O$423,MATCH($A134,cring!$P$3:$P$423,0),MATCH(F$1,cring!$A$2:$O$2,0))</f>
        <v>19</v>
      </c>
      <c r="G134">
        <f>INDEX(cring!$A$3:$O$423,MATCH($A134,cring!$P$3:$P$423,0),MATCH(G$1,cring!$A$2:$O$2,0))</f>
        <v>19</v>
      </c>
      <c r="H134">
        <f>INDEX(cring!$A$3:$O$423,MATCH($A134,cring!$P$3:$P$423,0),MATCH(H$1,cring!$A$2:$O$2,0))</f>
        <v>19</v>
      </c>
      <c r="I134">
        <f>INDEX(cring!$A$3:$O$423,MATCH($A134,cring!$P$3:$P$423,0),MATCH(I$1,cring!$A$2:$O$2,0))</f>
        <v>46</v>
      </c>
      <c r="J134">
        <f>INDEX(cring!$A$3:$O$423,MATCH($A134,cring!$P$3:$P$423,0),MATCH(J$1,cring!$A$2:$O$2,0))</f>
        <v>17</v>
      </c>
      <c r="K134">
        <f>INDEX(cring!$A$3:$O$423,MATCH($A134,cring!$P$3:$P$423,0),MATCH(K$1,cring!$A$2:$O$2,0))</f>
        <v>19</v>
      </c>
      <c r="L134">
        <f>INDEX(cring!$A$3:$O$423,MATCH($A134,cring!$P$3:$P$423,0),MATCH(L$1,cring!$A$2:$O$2,0))</f>
        <v>12</v>
      </c>
      <c r="M134">
        <f>INDEX(cring!$A$3:$O$423,MATCH($A134,cring!$P$3:$P$423,0),MATCH(M$1,cring!$A$2:$O$2,0))</f>
        <v>21</v>
      </c>
      <c r="N134">
        <f>INDEX(cring!$A$3:$O$423,MATCH($A134,cring!$P$3:$P$423,0),MATCH(N$1,cring!$A$2:$O$2,0))</f>
        <v>13</v>
      </c>
      <c r="O134">
        <f>INDEX(cring!$A$3:$O$423,MATCH($A134,cring!$P$3:$P$423,0),MATCH(O$1,cring!$A$2:$O$2,0))</f>
        <v>33</v>
      </c>
      <c r="P134" t="str">
        <f>INDEX(cring!$A$3:$O$423,MATCH($A134,cring!$P$3:$P$423,0),MATCH(P$1,cring!$A$2:$O$2,0))</f>
        <v>DHS_2005</v>
      </c>
    </row>
    <row r="135" spans="1:16" x14ac:dyDescent="0.25">
      <c r="A135" s="5" t="s">
        <v>584</v>
      </c>
      <c r="B135" t="str">
        <f>INDEX(cring!$A$3:$O$423,MATCH($A135,cring!$P$3:$P$423,0),MATCH(B$1,cring!$A$2:$O$2,0))</f>
        <v>ETH</v>
      </c>
      <c r="C135" t="str">
        <f>INDEX(cring!$A$3:$O$423,MATCH($A135,cring!$P$3:$P$423,0),MATCH(C$1,cring!$A$2:$O$2,0))</f>
        <v>Ethiopia</v>
      </c>
      <c r="D135">
        <f>INDEX(cring!$A$3:$O$423,MATCH($A135,cring!$P$3:$P$423,0),MATCH(D$1,cring!$A$2:$O$2,0))</f>
        <v>2000</v>
      </c>
      <c r="E135" t="str">
        <f>INDEX(cring!$A$3:$O$423,MATCH($A135,cring!$P$3:$P$423,0),MATCH(E$1,cring!$A$2:$O$2,0))</f>
        <v>2000</v>
      </c>
      <c r="F135">
        <f>INDEX(cring!$A$3:$O$423,MATCH($A135,cring!$P$3:$P$423,0),MATCH(F$1,cring!$A$2:$O$2,0))</f>
        <v>16</v>
      </c>
      <c r="G135">
        <f>INDEX(cring!$A$3:$O$423,MATCH($A135,cring!$P$3:$P$423,0),MATCH(G$1,cring!$A$2:$O$2,0))</f>
        <v>17</v>
      </c>
      <c r="H135">
        <f>INDEX(cring!$A$3:$O$423,MATCH($A135,cring!$P$3:$P$423,0),MATCH(H$1,cring!$A$2:$O$2,0))</f>
        <v>14</v>
      </c>
      <c r="I135">
        <f>INDEX(cring!$A$3:$O$423,MATCH($A135,cring!$P$3:$P$423,0),MATCH(I$1,cring!$A$2:$O$2,0))</f>
        <v>41</v>
      </c>
      <c r="J135">
        <f>INDEX(cring!$A$3:$O$423,MATCH($A135,cring!$P$3:$P$423,0),MATCH(J$1,cring!$A$2:$O$2,0))</f>
        <v>14</v>
      </c>
      <c r="K135" t="str">
        <f>INDEX(cring!$A$3:$O$423,MATCH($A135,cring!$P$3:$P$423,0),MATCH(K$1,cring!$A$2:$O$2,0))</f>
        <v>-</v>
      </c>
      <c r="L135" t="str">
        <f>INDEX(cring!$A$3:$O$423,MATCH($A135,cring!$P$3:$P$423,0),MATCH(L$1,cring!$A$2:$O$2,0))</f>
        <v>-</v>
      </c>
      <c r="M135" t="str">
        <f>INDEX(cring!$A$3:$O$423,MATCH($A135,cring!$P$3:$P$423,0),MATCH(M$1,cring!$A$2:$O$2,0))</f>
        <v>-</v>
      </c>
      <c r="N135" t="str">
        <f>INDEX(cring!$A$3:$O$423,MATCH($A135,cring!$P$3:$P$423,0),MATCH(N$1,cring!$A$2:$O$2,0))</f>
        <v>-</v>
      </c>
      <c r="O135" t="str">
        <f>INDEX(cring!$A$3:$O$423,MATCH($A135,cring!$P$3:$P$423,0),MATCH(O$1,cring!$A$2:$O$2,0))</f>
        <v>-</v>
      </c>
      <c r="P135" t="str">
        <f>INDEX(cring!$A$3:$O$423,MATCH($A135,cring!$P$3:$P$423,0),MATCH(P$1,cring!$A$2:$O$2,0))</f>
        <v>DHS_2000</v>
      </c>
    </row>
    <row r="136" spans="1:16" x14ac:dyDescent="0.25">
      <c r="A136" s="4" t="s">
        <v>585</v>
      </c>
      <c r="B136" t="e">
        <f>INDEX(cring!$A$3:$O$423,MATCH($A136,cring!$P$3:$P$423,0),MATCH(B$1,cring!$A$2:$O$2,0))</f>
        <v>#N/A</v>
      </c>
      <c r="C136" t="e">
        <f>INDEX(cring!$A$3:$O$423,MATCH($A136,cring!$P$3:$P$423,0),MATCH(C$1,cring!$A$2:$O$2,0))</f>
        <v>#N/A</v>
      </c>
      <c r="D136" t="e">
        <f>INDEX(cring!$A$3:$O$423,MATCH($A136,cring!$P$3:$P$423,0),MATCH(D$1,cring!$A$2:$O$2,0))</f>
        <v>#N/A</v>
      </c>
      <c r="E136" t="e">
        <f>INDEX(cring!$A$3:$O$423,MATCH($A136,cring!$P$3:$P$423,0),MATCH(E$1,cring!$A$2:$O$2,0))</f>
        <v>#N/A</v>
      </c>
      <c r="F136" t="e">
        <f>INDEX(cring!$A$3:$O$423,MATCH($A136,cring!$P$3:$P$423,0),MATCH(F$1,cring!$A$2:$O$2,0))</f>
        <v>#N/A</v>
      </c>
      <c r="G136" t="e">
        <f>INDEX(cring!$A$3:$O$423,MATCH($A136,cring!$P$3:$P$423,0),MATCH(G$1,cring!$A$2:$O$2,0))</f>
        <v>#N/A</v>
      </c>
      <c r="H136" t="e">
        <f>INDEX(cring!$A$3:$O$423,MATCH($A136,cring!$P$3:$P$423,0),MATCH(H$1,cring!$A$2:$O$2,0))</f>
        <v>#N/A</v>
      </c>
      <c r="I136" t="e">
        <f>INDEX(cring!$A$3:$O$423,MATCH($A136,cring!$P$3:$P$423,0),MATCH(I$1,cring!$A$2:$O$2,0))</f>
        <v>#N/A</v>
      </c>
      <c r="J136" t="e">
        <f>INDEX(cring!$A$3:$O$423,MATCH($A136,cring!$P$3:$P$423,0),MATCH(J$1,cring!$A$2:$O$2,0))</f>
        <v>#N/A</v>
      </c>
      <c r="K136" t="e">
        <f>INDEX(cring!$A$3:$O$423,MATCH($A136,cring!$P$3:$P$423,0),MATCH(K$1,cring!$A$2:$O$2,0))</f>
        <v>#N/A</v>
      </c>
      <c r="L136" t="e">
        <f>INDEX(cring!$A$3:$O$423,MATCH($A136,cring!$P$3:$P$423,0),MATCH(L$1,cring!$A$2:$O$2,0))</f>
        <v>#N/A</v>
      </c>
      <c r="M136" t="e">
        <f>INDEX(cring!$A$3:$O$423,MATCH($A136,cring!$P$3:$P$423,0),MATCH(M$1,cring!$A$2:$O$2,0))</f>
        <v>#N/A</v>
      </c>
      <c r="N136" t="e">
        <f>INDEX(cring!$A$3:$O$423,MATCH($A136,cring!$P$3:$P$423,0),MATCH(N$1,cring!$A$2:$O$2,0))</f>
        <v>#N/A</v>
      </c>
      <c r="O136" t="e">
        <f>INDEX(cring!$A$3:$O$423,MATCH($A136,cring!$P$3:$P$423,0),MATCH(O$1,cring!$A$2:$O$2,0))</f>
        <v>#N/A</v>
      </c>
      <c r="P136" t="e">
        <f>INDEX(cring!$A$3:$O$423,MATCH($A136,cring!$P$3:$P$423,0),MATCH(P$1,cring!$A$2:$O$2,0))</f>
        <v>#N/A</v>
      </c>
    </row>
    <row r="137" spans="1:16" x14ac:dyDescent="0.25">
      <c r="A137" s="5" t="s">
        <v>586</v>
      </c>
      <c r="B137" t="str">
        <f>INDEX(cring!$A$3:$O$423,MATCH($A137,cring!$P$3:$P$423,0),MATCH(B$1,cring!$A$2:$O$2,0))</f>
        <v>GAB</v>
      </c>
      <c r="C137" t="str">
        <f>INDEX(cring!$A$3:$O$423,MATCH($A137,cring!$P$3:$P$423,0),MATCH(C$1,cring!$A$2:$O$2,0))</f>
        <v>Gabon</v>
      </c>
      <c r="D137">
        <f>INDEX(cring!$A$3:$O$423,MATCH($A137,cring!$P$3:$P$423,0),MATCH(D$1,cring!$A$2:$O$2,0))</f>
        <v>2012</v>
      </c>
      <c r="E137" t="str">
        <f>INDEX(cring!$A$3:$O$423,MATCH($A137,cring!$P$3:$P$423,0),MATCH(E$1,cring!$A$2:$O$2,0))</f>
        <v>2012</v>
      </c>
      <c r="F137">
        <f>INDEX(cring!$A$3:$O$423,MATCH($A137,cring!$P$3:$P$423,0),MATCH(F$1,cring!$A$2:$O$2,0))</f>
        <v>67.7</v>
      </c>
      <c r="G137">
        <f>INDEX(cring!$A$3:$O$423,MATCH($A137,cring!$P$3:$P$423,0),MATCH(G$1,cring!$A$2:$O$2,0))</f>
        <v>72.2</v>
      </c>
      <c r="H137">
        <f>INDEX(cring!$A$3:$O$423,MATCH($A137,cring!$P$3:$P$423,0),MATCH(H$1,cring!$A$2:$O$2,0))</f>
        <v>62.4</v>
      </c>
      <c r="I137">
        <f>INDEX(cring!$A$3:$O$423,MATCH($A137,cring!$P$3:$P$423,0),MATCH(I$1,cring!$A$2:$O$2,0))</f>
        <v>70.599999999999994</v>
      </c>
      <c r="J137">
        <f>INDEX(cring!$A$3:$O$423,MATCH($A137,cring!$P$3:$P$423,0),MATCH(J$1,cring!$A$2:$O$2,0))</f>
        <v>52.2</v>
      </c>
      <c r="K137">
        <f>INDEX(cring!$A$3:$O$423,MATCH($A137,cring!$P$3:$P$423,0),MATCH(K$1,cring!$A$2:$O$2,0))</f>
        <v>48.1</v>
      </c>
      <c r="L137">
        <f>INDEX(cring!$A$3:$O$423,MATCH($A137,cring!$P$3:$P$423,0),MATCH(L$1,cring!$A$2:$O$2,0))</f>
        <v>77.900000000000006</v>
      </c>
      <c r="M137">
        <f>INDEX(cring!$A$3:$O$423,MATCH($A137,cring!$P$3:$P$423,0),MATCH(M$1,cring!$A$2:$O$2,0))</f>
        <v>66.099999999999994</v>
      </c>
      <c r="N137" t="str">
        <f>INDEX(cring!$A$3:$O$423,MATCH($A137,cring!$P$3:$P$423,0),MATCH(N$1,cring!$A$2:$O$2,0))</f>
        <v>-</v>
      </c>
      <c r="O137" t="str">
        <f>INDEX(cring!$A$3:$O$423,MATCH($A137,cring!$P$3:$P$423,0),MATCH(O$1,cring!$A$2:$O$2,0))</f>
        <v>-</v>
      </c>
      <c r="P137" t="str">
        <f>INDEX(cring!$A$3:$O$423,MATCH($A137,cring!$P$3:$P$423,0),MATCH(P$1,cring!$A$2:$O$2,0))</f>
        <v>DHS_2012</v>
      </c>
    </row>
    <row r="138" spans="1:16" x14ac:dyDescent="0.25">
      <c r="A138" s="4" t="s">
        <v>587</v>
      </c>
      <c r="B138" t="str">
        <f>INDEX(cring!$A$3:$O$423,MATCH($A138,cring!$P$3:$P$423,0),MATCH(B$1,cring!$A$2:$O$2,0))</f>
        <v>GAB</v>
      </c>
      <c r="C138" t="str">
        <f>INDEX(cring!$A$3:$O$423,MATCH($A138,cring!$P$3:$P$423,0),MATCH(C$1,cring!$A$2:$O$2,0))</f>
        <v>Gabon</v>
      </c>
      <c r="D138">
        <f>INDEX(cring!$A$3:$O$423,MATCH($A138,cring!$P$3:$P$423,0),MATCH(D$1,cring!$A$2:$O$2,0))</f>
        <v>2000</v>
      </c>
      <c r="E138" t="str">
        <f>INDEX(cring!$A$3:$O$423,MATCH($A138,cring!$P$3:$P$423,0),MATCH(E$1,cring!$A$2:$O$2,0))</f>
        <v>2000</v>
      </c>
      <c r="F138">
        <f>INDEX(cring!$A$3:$O$423,MATCH($A138,cring!$P$3:$P$423,0),MATCH(F$1,cring!$A$2:$O$2,0))</f>
        <v>48</v>
      </c>
      <c r="G138">
        <f>INDEX(cring!$A$3:$O$423,MATCH($A138,cring!$P$3:$P$423,0),MATCH(G$1,cring!$A$2:$O$2,0))</f>
        <v>51</v>
      </c>
      <c r="H138">
        <f>INDEX(cring!$A$3:$O$423,MATCH($A138,cring!$P$3:$P$423,0),MATCH(H$1,cring!$A$2:$O$2,0))</f>
        <v>44</v>
      </c>
      <c r="I138">
        <f>INDEX(cring!$A$3:$O$423,MATCH($A138,cring!$P$3:$P$423,0),MATCH(I$1,cring!$A$2:$O$2,0))</f>
        <v>52</v>
      </c>
      <c r="J138">
        <f>INDEX(cring!$A$3:$O$423,MATCH($A138,cring!$P$3:$P$423,0),MATCH(J$1,cring!$A$2:$O$2,0))</f>
        <v>34</v>
      </c>
      <c r="K138" t="str">
        <f>INDEX(cring!$A$3:$O$423,MATCH($A138,cring!$P$3:$P$423,0),MATCH(K$1,cring!$A$2:$O$2,0))</f>
        <v>-</v>
      </c>
      <c r="L138" t="str">
        <f>INDEX(cring!$A$3:$O$423,MATCH($A138,cring!$P$3:$P$423,0),MATCH(L$1,cring!$A$2:$O$2,0))</f>
        <v>-</v>
      </c>
      <c r="M138" t="str">
        <f>INDEX(cring!$A$3:$O$423,MATCH($A138,cring!$P$3:$P$423,0),MATCH(M$1,cring!$A$2:$O$2,0))</f>
        <v>-</v>
      </c>
      <c r="N138" t="str">
        <f>INDEX(cring!$A$3:$O$423,MATCH($A138,cring!$P$3:$P$423,0),MATCH(N$1,cring!$A$2:$O$2,0))</f>
        <v>-</v>
      </c>
      <c r="O138" t="str">
        <f>INDEX(cring!$A$3:$O$423,MATCH($A138,cring!$P$3:$P$423,0),MATCH(O$1,cring!$A$2:$O$2,0))</f>
        <v>-</v>
      </c>
      <c r="P138" t="str">
        <f>INDEX(cring!$A$3:$O$423,MATCH($A138,cring!$P$3:$P$423,0),MATCH(P$1,cring!$A$2:$O$2,0))</f>
        <v>DHS_2000</v>
      </c>
    </row>
    <row r="139" spans="1:16" x14ac:dyDescent="0.25">
      <c r="A139" s="5" t="s">
        <v>588</v>
      </c>
      <c r="B139" t="str">
        <f>INDEX(cring!$A$3:$O$423,MATCH($A139,cring!$P$3:$P$423,0),MATCH(B$1,cring!$A$2:$O$2,0))</f>
        <v>GMB</v>
      </c>
      <c r="C139" t="str">
        <f>INDEX(cring!$A$3:$O$423,MATCH($A139,cring!$P$3:$P$423,0),MATCH(C$1,cring!$A$2:$O$2,0))</f>
        <v>Gambia</v>
      </c>
      <c r="D139">
        <f>INDEX(cring!$A$3:$O$423,MATCH($A139,cring!$P$3:$P$423,0),MATCH(D$1,cring!$A$2:$O$2,0))</f>
        <v>2013</v>
      </c>
      <c r="E139" t="str">
        <f>INDEX(cring!$A$3:$O$423,MATCH($A139,cring!$P$3:$P$423,0),MATCH(E$1,cring!$A$2:$O$2,0))</f>
        <v>2013</v>
      </c>
      <c r="F139">
        <f>INDEX(cring!$A$3:$O$423,MATCH($A139,cring!$P$3:$P$423,0),MATCH(F$1,cring!$A$2:$O$2,0))</f>
        <v>68</v>
      </c>
      <c r="G139">
        <f>INDEX(cring!$A$3:$O$423,MATCH($A139,cring!$P$3:$P$423,0),MATCH(G$1,cring!$A$2:$O$2,0))</f>
        <v>72</v>
      </c>
      <c r="H139">
        <f>INDEX(cring!$A$3:$O$423,MATCH($A139,cring!$P$3:$P$423,0),MATCH(H$1,cring!$A$2:$O$2,0))</f>
        <v>62.5</v>
      </c>
      <c r="I139">
        <f>INDEX(cring!$A$3:$O$423,MATCH($A139,cring!$P$3:$P$423,0),MATCH(I$1,cring!$A$2:$O$2,0))</f>
        <v>68.099999999999994</v>
      </c>
      <c r="J139">
        <f>INDEX(cring!$A$3:$O$423,MATCH($A139,cring!$P$3:$P$423,0),MATCH(J$1,cring!$A$2:$O$2,0))</f>
        <v>68</v>
      </c>
      <c r="K139">
        <f>INDEX(cring!$A$3:$O$423,MATCH($A139,cring!$P$3:$P$423,0),MATCH(K$1,cring!$A$2:$O$2,0))</f>
        <v>69.7</v>
      </c>
      <c r="L139">
        <f>INDEX(cring!$A$3:$O$423,MATCH($A139,cring!$P$3:$P$423,0),MATCH(L$1,cring!$A$2:$O$2,0))</f>
        <v>70.099999999999994</v>
      </c>
      <c r="M139">
        <f>INDEX(cring!$A$3:$O$423,MATCH($A139,cring!$P$3:$P$423,0),MATCH(M$1,cring!$A$2:$O$2,0))</f>
        <v>70.8</v>
      </c>
      <c r="N139">
        <f>INDEX(cring!$A$3:$O$423,MATCH($A139,cring!$P$3:$P$423,0),MATCH(N$1,cring!$A$2:$O$2,0))</f>
        <v>62.4</v>
      </c>
      <c r="O139">
        <f>INDEX(cring!$A$3:$O$423,MATCH($A139,cring!$P$3:$P$423,0),MATCH(O$1,cring!$A$2:$O$2,0))</f>
        <v>67.3</v>
      </c>
      <c r="P139" t="str">
        <f>INDEX(cring!$A$3:$O$423,MATCH($A139,cring!$P$3:$P$423,0),MATCH(P$1,cring!$A$2:$O$2,0))</f>
        <v>DHS_2013</v>
      </c>
    </row>
    <row r="140" spans="1:16" x14ac:dyDescent="0.25">
      <c r="A140" s="4" t="s">
        <v>589</v>
      </c>
      <c r="B140" t="str">
        <f>INDEX(cring!$A$3:$O$423,MATCH($A140,cring!$P$3:$P$423,0),MATCH(B$1,cring!$A$2:$O$2,0))</f>
        <v>GMB</v>
      </c>
      <c r="C140" t="str">
        <f>INDEX(cring!$A$3:$O$423,MATCH($A140,cring!$P$3:$P$423,0),MATCH(C$1,cring!$A$2:$O$2,0))</f>
        <v>Gambia</v>
      </c>
      <c r="D140">
        <f>INDEX(cring!$A$3:$O$423,MATCH($A140,cring!$P$3:$P$423,0),MATCH(D$1,cring!$A$2:$O$2,0))</f>
        <v>2010</v>
      </c>
      <c r="E140" t="str">
        <f>INDEX(cring!$A$3:$O$423,MATCH($A140,cring!$P$3:$P$423,0),MATCH(E$1,cring!$A$2:$O$2,0))</f>
        <v>2010</v>
      </c>
      <c r="F140">
        <f>INDEX(cring!$A$3:$O$423,MATCH($A140,cring!$P$3:$P$423,0),MATCH(F$1,cring!$A$2:$O$2,0))</f>
        <v>68.8</v>
      </c>
      <c r="G140">
        <f>INDEX(cring!$A$3:$O$423,MATCH($A140,cring!$P$3:$P$423,0),MATCH(G$1,cring!$A$2:$O$2,0))</f>
        <v>69.8</v>
      </c>
      <c r="H140">
        <f>INDEX(cring!$A$3:$O$423,MATCH($A140,cring!$P$3:$P$423,0),MATCH(H$1,cring!$A$2:$O$2,0))</f>
        <v>67.7</v>
      </c>
      <c r="I140">
        <f>INDEX(cring!$A$3:$O$423,MATCH($A140,cring!$P$3:$P$423,0),MATCH(I$1,cring!$A$2:$O$2,0))</f>
        <v>63.9</v>
      </c>
      <c r="J140">
        <f>INDEX(cring!$A$3:$O$423,MATCH($A140,cring!$P$3:$P$423,0),MATCH(J$1,cring!$A$2:$O$2,0))</f>
        <v>73.599999999999994</v>
      </c>
      <c r="K140">
        <f>INDEX(cring!$A$3:$O$423,MATCH($A140,cring!$P$3:$P$423,0),MATCH(K$1,cring!$A$2:$O$2,0))</f>
        <v>64.099999999999994</v>
      </c>
      <c r="L140">
        <f>INDEX(cring!$A$3:$O$423,MATCH($A140,cring!$P$3:$P$423,0),MATCH(L$1,cring!$A$2:$O$2,0))</f>
        <v>79.900000000000006</v>
      </c>
      <c r="M140">
        <f>INDEX(cring!$A$3:$O$423,MATCH($A140,cring!$P$3:$P$423,0),MATCH(M$1,cring!$A$2:$O$2,0))</f>
        <v>74.400000000000006</v>
      </c>
      <c r="N140">
        <f>INDEX(cring!$A$3:$O$423,MATCH($A140,cring!$P$3:$P$423,0),MATCH(N$1,cring!$A$2:$O$2,0))</f>
        <v>62</v>
      </c>
      <c r="O140">
        <f>INDEX(cring!$A$3:$O$423,MATCH($A140,cring!$P$3:$P$423,0),MATCH(O$1,cring!$A$2:$O$2,0))</f>
        <v>66.400000000000006</v>
      </c>
      <c r="P140" t="str">
        <f>INDEX(cring!$A$3:$O$423,MATCH($A140,cring!$P$3:$P$423,0),MATCH(P$1,cring!$A$2:$O$2,0))</f>
        <v>MICS_2010</v>
      </c>
    </row>
    <row r="141" spans="1:16" x14ac:dyDescent="0.25">
      <c r="A141" s="5" t="s">
        <v>590</v>
      </c>
      <c r="B141" t="str">
        <f>INDEX(cring!$A$3:$O$423,MATCH($A141,cring!$P$3:$P$423,0),MATCH(B$1,cring!$A$2:$O$2,0))</f>
        <v>GMB</v>
      </c>
      <c r="C141" t="str">
        <f>INDEX(cring!$A$3:$O$423,MATCH($A141,cring!$P$3:$P$423,0),MATCH(C$1,cring!$A$2:$O$2,0))</f>
        <v>Gambia</v>
      </c>
      <c r="D141" t="str">
        <f>INDEX(cring!$A$3:$O$423,MATCH($A141,cring!$P$3:$P$423,0),MATCH(D$1,cring!$A$2:$O$2,0))</f>
        <v>2005-2006</v>
      </c>
      <c r="E141" t="str">
        <f>INDEX(cring!$A$3:$O$423,MATCH($A141,cring!$P$3:$P$423,0),MATCH(E$1,cring!$A$2:$O$2,0))</f>
        <v>2006</v>
      </c>
      <c r="F141">
        <f>INDEX(cring!$A$3:$O$423,MATCH($A141,cring!$P$3:$P$423,0),MATCH(F$1,cring!$A$2:$O$2,0))</f>
        <v>69</v>
      </c>
      <c r="G141">
        <f>INDEX(cring!$A$3:$O$423,MATCH($A141,cring!$P$3:$P$423,0),MATCH(G$1,cring!$A$2:$O$2,0))</f>
        <v>67</v>
      </c>
      <c r="H141">
        <f>INDEX(cring!$A$3:$O$423,MATCH($A141,cring!$P$3:$P$423,0),MATCH(H$1,cring!$A$2:$O$2,0))</f>
        <v>71</v>
      </c>
      <c r="I141">
        <f>INDEX(cring!$A$3:$O$423,MATCH($A141,cring!$P$3:$P$423,0),MATCH(I$1,cring!$A$2:$O$2,0))</f>
        <v>64</v>
      </c>
      <c r="J141">
        <f>INDEX(cring!$A$3:$O$423,MATCH($A141,cring!$P$3:$P$423,0),MATCH(J$1,cring!$A$2:$O$2,0))</f>
        <v>72</v>
      </c>
      <c r="K141">
        <f>INDEX(cring!$A$3:$O$423,MATCH($A141,cring!$P$3:$P$423,0),MATCH(K$1,cring!$A$2:$O$2,0))</f>
        <v>68</v>
      </c>
      <c r="L141">
        <f>INDEX(cring!$A$3:$O$423,MATCH($A141,cring!$P$3:$P$423,0),MATCH(L$1,cring!$A$2:$O$2,0))</f>
        <v>74</v>
      </c>
      <c r="M141">
        <f>INDEX(cring!$A$3:$O$423,MATCH($A141,cring!$P$3:$P$423,0),MATCH(M$1,cring!$A$2:$O$2,0))</f>
        <v>71</v>
      </c>
      <c r="N141">
        <f>INDEX(cring!$A$3:$O$423,MATCH($A141,cring!$P$3:$P$423,0),MATCH(N$1,cring!$A$2:$O$2,0))</f>
        <v>62</v>
      </c>
      <c r="O141">
        <f>INDEX(cring!$A$3:$O$423,MATCH($A141,cring!$P$3:$P$423,0),MATCH(O$1,cring!$A$2:$O$2,0))</f>
        <v>68</v>
      </c>
      <c r="P141" t="str">
        <f>INDEX(cring!$A$3:$O$423,MATCH($A141,cring!$P$3:$P$423,0),MATCH(P$1,cring!$A$2:$O$2,0))</f>
        <v>MICS_2005-2006</v>
      </c>
    </row>
    <row r="142" spans="1:16" x14ac:dyDescent="0.25">
      <c r="A142" s="4" t="s">
        <v>591</v>
      </c>
      <c r="B142" t="str">
        <f>INDEX(cring!$A$3:$O$423,MATCH($A142,cring!$P$3:$P$423,0),MATCH(B$1,cring!$A$2:$O$2,0))</f>
        <v>GMB</v>
      </c>
      <c r="C142" t="str">
        <f>INDEX(cring!$A$3:$O$423,MATCH($A142,cring!$P$3:$P$423,0),MATCH(C$1,cring!$A$2:$O$2,0))</f>
        <v>Gambia</v>
      </c>
      <c r="D142">
        <f>INDEX(cring!$A$3:$O$423,MATCH($A142,cring!$P$3:$P$423,0),MATCH(D$1,cring!$A$2:$O$2,0))</f>
        <v>2000</v>
      </c>
      <c r="E142" t="str">
        <f>INDEX(cring!$A$3:$O$423,MATCH($A142,cring!$P$3:$P$423,0),MATCH(E$1,cring!$A$2:$O$2,0))</f>
        <v>2000</v>
      </c>
      <c r="F142">
        <f>INDEX(cring!$A$3:$O$423,MATCH($A142,cring!$P$3:$P$423,0),MATCH(F$1,cring!$A$2:$O$2,0))</f>
        <v>75</v>
      </c>
      <c r="G142">
        <f>INDEX(cring!$A$3:$O$423,MATCH($A142,cring!$P$3:$P$423,0),MATCH(G$1,cring!$A$2:$O$2,0))</f>
        <v>71</v>
      </c>
      <c r="H142">
        <f>INDEX(cring!$A$3:$O$423,MATCH($A142,cring!$P$3:$P$423,0),MATCH(H$1,cring!$A$2:$O$2,0))</f>
        <v>79</v>
      </c>
      <c r="I142">
        <f>INDEX(cring!$A$3:$O$423,MATCH($A142,cring!$P$3:$P$423,0),MATCH(I$1,cring!$A$2:$O$2,0))</f>
        <v>93</v>
      </c>
      <c r="J142">
        <f>INDEX(cring!$A$3:$O$423,MATCH($A142,cring!$P$3:$P$423,0),MATCH(J$1,cring!$A$2:$O$2,0))</f>
        <v>70</v>
      </c>
      <c r="K142" t="str">
        <f>INDEX(cring!$A$3:$O$423,MATCH($A142,cring!$P$3:$P$423,0),MATCH(K$1,cring!$A$2:$O$2,0))</f>
        <v>-</v>
      </c>
      <c r="L142" t="str">
        <f>INDEX(cring!$A$3:$O$423,MATCH($A142,cring!$P$3:$P$423,0),MATCH(L$1,cring!$A$2:$O$2,0))</f>
        <v>-</v>
      </c>
      <c r="M142" t="str">
        <f>INDEX(cring!$A$3:$O$423,MATCH($A142,cring!$P$3:$P$423,0),MATCH(M$1,cring!$A$2:$O$2,0))</f>
        <v>-</v>
      </c>
      <c r="N142" t="str">
        <f>INDEX(cring!$A$3:$O$423,MATCH($A142,cring!$P$3:$P$423,0),MATCH(N$1,cring!$A$2:$O$2,0))</f>
        <v>-</v>
      </c>
      <c r="O142" t="str">
        <f>INDEX(cring!$A$3:$O$423,MATCH($A142,cring!$P$3:$P$423,0),MATCH(O$1,cring!$A$2:$O$2,0))</f>
        <v>-</v>
      </c>
      <c r="P142" t="str">
        <f>INDEX(cring!$A$3:$O$423,MATCH($A142,cring!$P$3:$P$423,0),MATCH(P$1,cring!$A$2:$O$2,0))</f>
        <v>MICS_2000</v>
      </c>
    </row>
    <row r="143" spans="1:16" x14ac:dyDescent="0.25">
      <c r="A143" s="5" t="s">
        <v>592</v>
      </c>
      <c r="B143" t="str">
        <f>INDEX(cring!$A$3:$O$423,MATCH($A143,cring!$P$3:$P$423,0),MATCH(B$1,cring!$A$2:$O$2,0))</f>
        <v>GEO</v>
      </c>
      <c r="C143" t="str">
        <f>INDEX(cring!$A$3:$O$423,MATCH($A143,cring!$P$3:$P$423,0),MATCH(C$1,cring!$A$2:$O$2,0))</f>
        <v>Georgia</v>
      </c>
      <c r="D143">
        <f>INDEX(cring!$A$3:$O$423,MATCH($A143,cring!$P$3:$P$423,0),MATCH(D$1,cring!$A$2:$O$2,0))</f>
        <v>2005</v>
      </c>
      <c r="E143" t="str">
        <f>INDEX(cring!$A$3:$O$423,MATCH($A143,cring!$P$3:$P$423,0),MATCH(E$1,cring!$A$2:$O$2,0))</f>
        <v>2005</v>
      </c>
      <c r="F143">
        <f>INDEX(cring!$A$3:$O$423,MATCH($A143,cring!$P$3:$P$423,0),MATCH(F$1,cring!$A$2:$O$2,0))</f>
        <v>74</v>
      </c>
      <c r="G143" t="str">
        <f>INDEX(cring!$A$3:$O$423,MATCH($A143,cring!$P$3:$P$423,0),MATCH(G$1,cring!$A$2:$O$2,0))</f>
        <v>-</v>
      </c>
      <c r="H143" t="str">
        <f>INDEX(cring!$A$3:$O$423,MATCH($A143,cring!$P$3:$P$423,0),MATCH(H$1,cring!$A$2:$O$2,0))</f>
        <v>-</v>
      </c>
      <c r="I143" t="str">
        <f>INDEX(cring!$A$3:$O$423,MATCH($A143,cring!$P$3:$P$423,0),MATCH(I$1,cring!$A$2:$O$2,0))</f>
        <v>-</v>
      </c>
      <c r="J143" t="str">
        <f>INDEX(cring!$A$3:$O$423,MATCH($A143,cring!$P$3:$P$423,0),MATCH(J$1,cring!$A$2:$O$2,0))</f>
        <v>-</v>
      </c>
      <c r="K143" t="str">
        <f>INDEX(cring!$A$3:$O$423,MATCH($A143,cring!$P$3:$P$423,0),MATCH(K$1,cring!$A$2:$O$2,0))</f>
        <v>-</v>
      </c>
      <c r="L143" t="str">
        <f>INDEX(cring!$A$3:$O$423,MATCH($A143,cring!$P$3:$P$423,0),MATCH(L$1,cring!$A$2:$O$2,0))</f>
        <v>-</v>
      </c>
      <c r="M143" t="str">
        <f>INDEX(cring!$A$3:$O$423,MATCH($A143,cring!$P$3:$P$423,0),MATCH(M$1,cring!$A$2:$O$2,0))</f>
        <v>-</v>
      </c>
      <c r="N143" t="str">
        <f>INDEX(cring!$A$3:$O$423,MATCH($A143,cring!$P$3:$P$423,0),MATCH(N$1,cring!$A$2:$O$2,0))</f>
        <v>-</v>
      </c>
      <c r="O143" t="str">
        <f>INDEX(cring!$A$3:$O$423,MATCH($A143,cring!$P$3:$P$423,0),MATCH(O$1,cring!$A$2:$O$2,0))</f>
        <v>-</v>
      </c>
      <c r="P143" t="str">
        <f>INDEX(cring!$A$3:$O$423,MATCH($A143,cring!$P$3:$P$423,0),MATCH(P$1,cring!$A$2:$O$2,0))</f>
        <v>WMS_2015</v>
      </c>
    </row>
    <row r="144" spans="1:16" x14ac:dyDescent="0.25">
      <c r="A144" s="4" t="s">
        <v>593</v>
      </c>
      <c r="B144" t="str">
        <f>INDEX(cring!$A$3:$O$423,MATCH($A144,cring!$P$3:$P$423,0),MATCH(B$1,cring!$A$2:$O$2,0))</f>
        <v>GEO</v>
      </c>
      <c r="C144" t="str">
        <f>INDEX(cring!$A$3:$O$423,MATCH($A144,cring!$P$3:$P$423,0),MATCH(C$1,cring!$A$2:$O$2,0))</f>
        <v>Georgia</v>
      </c>
      <c r="D144">
        <f>INDEX(cring!$A$3:$O$423,MATCH($A144,cring!$P$3:$P$423,0),MATCH(D$1,cring!$A$2:$O$2,0))</f>
        <v>2000</v>
      </c>
      <c r="E144" t="str">
        <f>INDEX(cring!$A$3:$O$423,MATCH($A144,cring!$P$3:$P$423,0),MATCH(E$1,cring!$A$2:$O$2,0))</f>
        <v>2000</v>
      </c>
      <c r="F144">
        <f>INDEX(cring!$A$3:$O$423,MATCH($A144,cring!$P$3:$P$423,0),MATCH(F$1,cring!$A$2:$O$2,0))</f>
        <v>99</v>
      </c>
      <c r="G144" t="str">
        <f>INDEX(cring!$A$3:$O$423,MATCH($A144,cring!$P$3:$P$423,0),MATCH(G$1,cring!$A$2:$O$2,0))</f>
        <v>-</v>
      </c>
      <c r="H144" t="str">
        <f>INDEX(cring!$A$3:$O$423,MATCH($A144,cring!$P$3:$P$423,0),MATCH(H$1,cring!$A$2:$O$2,0))</f>
        <v>-</v>
      </c>
      <c r="I144" t="str">
        <f>INDEX(cring!$A$3:$O$423,MATCH($A144,cring!$P$3:$P$423,0),MATCH(I$1,cring!$A$2:$O$2,0))</f>
        <v>-</v>
      </c>
      <c r="J144" t="str">
        <f>INDEX(cring!$A$3:$O$423,MATCH($A144,cring!$P$3:$P$423,0),MATCH(J$1,cring!$A$2:$O$2,0))</f>
        <v>-</v>
      </c>
      <c r="K144" t="str">
        <f>INDEX(cring!$A$3:$O$423,MATCH($A144,cring!$P$3:$P$423,0),MATCH(K$1,cring!$A$2:$O$2,0))</f>
        <v>-</v>
      </c>
      <c r="L144" t="str">
        <f>INDEX(cring!$A$3:$O$423,MATCH($A144,cring!$P$3:$P$423,0),MATCH(L$1,cring!$A$2:$O$2,0))</f>
        <v>-</v>
      </c>
      <c r="M144" t="str">
        <f>INDEX(cring!$A$3:$O$423,MATCH($A144,cring!$P$3:$P$423,0),MATCH(M$1,cring!$A$2:$O$2,0))</f>
        <v>-</v>
      </c>
      <c r="N144" t="str">
        <f>INDEX(cring!$A$3:$O$423,MATCH($A144,cring!$P$3:$P$423,0),MATCH(N$1,cring!$A$2:$O$2,0))</f>
        <v>-</v>
      </c>
      <c r="O144" t="str">
        <f>INDEX(cring!$A$3:$O$423,MATCH($A144,cring!$P$3:$P$423,0),MATCH(O$1,cring!$A$2:$O$2,0))</f>
        <v>-</v>
      </c>
      <c r="P144" t="str">
        <f>INDEX(cring!$A$3:$O$423,MATCH($A144,cring!$P$3:$P$423,0),MATCH(P$1,cring!$A$2:$O$2,0))</f>
        <v>MICS_2000</v>
      </c>
    </row>
    <row r="145" spans="1:16" x14ac:dyDescent="0.25">
      <c r="A145" s="5" t="s">
        <v>594</v>
      </c>
      <c r="B145" t="str">
        <f>INDEX(cring!$A$3:$O$423,MATCH($A145,cring!$P$3:$P$423,0),MATCH(B$1,cring!$A$2:$O$2,0))</f>
        <v>GHA</v>
      </c>
      <c r="C145" t="str">
        <f>INDEX(cring!$A$3:$O$423,MATCH($A145,cring!$P$3:$P$423,0),MATCH(C$1,cring!$A$2:$O$2,0))</f>
        <v>Ghana</v>
      </c>
      <c r="D145">
        <f>INDEX(cring!$A$3:$O$423,MATCH($A145,cring!$P$3:$P$423,0),MATCH(D$1,cring!$A$2:$O$2,0))</f>
        <v>2014</v>
      </c>
      <c r="E145" t="str">
        <f>INDEX(cring!$A$3:$O$423,MATCH($A145,cring!$P$3:$P$423,0),MATCH(E$1,cring!$A$2:$O$2,0))</f>
        <v>2014</v>
      </c>
      <c r="F145">
        <f>INDEX(cring!$A$3:$O$423,MATCH($A145,cring!$P$3:$P$423,0),MATCH(F$1,cring!$A$2:$O$2,0))</f>
        <v>55.9</v>
      </c>
      <c r="G145">
        <f>INDEX(cring!$A$3:$O$423,MATCH($A145,cring!$P$3:$P$423,0),MATCH(G$1,cring!$A$2:$O$2,0))</f>
        <v>53.6</v>
      </c>
      <c r="H145">
        <f>INDEX(cring!$A$3:$O$423,MATCH($A145,cring!$P$3:$P$423,0),MATCH(H$1,cring!$A$2:$O$2,0))</f>
        <v>58.7</v>
      </c>
      <c r="I145">
        <f>INDEX(cring!$A$3:$O$423,MATCH($A145,cring!$P$3:$P$423,0),MATCH(I$1,cring!$A$2:$O$2,0))</f>
        <v>51.2</v>
      </c>
      <c r="J145">
        <f>INDEX(cring!$A$3:$O$423,MATCH($A145,cring!$P$3:$P$423,0),MATCH(J$1,cring!$A$2:$O$2,0))</f>
        <v>59.1</v>
      </c>
      <c r="K145">
        <f>INDEX(cring!$A$3:$O$423,MATCH($A145,cring!$P$3:$P$423,0),MATCH(K$1,cring!$A$2:$O$2,0))</f>
        <v>55.1</v>
      </c>
      <c r="L145">
        <f>INDEX(cring!$A$3:$O$423,MATCH($A145,cring!$P$3:$P$423,0),MATCH(L$1,cring!$A$2:$O$2,0))</f>
        <v>52.9</v>
      </c>
      <c r="M145">
        <f>INDEX(cring!$A$3:$O$423,MATCH($A145,cring!$P$3:$P$423,0),MATCH(M$1,cring!$A$2:$O$2,0))</f>
        <v>61.6</v>
      </c>
      <c r="N145">
        <f>INDEX(cring!$A$3:$O$423,MATCH($A145,cring!$P$3:$P$423,0),MATCH(N$1,cring!$A$2:$O$2,0))</f>
        <v>56.9</v>
      </c>
      <c r="O145">
        <f>INDEX(cring!$A$3:$O$423,MATCH($A145,cring!$P$3:$P$423,0),MATCH(O$1,cring!$A$2:$O$2,0))</f>
        <v>54</v>
      </c>
      <c r="P145" t="str">
        <f>INDEX(cring!$A$3:$O$423,MATCH($A145,cring!$P$3:$P$423,0),MATCH(P$1,cring!$A$2:$O$2,0))</f>
        <v>DHS_2014</v>
      </c>
    </row>
    <row r="146" spans="1:16" x14ac:dyDescent="0.25">
      <c r="A146" s="4" t="s">
        <v>595</v>
      </c>
      <c r="B146" t="str">
        <f>INDEX(cring!$A$3:$O$423,MATCH($A146,cring!$P$3:$P$423,0),MATCH(B$1,cring!$A$2:$O$2,0))</f>
        <v>GHA</v>
      </c>
      <c r="C146" t="str">
        <f>INDEX(cring!$A$3:$O$423,MATCH($A146,cring!$P$3:$P$423,0),MATCH(C$1,cring!$A$2:$O$2,0))</f>
        <v>Ghana</v>
      </c>
      <c r="D146">
        <f>INDEX(cring!$A$3:$O$423,MATCH($A146,cring!$P$3:$P$423,0),MATCH(D$1,cring!$A$2:$O$2,0))</f>
        <v>2011</v>
      </c>
      <c r="E146" t="str">
        <f>INDEX(cring!$A$3:$O$423,MATCH($A146,cring!$P$3:$P$423,0),MATCH(E$1,cring!$A$2:$O$2,0))</f>
        <v>2011</v>
      </c>
      <c r="F146">
        <f>INDEX(cring!$A$3:$O$423,MATCH($A146,cring!$P$3:$P$423,0),MATCH(F$1,cring!$A$2:$O$2,0))</f>
        <v>41.3</v>
      </c>
      <c r="G146">
        <f>INDEX(cring!$A$3:$O$423,MATCH($A146,cring!$P$3:$P$423,0),MATCH(G$1,cring!$A$2:$O$2,0))</f>
        <v>48.8</v>
      </c>
      <c r="H146">
        <f>INDEX(cring!$A$3:$O$423,MATCH($A146,cring!$P$3:$P$423,0),MATCH(H$1,cring!$A$2:$O$2,0))</f>
        <v>33.9</v>
      </c>
      <c r="I146">
        <f>INDEX(cring!$A$3:$O$423,MATCH($A146,cring!$P$3:$P$423,0),MATCH(I$1,cring!$A$2:$O$2,0))</f>
        <v>61.2</v>
      </c>
      <c r="J146">
        <f>INDEX(cring!$A$3:$O$423,MATCH($A146,cring!$P$3:$P$423,0),MATCH(J$1,cring!$A$2:$O$2,0))</f>
        <v>33.9</v>
      </c>
      <c r="K146">
        <f>INDEX(cring!$A$3:$O$423,MATCH($A146,cring!$P$3:$P$423,0),MATCH(K$1,cring!$A$2:$O$2,0))</f>
        <v>34.4</v>
      </c>
      <c r="L146">
        <f>INDEX(cring!$A$3:$O$423,MATCH($A146,cring!$P$3:$P$423,0),MATCH(L$1,cring!$A$2:$O$2,0))</f>
        <v>40.799999999999997</v>
      </c>
      <c r="M146">
        <f>INDEX(cring!$A$3:$O$423,MATCH($A146,cring!$P$3:$P$423,0),MATCH(M$1,cring!$A$2:$O$2,0))</f>
        <v>41.9</v>
      </c>
      <c r="N146">
        <f>INDEX(cring!$A$3:$O$423,MATCH($A146,cring!$P$3:$P$423,0),MATCH(N$1,cring!$A$2:$O$2,0))</f>
        <v>54.1</v>
      </c>
      <c r="O146">
        <f>INDEX(cring!$A$3:$O$423,MATCH($A146,cring!$P$3:$P$423,0),MATCH(O$1,cring!$A$2:$O$2,0))</f>
        <v>49.2</v>
      </c>
      <c r="P146" t="str">
        <f>INDEX(cring!$A$3:$O$423,MATCH($A146,cring!$P$3:$P$423,0),MATCH(P$1,cring!$A$2:$O$2,0))</f>
        <v>MICS_2011</v>
      </c>
    </row>
    <row r="147" spans="1:16" x14ac:dyDescent="0.25">
      <c r="A147" s="5" t="s">
        <v>596</v>
      </c>
      <c r="B147" t="str">
        <f>INDEX(cring!$A$3:$O$423,MATCH($A147,cring!$P$3:$P$423,0),MATCH(B$1,cring!$A$2:$O$2,0))</f>
        <v>GHA</v>
      </c>
      <c r="C147" t="str">
        <f>INDEX(cring!$A$3:$O$423,MATCH($A147,cring!$P$3:$P$423,0),MATCH(C$1,cring!$A$2:$O$2,0))</f>
        <v>Ghana</v>
      </c>
      <c r="D147">
        <f>INDEX(cring!$A$3:$O$423,MATCH($A147,cring!$P$3:$P$423,0),MATCH(D$1,cring!$A$2:$O$2,0))</f>
        <v>2008</v>
      </c>
      <c r="E147" t="str">
        <f>INDEX(cring!$A$3:$O$423,MATCH($A147,cring!$P$3:$P$423,0),MATCH(E$1,cring!$A$2:$O$2,0))</f>
        <v>2008</v>
      </c>
      <c r="F147">
        <f>INDEX(cring!$A$3:$O$423,MATCH($A147,cring!$P$3:$P$423,0),MATCH(F$1,cring!$A$2:$O$2,0))</f>
        <v>51</v>
      </c>
      <c r="G147">
        <f>INDEX(cring!$A$3:$O$423,MATCH($A147,cring!$P$3:$P$423,0),MATCH(G$1,cring!$A$2:$O$2,0))</f>
        <v>50</v>
      </c>
      <c r="H147">
        <f>INDEX(cring!$A$3:$O$423,MATCH($A147,cring!$P$3:$P$423,0),MATCH(H$1,cring!$A$2:$O$2,0))</f>
        <v>52</v>
      </c>
      <c r="I147" t="str">
        <f>INDEX(cring!$A$3:$O$423,MATCH($A147,cring!$P$3:$P$423,0),MATCH(I$1,cring!$A$2:$O$2,0))</f>
        <v>-</v>
      </c>
      <c r="J147">
        <f>INDEX(cring!$A$3:$O$423,MATCH($A147,cring!$P$3:$P$423,0),MATCH(J$1,cring!$A$2:$O$2,0))</f>
        <v>50</v>
      </c>
      <c r="K147" t="str">
        <f>INDEX(cring!$A$3:$O$423,MATCH($A147,cring!$P$3:$P$423,0),MATCH(K$1,cring!$A$2:$O$2,0))</f>
        <v>-</v>
      </c>
      <c r="L147" t="str">
        <f>INDEX(cring!$A$3:$O$423,MATCH($A147,cring!$P$3:$P$423,0),MATCH(L$1,cring!$A$2:$O$2,0))</f>
        <v>-</v>
      </c>
      <c r="M147" t="str">
        <f>INDEX(cring!$A$3:$O$423,MATCH($A147,cring!$P$3:$P$423,0),MATCH(M$1,cring!$A$2:$O$2,0))</f>
        <v>-</v>
      </c>
      <c r="N147" t="str">
        <f>INDEX(cring!$A$3:$O$423,MATCH($A147,cring!$P$3:$P$423,0),MATCH(N$1,cring!$A$2:$O$2,0))</f>
        <v>-</v>
      </c>
      <c r="O147" t="str">
        <f>INDEX(cring!$A$3:$O$423,MATCH($A147,cring!$P$3:$P$423,0),MATCH(O$1,cring!$A$2:$O$2,0))</f>
        <v>-</v>
      </c>
      <c r="P147" t="str">
        <f>INDEX(cring!$A$3:$O$423,MATCH($A147,cring!$P$3:$P$423,0),MATCH(P$1,cring!$A$2:$O$2,0))</f>
        <v>DHS _2008</v>
      </c>
    </row>
    <row r="148" spans="1:16" x14ac:dyDescent="0.25">
      <c r="A148" s="4" t="s">
        <v>597</v>
      </c>
      <c r="B148" t="str">
        <f>INDEX(cring!$A$3:$O$423,MATCH($A148,cring!$P$3:$P$423,0),MATCH(B$1,cring!$A$2:$O$2,0))</f>
        <v>GHA</v>
      </c>
      <c r="C148" t="str">
        <f>INDEX(cring!$A$3:$O$423,MATCH($A148,cring!$P$3:$P$423,0),MATCH(C$1,cring!$A$2:$O$2,0))</f>
        <v>Ghana</v>
      </c>
      <c r="D148">
        <f>INDEX(cring!$A$3:$O$423,MATCH($A148,cring!$P$3:$P$423,0),MATCH(D$1,cring!$A$2:$O$2,0))</f>
        <v>2006</v>
      </c>
      <c r="E148" t="str">
        <f>INDEX(cring!$A$3:$O$423,MATCH($A148,cring!$P$3:$P$423,0),MATCH(E$1,cring!$A$2:$O$2,0))</f>
        <v>2006</v>
      </c>
      <c r="F148">
        <f>INDEX(cring!$A$3:$O$423,MATCH($A148,cring!$P$3:$P$423,0),MATCH(F$1,cring!$A$2:$O$2,0))</f>
        <v>34</v>
      </c>
      <c r="G148">
        <f>INDEX(cring!$A$3:$O$423,MATCH($A148,cring!$P$3:$P$423,0),MATCH(G$1,cring!$A$2:$O$2,0))</f>
        <v>34</v>
      </c>
      <c r="H148">
        <f>INDEX(cring!$A$3:$O$423,MATCH($A148,cring!$P$3:$P$423,0),MATCH(H$1,cring!$A$2:$O$2,0))</f>
        <v>33</v>
      </c>
      <c r="I148">
        <f>INDEX(cring!$A$3:$O$423,MATCH($A148,cring!$P$3:$P$423,0),MATCH(I$1,cring!$A$2:$O$2,0))</f>
        <v>25</v>
      </c>
      <c r="J148">
        <f>INDEX(cring!$A$3:$O$423,MATCH($A148,cring!$P$3:$P$423,0),MATCH(J$1,cring!$A$2:$O$2,0))</f>
        <v>37</v>
      </c>
      <c r="K148" t="str">
        <f>INDEX(cring!$A$3:$O$423,MATCH($A148,cring!$P$3:$P$423,0),MATCH(K$1,cring!$A$2:$O$2,0))</f>
        <v>-</v>
      </c>
      <c r="L148" t="str">
        <f>INDEX(cring!$A$3:$O$423,MATCH($A148,cring!$P$3:$P$423,0),MATCH(L$1,cring!$A$2:$O$2,0))</f>
        <v>-</v>
      </c>
      <c r="M148" t="str">
        <f>INDEX(cring!$A$3:$O$423,MATCH($A148,cring!$P$3:$P$423,0),MATCH(M$1,cring!$A$2:$O$2,0))</f>
        <v>-</v>
      </c>
      <c r="N148" t="str">
        <f>INDEX(cring!$A$3:$O$423,MATCH($A148,cring!$P$3:$P$423,0),MATCH(N$1,cring!$A$2:$O$2,0))</f>
        <v>-</v>
      </c>
      <c r="O148" t="str">
        <f>INDEX(cring!$A$3:$O$423,MATCH($A148,cring!$P$3:$P$423,0),MATCH(O$1,cring!$A$2:$O$2,0))</f>
        <v>-</v>
      </c>
      <c r="P148" t="str">
        <f>INDEX(cring!$A$3:$O$423,MATCH($A148,cring!$P$3:$P$423,0),MATCH(P$1,cring!$A$2:$O$2,0))</f>
        <v>MICS_2006</v>
      </c>
    </row>
    <row r="149" spans="1:16" x14ac:dyDescent="0.25">
      <c r="A149" s="5" t="s">
        <v>598</v>
      </c>
      <c r="B149" t="str">
        <f>INDEX(cring!$A$3:$O$423,MATCH($A149,cring!$P$3:$P$423,0),MATCH(B$1,cring!$A$2:$O$2,0))</f>
        <v>GHA</v>
      </c>
      <c r="C149" t="str">
        <f>INDEX(cring!$A$3:$O$423,MATCH($A149,cring!$P$3:$P$423,0),MATCH(C$1,cring!$A$2:$O$2,0))</f>
        <v>Ghana</v>
      </c>
      <c r="D149">
        <f>INDEX(cring!$A$3:$O$423,MATCH($A149,cring!$P$3:$P$423,0),MATCH(D$1,cring!$A$2:$O$2,0))</f>
        <v>2003</v>
      </c>
      <c r="E149" t="str">
        <f>INDEX(cring!$A$3:$O$423,MATCH($A149,cring!$P$3:$P$423,0),MATCH(E$1,cring!$A$2:$O$2,0))</f>
        <v>2003</v>
      </c>
      <c r="F149">
        <f>INDEX(cring!$A$3:$O$423,MATCH($A149,cring!$P$3:$P$423,0),MATCH(F$1,cring!$A$2:$O$2,0))</f>
        <v>44</v>
      </c>
      <c r="G149">
        <f>INDEX(cring!$A$3:$O$423,MATCH($A149,cring!$P$3:$P$423,0),MATCH(G$1,cring!$A$2:$O$2,0))</f>
        <v>44</v>
      </c>
      <c r="H149">
        <f>INDEX(cring!$A$3:$O$423,MATCH($A149,cring!$P$3:$P$423,0),MATCH(H$1,cring!$A$2:$O$2,0))</f>
        <v>44</v>
      </c>
      <c r="I149">
        <f>INDEX(cring!$A$3:$O$423,MATCH($A149,cring!$P$3:$P$423,0),MATCH(I$1,cring!$A$2:$O$2,0))</f>
        <v>53</v>
      </c>
      <c r="J149">
        <f>INDEX(cring!$A$3:$O$423,MATCH($A149,cring!$P$3:$P$423,0),MATCH(J$1,cring!$A$2:$O$2,0))</f>
        <v>40</v>
      </c>
      <c r="K149">
        <f>INDEX(cring!$A$3:$O$423,MATCH($A149,cring!$P$3:$P$423,0),MATCH(K$1,cring!$A$2:$O$2,0))</f>
        <v>31</v>
      </c>
      <c r="L149">
        <f>INDEX(cring!$A$3:$O$423,MATCH($A149,cring!$P$3:$P$423,0),MATCH(L$1,cring!$A$2:$O$2,0))</f>
        <v>40</v>
      </c>
      <c r="M149">
        <f>INDEX(cring!$A$3:$O$423,MATCH($A149,cring!$P$3:$P$423,0),MATCH(M$1,cring!$A$2:$O$2,0))</f>
        <v>47</v>
      </c>
      <c r="N149">
        <f>INDEX(cring!$A$3:$O$423,MATCH($A149,cring!$P$3:$P$423,0),MATCH(N$1,cring!$A$2:$O$2,0))</f>
        <v>51</v>
      </c>
      <c r="O149" t="str">
        <f>INDEX(cring!$A$3:$O$423,MATCH($A149,cring!$P$3:$P$423,0),MATCH(O$1,cring!$A$2:$O$2,0))</f>
        <v>-</v>
      </c>
      <c r="P149" t="str">
        <f>INDEX(cring!$A$3:$O$423,MATCH($A149,cring!$P$3:$P$423,0),MATCH(P$1,cring!$A$2:$O$2,0))</f>
        <v>DHS_2003</v>
      </c>
    </row>
    <row r="150" spans="1:16" x14ac:dyDescent="0.25">
      <c r="A150" s="4" t="s">
        <v>599</v>
      </c>
      <c r="B150" t="str">
        <f>INDEX(cring!$A$3:$O$423,MATCH($A150,cring!$P$3:$P$423,0),MATCH(B$1,cring!$A$2:$O$2,0))</f>
        <v>GHA</v>
      </c>
      <c r="C150" t="str">
        <f>INDEX(cring!$A$3:$O$423,MATCH($A150,cring!$P$3:$P$423,0),MATCH(C$1,cring!$A$2:$O$2,0))</f>
        <v>Ghana</v>
      </c>
      <c r="D150">
        <f>INDEX(cring!$A$3:$O$423,MATCH($A150,cring!$P$3:$P$423,0),MATCH(D$1,cring!$A$2:$O$2,0))</f>
        <v>1998</v>
      </c>
      <c r="E150" t="str">
        <f>INDEX(cring!$A$3:$O$423,MATCH($A150,cring!$P$3:$P$423,0),MATCH(E$1,cring!$A$2:$O$2,0))</f>
        <v>1998</v>
      </c>
      <c r="F150">
        <f>INDEX(cring!$A$3:$O$423,MATCH($A150,cring!$P$3:$P$423,0),MATCH(F$1,cring!$A$2:$O$2,0))</f>
        <v>26</v>
      </c>
      <c r="G150">
        <f>INDEX(cring!$A$3:$O$423,MATCH($A150,cring!$P$3:$P$423,0),MATCH(G$1,cring!$A$2:$O$2,0))</f>
        <v>28</v>
      </c>
      <c r="H150">
        <f>INDEX(cring!$A$3:$O$423,MATCH($A150,cring!$P$3:$P$423,0),MATCH(H$1,cring!$A$2:$O$2,0))</f>
        <v>25</v>
      </c>
      <c r="I150">
        <f>INDEX(cring!$A$3:$O$423,MATCH($A150,cring!$P$3:$P$423,0),MATCH(I$1,cring!$A$2:$O$2,0))</f>
        <v>37</v>
      </c>
      <c r="J150">
        <f>INDEX(cring!$A$3:$O$423,MATCH($A150,cring!$P$3:$P$423,0),MATCH(J$1,cring!$A$2:$O$2,0))</f>
        <v>24</v>
      </c>
      <c r="K150" t="str">
        <f>INDEX(cring!$A$3:$O$423,MATCH($A150,cring!$P$3:$P$423,0),MATCH(K$1,cring!$A$2:$O$2,0))</f>
        <v>-</v>
      </c>
      <c r="L150" t="str">
        <f>INDEX(cring!$A$3:$O$423,MATCH($A150,cring!$P$3:$P$423,0),MATCH(L$1,cring!$A$2:$O$2,0))</f>
        <v>-</v>
      </c>
      <c r="M150" t="str">
        <f>INDEX(cring!$A$3:$O$423,MATCH($A150,cring!$P$3:$P$423,0),MATCH(M$1,cring!$A$2:$O$2,0))</f>
        <v>-</v>
      </c>
      <c r="N150" t="str">
        <f>INDEX(cring!$A$3:$O$423,MATCH($A150,cring!$P$3:$P$423,0),MATCH(N$1,cring!$A$2:$O$2,0))</f>
        <v>-</v>
      </c>
      <c r="O150" t="str">
        <f>INDEX(cring!$A$3:$O$423,MATCH($A150,cring!$P$3:$P$423,0),MATCH(O$1,cring!$A$2:$O$2,0))</f>
        <v>-</v>
      </c>
      <c r="P150" t="str">
        <f>INDEX(cring!$A$3:$O$423,MATCH($A150,cring!$P$3:$P$423,0),MATCH(P$1,cring!$A$2:$O$2,0))</f>
        <v>DHS_1998</v>
      </c>
    </row>
    <row r="151" spans="1:16" x14ac:dyDescent="0.25">
      <c r="A151" s="5" t="s">
        <v>600</v>
      </c>
      <c r="B151" t="str">
        <f>INDEX(cring!$A$3:$O$423,MATCH($A151,cring!$P$3:$P$423,0),MATCH(B$1,cring!$A$2:$O$2,0))</f>
        <v>GHA</v>
      </c>
      <c r="C151" t="str">
        <f>INDEX(cring!$A$3:$O$423,MATCH($A151,cring!$P$3:$P$423,0),MATCH(C$1,cring!$A$2:$O$2,0))</f>
        <v>Ghana</v>
      </c>
      <c r="D151">
        <f>INDEX(cring!$A$3:$O$423,MATCH($A151,cring!$P$3:$P$423,0),MATCH(D$1,cring!$A$2:$O$2,0))</f>
        <v>1993</v>
      </c>
      <c r="E151" t="str">
        <f>INDEX(cring!$A$3:$O$423,MATCH($A151,cring!$P$3:$P$423,0),MATCH(E$1,cring!$A$2:$O$2,0))</f>
        <v>1993</v>
      </c>
      <c r="F151">
        <f>INDEX(cring!$A$3:$O$423,MATCH($A151,cring!$P$3:$P$423,0),MATCH(F$1,cring!$A$2:$O$2,0))</f>
        <v>43</v>
      </c>
      <c r="G151" t="str">
        <f>INDEX(cring!$A$3:$O$423,MATCH($A151,cring!$P$3:$P$423,0),MATCH(G$1,cring!$A$2:$O$2,0))</f>
        <v>-</v>
      </c>
      <c r="H151" t="str">
        <f>INDEX(cring!$A$3:$O$423,MATCH($A151,cring!$P$3:$P$423,0),MATCH(H$1,cring!$A$2:$O$2,0))</f>
        <v>-</v>
      </c>
      <c r="I151" t="str">
        <f>INDEX(cring!$A$3:$O$423,MATCH($A151,cring!$P$3:$P$423,0),MATCH(I$1,cring!$A$2:$O$2,0))</f>
        <v>-</v>
      </c>
      <c r="J151" t="str">
        <f>INDEX(cring!$A$3:$O$423,MATCH($A151,cring!$P$3:$P$423,0),MATCH(J$1,cring!$A$2:$O$2,0))</f>
        <v>-</v>
      </c>
      <c r="K151" t="str">
        <f>INDEX(cring!$A$3:$O$423,MATCH($A151,cring!$P$3:$P$423,0),MATCH(K$1,cring!$A$2:$O$2,0))</f>
        <v>-</v>
      </c>
      <c r="L151" t="str">
        <f>INDEX(cring!$A$3:$O$423,MATCH($A151,cring!$P$3:$P$423,0),MATCH(L$1,cring!$A$2:$O$2,0))</f>
        <v>-</v>
      </c>
      <c r="M151" t="str">
        <f>INDEX(cring!$A$3:$O$423,MATCH($A151,cring!$P$3:$P$423,0),MATCH(M$1,cring!$A$2:$O$2,0))</f>
        <v>-</v>
      </c>
      <c r="N151" t="str">
        <f>INDEX(cring!$A$3:$O$423,MATCH($A151,cring!$P$3:$P$423,0),MATCH(N$1,cring!$A$2:$O$2,0))</f>
        <v>-</v>
      </c>
      <c r="O151" t="str">
        <f>INDEX(cring!$A$3:$O$423,MATCH($A151,cring!$P$3:$P$423,0),MATCH(O$1,cring!$A$2:$O$2,0))</f>
        <v>-</v>
      </c>
      <c r="P151" t="str">
        <f>INDEX(cring!$A$3:$O$423,MATCH($A151,cring!$P$3:$P$423,0),MATCH(P$1,cring!$A$2:$O$2,0))</f>
        <v>DHS_1993</v>
      </c>
    </row>
    <row r="152" spans="1:16" x14ac:dyDescent="0.25">
      <c r="A152" s="4" t="s">
        <v>601</v>
      </c>
      <c r="B152" t="e">
        <f>INDEX(cring!$A$3:$O$423,MATCH($A152,cring!$P$3:$P$423,0),MATCH(B$1,cring!$A$2:$O$2,0))</f>
        <v>#N/A</v>
      </c>
      <c r="C152" t="e">
        <f>INDEX(cring!$A$3:$O$423,MATCH($A152,cring!$P$3:$P$423,0),MATCH(C$1,cring!$A$2:$O$2,0))</f>
        <v>#N/A</v>
      </c>
      <c r="D152" t="e">
        <f>INDEX(cring!$A$3:$O$423,MATCH($A152,cring!$P$3:$P$423,0),MATCH(D$1,cring!$A$2:$O$2,0))</f>
        <v>#N/A</v>
      </c>
      <c r="E152" t="e">
        <f>INDEX(cring!$A$3:$O$423,MATCH($A152,cring!$P$3:$P$423,0),MATCH(E$1,cring!$A$2:$O$2,0))</f>
        <v>#N/A</v>
      </c>
      <c r="F152" t="e">
        <f>INDEX(cring!$A$3:$O$423,MATCH($A152,cring!$P$3:$P$423,0),MATCH(F$1,cring!$A$2:$O$2,0))</f>
        <v>#N/A</v>
      </c>
      <c r="G152" t="e">
        <f>INDEX(cring!$A$3:$O$423,MATCH($A152,cring!$P$3:$P$423,0),MATCH(G$1,cring!$A$2:$O$2,0))</f>
        <v>#N/A</v>
      </c>
      <c r="H152" t="e">
        <f>INDEX(cring!$A$3:$O$423,MATCH($A152,cring!$P$3:$P$423,0),MATCH(H$1,cring!$A$2:$O$2,0))</f>
        <v>#N/A</v>
      </c>
      <c r="I152" t="e">
        <f>INDEX(cring!$A$3:$O$423,MATCH($A152,cring!$P$3:$P$423,0),MATCH(I$1,cring!$A$2:$O$2,0))</f>
        <v>#N/A</v>
      </c>
      <c r="J152" t="e">
        <f>INDEX(cring!$A$3:$O$423,MATCH($A152,cring!$P$3:$P$423,0),MATCH(J$1,cring!$A$2:$O$2,0))</f>
        <v>#N/A</v>
      </c>
      <c r="K152" t="e">
        <f>INDEX(cring!$A$3:$O$423,MATCH($A152,cring!$P$3:$P$423,0),MATCH(K$1,cring!$A$2:$O$2,0))</f>
        <v>#N/A</v>
      </c>
      <c r="L152" t="e">
        <f>INDEX(cring!$A$3:$O$423,MATCH($A152,cring!$P$3:$P$423,0),MATCH(L$1,cring!$A$2:$O$2,0))</f>
        <v>#N/A</v>
      </c>
      <c r="M152" t="e">
        <f>INDEX(cring!$A$3:$O$423,MATCH($A152,cring!$P$3:$P$423,0),MATCH(M$1,cring!$A$2:$O$2,0))</f>
        <v>#N/A</v>
      </c>
      <c r="N152" t="e">
        <f>INDEX(cring!$A$3:$O$423,MATCH($A152,cring!$P$3:$P$423,0),MATCH(N$1,cring!$A$2:$O$2,0))</f>
        <v>#N/A</v>
      </c>
      <c r="O152" t="e">
        <f>INDEX(cring!$A$3:$O$423,MATCH($A152,cring!$P$3:$P$423,0),MATCH(O$1,cring!$A$2:$O$2,0))</f>
        <v>#N/A</v>
      </c>
      <c r="P152" t="e">
        <f>INDEX(cring!$A$3:$O$423,MATCH($A152,cring!$P$3:$P$423,0),MATCH(P$1,cring!$A$2:$O$2,0))</f>
        <v>#N/A</v>
      </c>
    </row>
    <row r="153" spans="1:16" x14ac:dyDescent="0.25">
      <c r="A153" s="5" t="s">
        <v>602</v>
      </c>
      <c r="B153" t="str">
        <f>INDEX(cring!$A$3:$O$423,MATCH($A153,cring!$P$3:$P$423,0),MATCH(B$1,cring!$A$2:$O$2,0))</f>
        <v>GTM</v>
      </c>
      <c r="C153" t="str">
        <f>INDEX(cring!$A$3:$O$423,MATCH($A153,cring!$P$3:$P$423,0),MATCH(C$1,cring!$A$2:$O$2,0))</f>
        <v>Guatemala</v>
      </c>
      <c r="D153" t="str">
        <f>INDEX(cring!$A$3:$O$423,MATCH($A153,cring!$P$3:$P$423,0),MATCH(D$1,cring!$A$2:$O$2,0))</f>
        <v>2014-2015</v>
      </c>
      <c r="E153" t="str">
        <f>INDEX(cring!$A$3:$O$423,MATCH($A153,cring!$P$3:$P$423,0),MATCH(E$1,cring!$A$2:$O$2,0))</f>
        <v>2015</v>
      </c>
      <c r="F153">
        <f>INDEX(cring!$A$3:$O$423,MATCH($A153,cring!$P$3:$P$423,0),MATCH(F$1,cring!$A$2:$O$2,0))</f>
        <v>52</v>
      </c>
      <c r="G153">
        <f>INDEX(cring!$A$3:$O$423,MATCH($A153,cring!$P$3:$P$423,0),MATCH(G$1,cring!$A$2:$O$2,0))</f>
        <v>50.4</v>
      </c>
      <c r="H153">
        <f>INDEX(cring!$A$3:$O$423,MATCH($A153,cring!$P$3:$P$423,0),MATCH(H$1,cring!$A$2:$O$2,0))</f>
        <v>53.6</v>
      </c>
      <c r="I153">
        <f>INDEX(cring!$A$3:$O$423,MATCH($A153,cring!$P$3:$P$423,0),MATCH(I$1,cring!$A$2:$O$2,0))</f>
        <v>53</v>
      </c>
      <c r="J153">
        <f>INDEX(cring!$A$3:$O$423,MATCH($A153,cring!$P$3:$P$423,0),MATCH(J$1,cring!$A$2:$O$2,0))</f>
        <v>51.6</v>
      </c>
      <c r="K153">
        <f>INDEX(cring!$A$3:$O$423,MATCH($A153,cring!$P$3:$P$423,0),MATCH(K$1,cring!$A$2:$O$2,0))</f>
        <v>46.5</v>
      </c>
      <c r="L153">
        <f>INDEX(cring!$A$3:$O$423,MATCH($A153,cring!$P$3:$P$423,0),MATCH(L$1,cring!$A$2:$O$2,0))</f>
        <v>50.4</v>
      </c>
      <c r="M153">
        <f>INDEX(cring!$A$3:$O$423,MATCH($A153,cring!$P$3:$P$423,0),MATCH(M$1,cring!$A$2:$O$2,0))</f>
        <v>53</v>
      </c>
      <c r="N153">
        <f>INDEX(cring!$A$3:$O$423,MATCH($A153,cring!$P$3:$P$423,0),MATCH(N$1,cring!$A$2:$O$2,0))</f>
        <v>54.8</v>
      </c>
      <c r="O153">
        <f>INDEX(cring!$A$3:$O$423,MATCH($A153,cring!$P$3:$P$423,0),MATCH(O$1,cring!$A$2:$O$2,0))</f>
        <v>68.2</v>
      </c>
      <c r="P153" t="str">
        <f>INDEX(cring!$A$3:$O$423,MATCH($A153,cring!$P$3:$P$423,0),MATCH(P$1,cring!$A$2:$O$2,0))</f>
        <v>DHS_2014-2015</v>
      </c>
    </row>
    <row r="154" spans="1:16" x14ac:dyDescent="0.25">
      <c r="A154" s="4" t="s">
        <v>603</v>
      </c>
      <c r="B154" t="str">
        <f>INDEX(cring!$A$3:$O$423,MATCH($A154,cring!$P$3:$P$423,0),MATCH(B$1,cring!$A$2:$O$2,0))</f>
        <v>GTM</v>
      </c>
      <c r="C154" t="str">
        <f>INDEX(cring!$A$3:$O$423,MATCH($A154,cring!$P$3:$P$423,0),MATCH(C$1,cring!$A$2:$O$2,0))</f>
        <v>Guatemala</v>
      </c>
      <c r="D154">
        <f>INDEX(cring!$A$3:$O$423,MATCH($A154,cring!$P$3:$P$423,0),MATCH(D$1,cring!$A$2:$O$2,0))</f>
        <v>2002</v>
      </c>
      <c r="E154" t="str">
        <f>INDEX(cring!$A$3:$O$423,MATCH($A154,cring!$P$3:$P$423,0),MATCH(E$1,cring!$A$2:$O$2,0))</f>
        <v>2002</v>
      </c>
      <c r="F154">
        <f>INDEX(cring!$A$3:$O$423,MATCH($A154,cring!$P$3:$P$423,0),MATCH(F$1,cring!$A$2:$O$2,0))</f>
        <v>64</v>
      </c>
      <c r="G154" t="str">
        <f>INDEX(cring!$A$3:$O$423,MATCH($A154,cring!$P$3:$P$423,0),MATCH(G$1,cring!$A$2:$O$2,0))</f>
        <v>-</v>
      </c>
      <c r="H154" t="str">
        <f>INDEX(cring!$A$3:$O$423,MATCH($A154,cring!$P$3:$P$423,0),MATCH(H$1,cring!$A$2:$O$2,0))</f>
        <v>-</v>
      </c>
      <c r="I154" t="str">
        <f>INDEX(cring!$A$3:$O$423,MATCH($A154,cring!$P$3:$P$423,0),MATCH(I$1,cring!$A$2:$O$2,0))</f>
        <v>-</v>
      </c>
      <c r="J154" t="str">
        <f>INDEX(cring!$A$3:$O$423,MATCH($A154,cring!$P$3:$P$423,0),MATCH(J$1,cring!$A$2:$O$2,0))</f>
        <v>-</v>
      </c>
      <c r="K154" t="str">
        <f>INDEX(cring!$A$3:$O$423,MATCH($A154,cring!$P$3:$P$423,0),MATCH(K$1,cring!$A$2:$O$2,0))</f>
        <v>-</v>
      </c>
      <c r="L154" t="str">
        <f>INDEX(cring!$A$3:$O$423,MATCH($A154,cring!$P$3:$P$423,0),MATCH(L$1,cring!$A$2:$O$2,0))</f>
        <v>-</v>
      </c>
      <c r="M154" t="str">
        <f>INDEX(cring!$A$3:$O$423,MATCH($A154,cring!$P$3:$P$423,0),MATCH(M$1,cring!$A$2:$O$2,0))</f>
        <v>-</v>
      </c>
      <c r="N154" t="str">
        <f>INDEX(cring!$A$3:$O$423,MATCH($A154,cring!$P$3:$P$423,0),MATCH(N$1,cring!$A$2:$O$2,0))</f>
        <v>-</v>
      </c>
      <c r="O154" t="str">
        <f>INDEX(cring!$A$3:$O$423,MATCH($A154,cring!$P$3:$P$423,0),MATCH(O$1,cring!$A$2:$O$2,0))</f>
        <v>-</v>
      </c>
      <c r="P154" t="str">
        <f>INDEX(cring!$A$3:$O$423,MATCH($A154,cring!$P$3:$P$423,0),MATCH(P$1,cring!$A$2:$O$2,0))</f>
        <v>Other NS_2002</v>
      </c>
    </row>
    <row r="155" spans="1:16" x14ac:dyDescent="0.25">
      <c r="A155" s="5" t="s">
        <v>604</v>
      </c>
      <c r="B155" t="str">
        <f>INDEX(cring!$A$3:$O$423,MATCH($A155,cring!$P$3:$P$423,0),MATCH(B$1,cring!$A$2:$O$2,0))</f>
        <v>GTM</v>
      </c>
      <c r="C155" t="str">
        <f>INDEX(cring!$A$3:$O$423,MATCH($A155,cring!$P$3:$P$423,0),MATCH(C$1,cring!$A$2:$O$2,0))</f>
        <v>Guatemala</v>
      </c>
      <c r="D155" t="str">
        <f>INDEX(cring!$A$3:$O$423,MATCH($A155,cring!$P$3:$P$423,0),MATCH(D$1,cring!$A$2:$O$2,0))</f>
        <v>1998-1999</v>
      </c>
      <c r="E155" t="str">
        <f>INDEX(cring!$A$3:$O$423,MATCH($A155,cring!$P$3:$P$423,0),MATCH(E$1,cring!$A$2:$O$2,0))</f>
        <v>1999</v>
      </c>
      <c r="F155">
        <f>INDEX(cring!$A$3:$O$423,MATCH($A155,cring!$P$3:$P$423,0),MATCH(F$1,cring!$A$2:$O$2,0))</f>
        <v>37</v>
      </c>
      <c r="G155">
        <f>INDEX(cring!$A$3:$O$423,MATCH($A155,cring!$P$3:$P$423,0),MATCH(G$1,cring!$A$2:$O$2,0))</f>
        <v>38</v>
      </c>
      <c r="H155">
        <f>INDEX(cring!$A$3:$O$423,MATCH($A155,cring!$P$3:$P$423,0),MATCH(H$1,cring!$A$2:$O$2,0))</f>
        <v>36</v>
      </c>
      <c r="I155">
        <f>INDEX(cring!$A$3:$O$423,MATCH($A155,cring!$P$3:$P$423,0),MATCH(I$1,cring!$A$2:$O$2,0))</f>
        <v>46</v>
      </c>
      <c r="J155">
        <f>INDEX(cring!$A$3:$O$423,MATCH($A155,cring!$P$3:$P$423,0),MATCH(J$1,cring!$A$2:$O$2,0))</f>
        <v>33</v>
      </c>
      <c r="K155" t="str">
        <f>INDEX(cring!$A$3:$O$423,MATCH($A155,cring!$P$3:$P$423,0),MATCH(K$1,cring!$A$2:$O$2,0))</f>
        <v>-</v>
      </c>
      <c r="L155" t="str">
        <f>INDEX(cring!$A$3:$O$423,MATCH($A155,cring!$P$3:$P$423,0),MATCH(L$1,cring!$A$2:$O$2,0))</f>
        <v>-</v>
      </c>
      <c r="M155" t="str">
        <f>INDEX(cring!$A$3:$O$423,MATCH($A155,cring!$P$3:$P$423,0),MATCH(M$1,cring!$A$2:$O$2,0))</f>
        <v>-</v>
      </c>
      <c r="N155" t="str">
        <f>INDEX(cring!$A$3:$O$423,MATCH($A155,cring!$P$3:$P$423,0),MATCH(N$1,cring!$A$2:$O$2,0))</f>
        <v>-</v>
      </c>
      <c r="O155" t="str">
        <f>INDEX(cring!$A$3:$O$423,MATCH($A155,cring!$P$3:$P$423,0),MATCH(O$1,cring!$A$2:$O$2,0))</f>
        <v>-</v>
      </c>
      <c r="P155" t="str">
        <f>INDEX(cring!$A$3:$O$423,MATCH($A155,cring!$P$3:$P$423,0),MATCH(P$1,cring!$A$2:$O$2,0))</f>
        <v>DHS_1998-1999</v>
      </c>
    </row>
    <row r="156" spans="1:16" x14ac:dyDescent="0.25">
      <c r="A156" s="4" t="s">
        <v>605</v>
      </c>
      <c r="B156" t="str">
        <f>INDEX(cring!$A$3:$O$423,MATCH($A156,cring!$P$3:$P$423,0),MATCH(B$1,cring!$A$2:$O$2,0))</f>
        <v>GTM</v>
      </c>
      <c r="C156" t="str">
        <f>INDEX(cring!$A$3:$O$423,MATCH($A156,cring!$P$3:$P$423,0),MATCH(C$1,cring!$A$2:$O$2,0))</f>
        <v>Guatemala</v>
      </c>
      <c r="D156">
        <f>INDEX(cring!$A$3:$O$423,MATCH($A156,cring!$P$3:$P$423,0),MATCH(D$1,cring!$A$2:$O$2,0))</f>
        <v>1995</v>
      </c>
      <c r="E156" t="str">
        <f>INDEX(cring!$A$3:$O$423,MATCH($A156,cring!$P$3:$P$423,0),MATCH(E$1,cring!$A$2:$O$2,0))</f>
        <v>1995</v>
      </c>
      <c r="F156">
        <f>INDEX(cring!$A$3:$O$423,MATCH($A156,cring!$P$3:$P$423,0),MATCH(F$1,cring!$A$2:$O$2,0))</f>
        <v>40.5</v>
      </c>
      <c r="G156" t="str">
        <f>INDEX(cring!$A$3:$O$423,MATCH($A156,cring!$P$3:$P$423,0),MATCH(G$1,cring!$A$2:$O$2,0))</f>
        <v>-</v>
      </c>
      <c r="H156" t="str">
        <f>INDEX(cring!$A$3:$O$423,MATCH($A156,cring!$P$3:$P$423,0),MATCH(H$1,cring!$A$2:$O$2,0))</f>
        <v>-</v>
      </c>
      <c r="I156">
        <f>INDEX(cring!$A$3:$O$423,MATCH($A156,cring!$P$3:$P$423,0),MATCH(I$1,cring!$A$2:$O$2,0))</f>
        <v>56.2</v>
      </c>
      <c r="J156">
        <f>INDEX(cring!$A$3:$O$423,MATCH($A156,cring!$P$3:$P$423,0),MATCH(J$1,cring!$A$2:$O$2,0))</f>
        <v>32.4</v>
      </c>
      <c r="K156" t="str">
        <f>INDEX(cring!$A$3:$O$423,MATCH($A156,cring!$P$3:$P$423,0),MATCH(K$1,cring!$A$2:$O$2,0))</f>
        <v>-</v>
      </c>
      <c r="L156" t="str">
        <f>INDEX(cring!$A$3:$O$423,MATCH($A156,cring!$P$3:$P$423,0),MATCH(L$1,cring!$A$2:$O$2,0))</f>
        <v>-</v>
      </c>
      <c r="M156" t="str">
        <f>INDEX(cring!$A$3:$O$423,MATCH($A156,cring!$P$3:$P$423,0),MATCH(M$1,cring!$A$2:$O$2,0))</f>
        <v>-</v>
      </c>
      <c r="N156" t="str">
        <f>INDEX(cring!$A$3:$O$423,MATCH($A156,cring!$P$3:$P$423,0),MATCH(N$1,cring!$A$2:$O$2,0))</f>
        <v>-</v>
      </c>
      <c r="O156" t="str">
        <f>INDEX(cring!$A$3:$O$423,MATCH($A156,cring!$P$3:$P$423,0),MATCH(O$1,cring!$A$2:$O$2,0))</f>
        <v>-</v>
      </c>
      <c r="P156" t="str">
        <f>INDEX(cring!$A$3:$O$423,MATCH($A156,cring!$P$3:$P$423,0),MATCH(P$1,cring!$A$2:$O$2,0))</f>
        <v>DHS_1995</v>
      </c>
    </row>
    <row r="157" spans="1:16" x14ac:dyDescent="0.25">
      <c r="A157" s="5" t="s">
        <v>606</v>
      </c>
      <c r="B157" t="str">
        <f>INDEX(cring!$A$3:$O$423,MATCH($A157,cring!$P$3:$P$423,0),MATCH(B$1,cring!$A$2:$O$2,0))</f>
        <v>GIN</v>
      </c>
      <c r="C157" t="str">
        <f>INDEX(cring!$A$3:$O$423,MATCH($A157,cring!$P$3:$P$423,0),MATCH(C$1,cring!$A$2:$O$2,0))</f>
        <v>Guinea</v>
      </c>
      <c r="D157">
        <f>INDEX(cring!$A$3:$O$423,MATCH($A157,cring!$P$3:$P$423,0),MATCH(D$1,cring!$A$2:$O$2,0))</f>
        <v>2012</v>
      </c>
      <c r="E157" t="str">
        <f>INDEX(cring!$A$3:$O$423,MATCH($A157,cring!$P$3:$P$423,0),MATCH(E$1,cring!$A$2:$O$2,0))</f>
        <v>2012</v>
      </c>
      <c r="F157">
        <f>INDEX(cring!$A$3:$O$423,MATCH($A157,cring!$P$3:$P$423,0),MATCH(F$1,cring!$A$2:$O$2,0))</f>
        <v>37.299999999999997</v>
      </c>
      <c r="G157">
        <f>INDEX(cring!$A$3:$O$423,MATCH($A157,cring!$P$3:$P$423,0),MATCH(G$1,cring!$A$2:$O$2,0))</f>
        <v>37.299999999999997</v>
      </c>
      <c r="H157">
        <f>INDEX(cring!$A$3:$O$423,MATCH($A157,cring!$P$3:$P$423,0),MATCH(H$1,cring!$A$2:$O$2,0))</f>
        <v>37.299999999999997</v>
      </c>
      <c r="I157">
        <f>INDEX(cring!$A$3:$O$423,MATCH($A157,cring!$P$3:$P$423,0),MATCH(I$1,cring!$A$2:$O$2,0))</f>
        <v>68.599999999999994</v>
      </c>
      <c r="J157">
        <f>INDEX(cring!$A$3:$O$423,MATCH($A157,cring!$P$3:$P$423,0),MATCH(J$1,cring!$A$2:$O$2,0))</f>
        <v>28.5</v>
      </c>
      <c r="K157">
        <f>INDEX(cring!$A$3:$O$423,MATCH($A157,cring!$P$3:$P$423,0),MATCH(K$1,cring!$A$2:$O$2,0))</f>
        <v>14.5</v>
      </c>
      <c r="L157">
        <f>INDEX(cring!$A$3:$O$423,MATCH($A157,cring!$P$3:$P$423,0),MATCH(L$1,cring!$A$2:$O$2,0))</f>
        <v>30.6</v>
      </c>
      <c r="M157">
        <f>INDEX(cring!$A$3:$O$423,MATCH($A157,cring!$P$3:$P$423,0),MATCH(M$1,cring!$A$2:$O$2,0))</f>
        <v>34</v>
      </c>
      <c r="N157">
        <f>INDEX(cring!$A$3:$O$423,MATCH($A157,cring!$P$3:$P$423,0),MATCH(N$1,cring!$A$2:$O$2,0))</f>
        <v>48</v>
      </c>
      <c r="O157">
        <f>INDEX(cring!$A$3:$O$423,MATCH($A157,cring!$P$3:$P$423,0),MATCH(O$1,cring!$A$2:$O$2,0))</f>
        <v>77.7</v>
      </c>
      <c r="P157" t="str">
        <f>INDEX(cring!$A$3:$O$423,MATCH($A157,cring!$P$3:$P$423,0),MATCH(P$1,cring!$A$2:$O$2,0))</f>
        <v>EDS-MICS_2012</v>
      </c>
    </row>
    <row r="158" spans="1:16" x14ac:dyDescent="0.25">
      <c r="A158" s="4" t="s">
        <v>607</v>
      </c>
      <c r="B158" t="str">
        <f>INDEX(cring!$A$3:$O$423,MATCH($A158,cring!$P$3:$P$423,0),MATCH(B$1,cring!$A$2:$O$2,0))</f>
        <v>GIN</v>
      </c>
      <c r="C158" t="str">
        <f>INDEX(cring!$A$3:$O$423,MATCH($A158,cring!$P$3:$P$423,0),MATCH(C$1,cring!$A$2:$O$2,0))</f>
        <v>Guinea</v>
      </c>
      <c r="D158">
        <f>INDEX(cring!$A$3:$O$423,MATCH($A158,cring!$P$3:$P$423,0),MATCH(D$1,cring!$A$2:$O$2,0))</f>
        <v>2005</v>
      </c>
      <c r="E158" t="str">
        <f>INDEX(cring!$A$3:$O$423,MATCH($A158,cring!$P$3:$P$423,0),MATCH(E$1,cring!$A$2:$O$2,0))</f>
        <v>2005</v>
      </c>
      <c r="F158">
        <f>INDEX(cring!$A$3:$O$423,MATCH($A158,cring!$P$3:$P$423,0),MATCH(F$1,cring!$A$2:$O$2,0))</f>
        <v>42</v>
      </c>
      <c r="G158">
        <f>INDEX(cring!$A$3:$O$423,MATCH($A158,cring!$P$3:$P$423,0),MATCH(G$1,cring!$A$2:$O$2,0))</f>
        <v>42</v>
      </c>
      <c r="H158">
        <f>INDEX(cring!$A$3:$O$423,MATCH($A158,cring!$P$3:$P$423,0),MATCH(H$1,cring!$A$2:$O$2,0))</f>
        <v>42</v>
      </c>
      <c r="I158">
        <f>INDEX(cring!$A$3:$O$423,MATCH($A158,cring!$P$3:$P$423,0),MATCH(I$1,cring!$A$2:$O$2,0))</f>
        <v>58</v>
      </c>
      <c r="J158">
        <f>INDEX(cring!$A$3:$O$423,MATCH($A158,cring!$P$3:$P$423,0),MATCH(J$1,cring!$A$2:$O$2,0))</f>
        <v>38</v>
      </c>
      <c r="K158">
        <f>INDEX(cring!$A$3:$O$423,MATCH($A158,cring!$P$3:$P$423,0),MATCH(K$1,cring!$A$2:$O$2,0))</f>
        <v>30</v>
      </c>
      <c r="L158">
        <f>INDEX(cring!$A$3:$O$423,MATCH($A158,cring!$P$3:$P$423,0),MATCH(L$1,cring!$A$2:$O$2,0))</f>
        <v>43</v>
      </c>
      <c r="M158">
        <f>INDEX(cring!$A$3:$O$423,MATCH($A158,cring!$P$3:$P$423,0),MATCH(M$1,cring!$A$2:$O$2,0))</f>
        <v>42</v>
      </c>
      <c r="N158">
        <f>INDEX(cring!$A$3:$O$423,MATCH($A158,cring!$P$3:$P$423,0),MATCH(N$1,cring!$A$2:$O$2,0))</f>
        <v>46</v>
      </c>
      <c r="O158">
        <f>INDEX(cring!$A$3:$O$423,MATCH($A158,cring!$P$3:$P$423,0),MATCH(O$1,cring!$A$2:$O$2,0))</f>
        <v>59</v>
      </c>
      <c r="P158" t="str">
        <f>INDEX(cring!$A$3:$O$423,MATCH($A158,cring!$P$3:$P$423,0),MATCH(P$1,cring!$A$2:$O$2,0))</f>
        <v>DHS_2005</v>
      </c>
    </row>
    <row r="159" spans="1:16" x14ac:dyDescent="0.25">
      <c r="A159" s="5" t="s">
        <v>608</v>
      </c>
      <c r="B159" t="str">
        <f>INDEX(cring!$A$3:$O$423,MATCH($A159,cring!$P$3:$P$423,0),MATCH(B$1,cring!$A$2:$O$2,0))</f>
        <v>GIN</v>
      </c>
      <c r="C159" t="str">
        <f>INDEX(cring!$A$3:$O$423,MATCH($A159,cring!$P$3:$P$423,0),MATCH(C$1,cring!$A$2:$O$2,0))</f>
        <v>Guinea</v>
      </c>
      <c r="D159">
        <f>INDEX(cring!$A$3:$O$423,MATCH($A159,cring!$P$3:$P$423,0),MATCH(D$1,cring!$A$2:$O$2,0))</f>
        <v>2003</v>
      </c>
      <c r="E159" t="str">
        <f>INDEX(cring!$A$3:$O$423,MATCH($A159,cring!$P$3:$P$423,0),MATCH(E$1,cring!$A$2:$O$2,0))</f>
        <v>2003</v>
      </c>
      <c r="F159">
        <f>INDEX(cring!$A$3:$O$423,MATCH($A159,cring!$P$3:$P$423,0),MATCH(F$1,cring!$A$2:$O$2,0))</f>
        <v>33</v>
      </c>
      <c r="G159">
        <f>INDEX(cring!$A$3:$O$423,MATCH($A159,cring!$P$3:$P$423,0),MATCH(G$1,cring!$A$2:$O$2,0))</f>
        <v>32</v>
      </c>
      <c r="H159">
        <f>INDEX(cring!$A$3:$O$423,MATCH($A159,cring!$P$3:$P$423,0),MATCH(H$1,cring!$A$2:$O$2,0))</f>
        <v>34</v>
      </c>
      <c r="I159">
        <f>INDEX(cring!$A$3:$O$423,MATCH($A159,cring!$P$3:$P$423,0),MATCH(I$1,cring!$A$2:$O$2,0))</f>
        <v>43</v>
      </c>
      <c r="J159">
        <f>INDEX(cring!$A$3:$O$423,MATCH($A159,cring!$P$3:$P$423,0),MATCH(J$1,cring!$A$2:$O$2,0))</f>
        <v>29</v>
      </c>
      <c r="K159">
        <f>INDEX(cring!$A$3:$O$423,MATCH($A159,cring!$P$3:$P$423,0),MATCH(K$1,cring!$A$2:$O$2,0))</f>
        <v>35</v>
      </c>
      <c r="L159">
        <f>INDEX(cring!$A$3:$O$423,MATCH($A159,cring!$P$3:$P$423,0),MATCH(L$1,cring!$A$2:$O$2,0))</f>
        <v>30</v>
      </c>
      <c r="M159">
        <f>INDEX(cring!$A$3:$O$423,MATCH($A159,cring!$P$3:$P$423,0),MATCH(M$1,cring!$A$2:$O$2,0))</f>
        <v>27</v>
      </c>
      <c r="N159">
        <f>INDEX(cring!$A$3:$O$423,MATCH($A159,cring!$P$3:$P$423,0),MATCH(N$1,cring!$A$2:$O$2,0))</f>
        <v>33</v>
      </c>
      <c r="O159">
        <f>INDEX(cring!$A$3:$O$423,MATCH($A159,cring!$P$3:$P$423,0),MATCH(O$1,cring!$A$2:$O$2,0))</f>
        <v>43</v>
      </c>
      <c r="P159" t="str">
        <f>INDEX(cring!$A$3:$O$423,MATCH($A159,cring!$P$3:$P$423,0),MATCH(P$1,cring!$A$2:$O$2,0))</f>
        <v>MICS_2003</v>
      </c>
    </row>
    <row r="160" spans="1:16" x14ac:dyDescent="0.25">
      <c r="A160" s="4" t="s">
        <v>609</v>
      </c>
      <c r="B160" t="str">
        <f>INDEX(cring!$A$3:$O$423,MATCH($A160,cring!$P$3:$P$423,0),MATCH(B$1,cring!$A$2:$O$2,0))</f>
        <v>GIN</v>
      </c>
      <c r="C160" t="str">
        <f>INDEX(cring!$A$3:$O$423,MATCH($A160,cring!$P$3:$P$423,0),MATCH(C$1,cring!$A$2:$O$2,0))</f>
        <v>Guinea</v>
      </c>
      <c r="D160">
        <f>INDEX(cring!$A$3:$O$423,MATCH($A160,cring!$P$3:$P$423,0),MATCH(D$1,cring!$A$2:$O$2,0))</f>
        <v>1999</v>
      </c>
      <c r="E160" t="str">
        <f>INDEX(cring!$A$3:$O$423,MATCH($A160,cring!$P$3:$P$423,0),MATCH(E$1,cring!$A$2:$O$2,0))</f>
        <v>1999</v>
      </c>
      <c r="F160">
        <f>INDEX(cring!$A$3:$O$423,MATCH($A160,cring!$P$3:$P$423,0),MATCH(F$1,cring!$A$2:$O$2,0))</f>
        <v>39</v>
      </c>
      <c r="G160">
        <f>INDEX(cring!$A$3:$O$423,MATCH($A160,cring!$P$3:$P$423,0),MATCH(G$1,cring!$A$2:$O$2,0))</f>
        <v>39</v>
      </c>
      <c r="H160">
        <f>INDEX(cring!$A$3:$O$423,MATCH($A160,cring!$P$3:$P$423,0),MATCH(H$1,cring!$A$2:$O$2,0))</f>
        <v>39</v>
      </c>
      <c r="I160">
        <f>INDEX(cring!$A$3:$O$423,MATCH($A160,cring!$P$3:$P$423,0),MATCH(I$1,cring!$A$2:$O$2,0))</f>
        <v>61</v>
      </c>
      <c r="J160">
        <f>INDEX(cring!$A$3:$O$423,MATCH($A160,cring!$P$3:$P$423,0),MATCH(J$1,cring!$A$2:$O$2,0))</f>
        <v>33</v>
      </c>
      <c r="K160" t="str">
        <f>INDEX(cring!$A$3:$O$423,MATCH($A160,cring!$P$3:$P$423,0),MATCH(K$1,cring!$A$2:$O$2,0))</f>
        <v>-</v>
      </c>
      <c r="L160" t="str">
        <f>INDEX(cring!$A$3:$O$423,MATCH($A160,cring!$P$3:$P$423,0),MATCH(L$1,cring!$A$2:$O$2,0))</f>
        <v>-</v>
      </c>
      <c r="M160" t="str">
        <f>INDEX(cring!$A$3:$O$423,MATCH($A160,cring!$P$3:$P$423,0),MATCH(M$1,cring!$A$2:$O$2,0))</f>
        <v>-</v>
      </c>
      <c r="N160" t="str">
        <f>INDEX(cring!$A$3:$O$423,MATCH($A160,cring!$P$3:$P$423,0),MATCH(N$1,cring!$A$2:$O$2,0))</f>
        <v>-</v>
      </c>
      <c r="O160" t="str">
        <f>INDEX(cring!$A$3:$O$423,MATCH($A160,cring!$P$3:$P$423,0),MATCH(O$1,cring!$A$2:$O$2,0))</f>
        <v>-</v>
      </c>
      <c r="P160" t="str">
        <f>INDEX(cring!$A$3:$O$423,MATCH($A160,cring!$P$3:$P$423,0),MATCH(P$1,cring!$A$2:$O$2,0))</f>
        <v>DHS_1999</v>
      </c>
    </row>
    <row r="161" spans="1:16" x14ac:dyDescent="0.25">
      <c r="A161" s="5" t="s">
        <v>610</v>
      </c>
      <c r="B161" t="str">
        <f>INDEX(cring!$A$3:$O$423,MATCH($A161,cring!$P$3:$P$423,0),MATCH(B$1,cring!$A$2:$O$2,0))</f>
        <v>GIN</v>
      </c>
      <c r="C161" t="str">
        <f>INDEX(cring!$A$3:$O$423,MATCH($A161,cring!$P$3:$P$423,0),MATCH(C$1,cring!$A$2:$O$2,0))</f>
        <v>Guinea</v>
      </c>
      <c r="D161">
        <f>INDEX(cring!$A$3:$O$423,MATCH($A161,cring!$P$3:$P$423,0),MATCH(D$1,cring!$A$2:$O$2,0))</f>
        <v>2016</v>
      </c>
      <c r="E161" t="str">
        <f>INDEX(cring!$A$3:$O$423,MATCH($A161,cring!$P$3:$P$423,0),MATCH(E$1,cring!$A$2:$O$2,0))</f>
        <v>2016</v>
      </c>
      <c r="F161">
        <f>INDEX(cring!$A$3:$O$423,MATCH($A161,cring!$P$3:$P$423,0),MATCH(F$1,cring!$A$2:$O$2,0))</f>
        <v>29.6</v>
      </c>
      <c r="G161">
        <f>INDEX(cring!$A$3:$O$423,MATCH($A161,cring!$P$3:$P$423,0),MATCH(G$1,cring!$A$2:$O$2,0))</f>
        <v>28.2</v>
      </c>
      <c r="H161">
        <f>INDEX(cring!$A$3:$O$423,MATCH($A161,cring!$P$3:$P$423,0),MATCH(H$1,cring!$A$2:$O$2,0))</f>
        <v>31</v>
      </c>
      <c r="I161" t="str">
        <f>INDEX(cring!$A$3:$O$423,MATCH($A161,cring!$P$3:$P$423,0),MATCH(I$1,cring!$A$2:$O$2,0))</f>
        <v>-</v>
      </c>
      <c r="J161">
        <f>INDEX(cring!$A$3:$O$423,MATCH($A161,cring!$P$3:$P$423,0),MATCH(J$1,cring!$A$2:$O$2,0))</f>
        <v>32.4</v>
      </c>
      <c r="K161" t="str">
        <f>INDEX(cring!$A$3:$O$423,MATCH($A161,cring!$P$3:$P$423,0),MATCH(K$1,cring!$A$2:$O$2,0))</f>
        <v>-</v>
      </c>
      <c r="L161" t="str">
        <f>INDEX(cring!$A$3:$O$423,MATCH($A161,cring!$P$3:$P$423,0),MATCH(L$1,cring!$A$2:$O$2,0))</f>
        <v>-</v>
      </c>
      <c r="M161" t="str">
        <f>INDEX(cring!$A$3:$O$423,MATCH($A161,cring!$P$3:$P$423,0),MATCH(M$1,cring!$A$2:$O$2,0))</f>
        <v>-</v>
      </c>
      <c r="N161" t="str">
        <f>INDEX(cring!$A$3:$O$423,MATCH($A161,cring!$P$3:$P$423,0),MATCH(N$1,cring!$A$2:$O$2,0))</f>
        <v>-</v>
      </c>
      <c r="O161" t="str">
        <f>INDEX(cring!$A$3:$O$423,MATCH($A161,cring!$P$3:$P$423,0),MATCH(O$1,cring!$A$2:$O$2,0))</f>
        <v>-</v>
      </c>
      <c r="P161" t="str">
        <f>INDEX(cring!$A$3:$O$423,MATCH($A161,cring!$P$3:$P$423,0),MATCH(P$1,cring!$A$2:$O$2,0))</f>
        <v>GIN_MICS_2016</v>
      </c>
    </row>
    <row r="162" spans="1:16" x14ac:dyDescent="0.25">
      <c r="A162" s="4" t="s">
        <v>611</v>
      </c>
      <c r="B162" t="str">
        <f>INDEX(cring!$A$3:$O$423,MATCH($A162,cring!$P$3:$P$423,0),MATCH(B$1,cring!$A$2:$O$2,0))</f>
        <v>GNB</v>
      </c>
      <c r="C162" t="str">
        <f>INDEX(cring!$A$3:$O$423,MATCH($A162,cring!$P$3:$P$423,0),MATCH(C$1,cring!$A$2:$O$2,0))</f>
        <v>Guinea-Bissau</v>
      </c>
      <c r="D162">
        <f>INDEX(cring!$A$3:$O$423,MATCH($A162,cring!$P$3:$P$423,0),MATCH(D$1,cring!$A$2:$O$2,0))</f>
        <v>2014</v>
      </c>
      <c r="E162" t="str">
        <f>INDEX(cring!$A$3:$O$423,MATCH($A162,cring!$P$3:$P$423,0),MATCH(E$1,cring!$A$2:$O$2,0))</f>
        <v>2014</v>
      </c>
      <c r="F162">
        <f>INDEX(cring!$A$3:$O$423,MATCH($A162,cring!$P$3:$P$423,0),MATCH(F$1,cring!$A$2:$O$2,0))</f>
        <v>34.299999999999997</v>
      </c>
      <c r="G162">
        <f>INDEX(cring!$A$3:$O$423,MATCH($A162,cring!$P$3:$P$423,0),MATCH(G$1,cring!$A$2:$O$2,0))</f>
        <v>38.299999999999997</v>
      </c>
      <c r="H162">
        <f>INDEX(cring!$A$3:$O$423,MATCH($A162,cring!$P$3:$P$423,0),MATCH(H$1,cring!$A$2:$O$2,0))</f>
        <v>31.2</v>
      </c>
      <c r="I162">
        <f>INDEX(cring!$A$3:$O$423,MATCH($A162,cring!$P$3:$P$423,0),MATCH(I$1,cring!$A$2:$O$2,0))</f>
        <v>33</v>
      </c>
      <c r="J162">
        <f>INDEX(cring!$A$3:$O$423,MATCH($A162,cring!$P$3:$P$423,0),MATCH(J$1,cring!$A$2:$O$2,0))</f>
        <v>35.6</v>
      </c>
      <c r="K162" t="str">
        <f>INDEX(cring!$A$3:$O$423,MATCH($A162,cring!$P$3:$P$423,0),MATCH(K$1,cring!$A$2:$O$2,0))</f>
        <v>-</v>
      </c>
      <c r="L162" t="str">
        <f>INDEX(cring!$A$3:$O$423,MATCH($A162,cring!$P$3:$P$423,0),MATCH(L$1,cring!$A$2:$O$2,0))</f>
        <v>-</v>
      </c>
      <c r="M162" t="str">
        <f>INDEX(cring!$A$3:$O$423,MATCH($A162,cring!$P$3:$P$423,0),MATCH(M$1,cring!$A$2:$O$2,0))</f>
        <v>-</v>
      </c>
      <c r="N162">
        <f>INDEX(cring!$A$3:$O$423,MATCH($A162,cring!$P$3:$P$423,0),MATCH(N$1,cring!$A$2:$O$2,0))</f>
        <v>33.200000000000003</v>
      </c>
      <c r="O162" t="str">
        <f>INDEX(cring!$A$3:$O$423,MATCH($A162,cring!$P$3:$P$423,0),MATCH(O$1,cring!$A$2:$O$2,0))</f>
        <v>-</v>
      </c>
      <c r="P162" t="str">
        <f>INDEX(cring!$A$3:$O$423,MATCH($A162,cring!$P$3:$P$423,0),MATCH(P$1,cring!$A$2:$O$2,0))</f>
        <v>MICS_2014</v>
      </c>
    </row>
    <row r="163" spans="1:16" x14ac:dyDescent="0.25">
      <c r="A163" s="5" t="s">
        <v>612</v>
      </c>
      <c r="B163" t="str">
        <f>INDEX(cring!$A$3:$O$423,MATCH($A163,cring!$P$3:$P$423,0),MATCH(B$1,cring!$A$2:$O$2,0))</f>
        <v>GNB</v>
      </c>
      <c r="C163" t="str">
        <f>INDEX(cring!$A$3:$O$423,MATCH($A163,cring!$P$3:$P$423,0),MATCH(C$1,cring!$A$2:$O$2,0))</f>
        <v>Guinea-Bissau</v>
      </c>
      <c r="D163">
        <f>INDEX(cring!$A$3:$O$423,MATCH($A163,cring!$P$3:$P$423,0),MATCH(D$1,cring!$A$2:$O$2,0))</f>
        <v>2010</v>
      </c>
      <c r="E163" t="str">
        <f>INDEX(cring!$A$3:$O$423,MATCH($A163,cring!$P$3:$P$423,0),MATCH(E$1,cring!$A$2:$O$2,0))</f>
        <v>2010</v>
      </c>
      <c r="F163">
        <f>INDEX(cring!$A$3:$O$423,MATCH($A163,cring!$P$3:$P$423,0),MATCH(F$1,cring!$A$2:$O$2,0))</f>
        <v>52.1</v>
      </c>
      <c r="G163">
        <f>INDEX(cring!$A$3:$O$423,MATCH($A163,cring!$P$3:$P$423,0),MATCH(G$1,cring!$A$2:$O$2,0))</f>
        <v>52.6</v>
      </c>
      <c r="H163">
        <f>INDEX(cring!$A$3:$O$423,MATCH($A163,cring!$P$3:$P$423,0),MATCH(H$1,cring!$A$2:$O$2,0))</f>
        <v>51.7</v>
      </c>
      <c r="I163">
        <f>INDEX(cring!$A$3:$O$423,MATCH($A163,cring!$P$3:$P$423,0),MATCH(I$1,cring!$A$2:$O$2,0))</f>
        <v>59.7</v>
      </c>
      <c r="J163">
        <f>INDEX(cring!$A$3:$O$423,MATCH($A163,cring!$P$3:$P$423,0),MATCH(J$1,cring!$A$2:$O$2,0))</f>
        <v>46.1</v>
      </c>
      <c r="K163" t="str">
        <f>INDEX(cring!$A$3:$O$423,MATCH($A163,cring!$P$3:$P$423,0),MATCH(K$1,cring!$A$2:$O$2,0))</f>
        <v>-</v>
      </c>
      <c r="L163">
        <f>INDEX(cring!$A$3:$O$423,MATCH($A163,cring!$P$3:$P$423,0),MATCH(L$1,cring!$A$2:$O$2,0))</f>
        <v>49.6</v>
      </c>
      <c r="M163" t="str">
        <f>INDEX(cring!$A$3:$O$423,MATCH($A163,cring!$P$3:$P$423,0),MATCH(M$1,cring!$A$2:$O$2,0))</f>
        <v>-</v>
      </c>
      <c r="N163">
        <f>INDEX(cring!$A$3:$O$423,MATCH($A163,cring!$P$3:$P$423,0),MATCH(N$1,cring!$A$2:$O$2,0))</f>
        <v>65.099999999999994</v>
      </c>
      <c r="O163" t="str">
        <f>INDEX(cring!$A$3:$O$423,MATCH($A163,cring!$P$3:$P$423,0),MATCH(O$1,cring!$A$2:$O$2,0))</f>
        <v>-</v>
      </c>
      <c r="P163" t="str">
        <f>INDEX(cring!$A$3:$O$423,MATCH($A163,cring!$P$3:$P$423,0),MATCH(P$1,cring!$A$2:$O$2,0))</f>
        <v>MICS_2010</v>
      </c>
    </row>
    <row r="164" spans="1:16" x14ac:dyDescent="0.25">
      <c r="A164" s="4" t="s">
        <v>613</v>
      </c>
      <c r="B164" t="str">
        <f>INDEX(cring!$A$3:$O$423,MATCH($A164,cring!$P$3:$P$423,0),MATCH(B$1,cring!$A$2:$O$2,0))</f>
        <v>GNB</v>
      </c>
      <c r="C164" t="str">
        <f>INDEX(cring!$A$3:$O$423,MATCH($A164,cring!$P$3:$P$423,0),MATCH(C$1,cring!$A$2:$O$2,0))</f>
        <v>Guinea-Bissau</v>
      </c>
      <c r="D164">
        <f>INDEX(cring!$A$3:$O$423,MATCH($A164,cring!$P$3:$P$423,0),MATCH(D$1,cring!$A$2:$O$2,0))</f>
        <v>2006</v>
      </c>
      <c r="E164" t="str">
        <f>INDEX(cring!$A$3:$O$423,MATCH($A164,cring!$P$3:$P$423,0),MATCH(E$1,cring!$A$2:$O$2,0))</f>
        <v>2006</v>
      </c>
      <c r="F164">
        <f>INDEX(cring!$A$3:$O$423,MATCH($A164,cring!$P$3:$P$423,0),MATCH(F$1,cring!$A$2:$O$2,0))</f>
        <v>57</v>
      </c>
      <c r="G164">
        <f>INDEX(cring!$A$3:$O$423,MATCH($A164,cring!$P$3:$P$423,0),MATCH(G$1,cring!$A$2:$O$2,0))</f>
        <v>52</v>
      </c>
      <c r="H164">
        <f>INDEX(cring!$A$3:$O$423,MATCH($A164,cring!$P$3:$P$423,0),MATCH(H$1,cring!$A$2:$O$2,0))</f>
        <v>61</v>
      </c>
      <c r="I164">
        <f>INDEX(cring!$A$3:$O$423,MATCH($A164,cring!$P$3:$P$423,0),MATCH(I$1,cring!$A$2:$O$2,0))</f>
        <v>73</v>
      </c>
      <c r="J164">
        <f>INDEX(cring!$A$3:$O$423,MATCH($A164,cring!$P$3:$P$423,0),MATCH(J$1,cring!$A$2:$O$2,0))</f>
        <v>45</v>
      </c>
      <c r="K164">
        <f>INDEX(cring!$A$3:$O$423,MATCH($A164,cring!$P$3:$P$423,0),MATCH(K$1,cring!$A$2:$O$2,0))</f>
        <v>32</v>
      </c>
      <c r="L164">
        <f>INDEX(cring!$A$3:$O$423,MATCH($A164,cring!$P$3:$P$423,0),MATCH(L$1,cring!$A$2:$O$2,0))</f>
        <v>49</v>
      </c>
      <c r="M164">
        <f>INDEX(cring!$A$3:$O$423,MATCH($A164,cring!$P$3:$P$423,0),MATCH(M$1,cring!$A$2:$O$2,0))</f>
        <v>46</v>
      </c>
      <c r="N164">
        <f>INDEX(cring!$A$3:$O$423,MATCH($A164,cring!$P$3:$P$423,0),MATCH(N$1,cring!$A$2:$O$2,0))</f>
        <v>72</v>
      </c>
      <c r="O164">
        <f>INDEX(cring!$A$3:$O$423,MATCH($A164,cring!$P$3:$P$423,0),MATCH(O$1,cring!$A$2:$O$2,0))</f>
        <v>82</v>
      </c>
      <c r="P164" t="str">
        <f>INDEX(cring!$A$3:$O$423,MATCH($A164,cring!$P$3:$P$423,0),MATCH(P$1,cring!$A$2:$O$2,0))</f>
        <v>MICS_2006</v>
      </c>
    </row>
    <row r="165" spans="1:16" x14ac:dyDescent="0.25">
      <c r="A165" s="5" t="s">
        <v>614</v>
      </c>
      <c r="B165" t="str">
        <f>INDEX(cring!$A$3:$O$423,MATCH($A165,cring!$P$3:$P$423,0),MATCH(B$1,cring!$A$2:$O$2,0))</f>
        <v>GNB</v>
      </c>
      <c r="C165" t="str">
        <f>INDEX(cring!$A$3:$O$423,MATCH($A165,cring!$P$3:$P$423,0),MATCH(C$1,cring!$A$2:$O$2,0))</f>
        <v>Guinea-Bissau</v>
      </c>
      <c r="D165">
        <f>INDEX(cring!$A$3:$O$423,MATCH($A165,cring!$P$3:$P$423,0),MATCH(D$1,cring!$A$2:$O$2,0))</f>
        <v>2000</v>
      </c>
      <c r="E165" t="str">
        <f>INDEX(cring!$A$3:$O$423,MATCH($A165,cring!$P$3:$P$423,0),MATCH(E$1,cring!$A$2:$O$2,0))</f>
        <v>2000</v>
      </c>
      <c r="F165">
        <f>INDEX(cring!$A$3:$O$423,MATCH($A165,cring!$P$3:$P$423,0),MATCH(F$1,cring!$A$2:$O$2,0))</f>
        <v>64</v>
      </c>
      <c r="G165">
        <f>INDEX(cring!$A$3:$O$423,MATCH($A165,cring!$P$3:$P$423,0),MATCH(G$1,cring!$A$2:$O$2,0))</f>
        <v>64</v>
      </c>
      <c r="H165">
        <f>INDEX(cring!$A$3:$O$423,MATCH($A165,cring!$P$3:$P$423,0),MATCH(H$1,cring!$A$2:$O$2,0))</f>
        <v>65</v>
      </c>
      <c r="I165">
        <f>INDEX(cring!$A$3:$O$423,MATCH($A165,cring!$P$3:$P$423,0),MATCH(I$1,cring!$A$2:$O$2,0))</f>
        <v>76</v>
      </c>
      <c r="J165">
        <f>INDEX(cring!$A$3:$O$423,MATCH($A165,cring!$P$3:$P$423,0),MATCH(J$1,cring!$A$2:$O$2,0))</f>
        <v>57</v>
      </c>
      <c r="K165">
        <f>INDEX(cring!$A$3:$O$423,MATCH($A165,cring!$P$3:$P$423,0),MATCH(K$1,cring!$A$2:$O$2,0))</f>
        <v>52</v>
      </c>
      <c r="L165">
        <f>INDEX(cring!$A$3:$O$423,MATCH($A165,cring!$P$3:$P$423,0),MATCH(L$1,cring!$A$2:$O$2,0))</f>
        <v>66</v>
      </c>
      <c r="M165">
        <f>INDEX(cring!$A$3:$O$423,MATCH($A165,cring!$P$3:$P$423,0),MATCH(M$1,cring!$A$2:$O$2,0))</f>
        <v>55</v>
      </c>
      <c r="N165">
        <f>INDEX(cring!$A$3:$O$423,MATCH($A165,cring!$P$3:$P$423,0),MATCH(N$1,cring!$A$2:$O$2,0))</f>
        <v>68</v>
      </c>
      <c r="O165">
        <f>INDEX(cring!$A$3:$O$423,MATCH($A165,cring!$P$3:$P$423,0),MATCH(O$1,cring!$A$2:$O$2,0))</f>
        <v>80</v>
      </c>
      <c r="P165" t="str">
        <f>INDEX(cring!$A$3:$O$423,MATCH($A165,cring!$P$3:$P$423,0),MATCH(P$1,cring!$A$2:$O$2,0))</f>
        <v>MICS_2000</v>
      </c>
    </row>
    <row r="166" spans="1:16" x14ac:dyDescent="0.25">
      <c r="A166" s="4" t="s">
        <v>615</v>
      </c>
      <c r="B166" t="str">
        <f>INDEX(cring!$A$3:$O$423,MATCH($A166,cring!$P$3:$P$423,0),MATCH(B$1,cring!$A$2:$O$2,0))</f>
        <v>GUY</v>
      </c>
      <c r="C166" t="str">
        <f>INDEX(cring!$A$3:$O$423,MATCH($A166,cring!$P$3:$P$423,0),MATCH(C$1,cring!$A$2:$O$2,0))</f>
        <v>Guyana</v>
      </c>
      <c r="D166">
        <f>INDEX(cring!$A$3:$O$423,MATCH($A166,cring!$P$3:$P$423,0),MATCH(D$1,cring!$A$2:$O$2,0))</f>
        <v>2014</v>
      </c>
      <c r="E166" t="str">
        <f>INDEX(cring!$A$3:$O$423,MATCH($A166,cring!$P$3:$P$423,0),MATCH(E$1,cring!$A$2:$O$2,0))</f>
        <v>2014</v>
      </c>
      <c r="F166">
        <f>INDEX(cring!$A$3:$O$423,MATCH($A166,cring!$P$3:$P$423,0),MATCH(F$1,cring!$A$2:$O$2,0))</f>
        <v>83.6</v>
      </c>
      <c r="G166">
        <f>INDEX(cring!$A$3:$O$423,MATCH($A166,cring!$P$3:$P$423,0),MATCH(G$1,cring!$A$2:$O$2,0))</f>
        <v>77.400000000000006</v>
      </c>
      <c r="H166" t="str">
        <f>INDEX(cring!$A$3:$O$423,MATCH($A166,cring!$P$3:$P$423,0),MATCH(H$1,cring!$A$2:$O$2,0))</f>
        <v>-</v>
      </c>
      <c r="I166" t="str">
        <f>INDEX(cring!$A$3:$O$423,MATCH($A166,cring!$P$3:$P$423,0),MATCH(I$1,cring!$A$2:$O$2,0))</f>
        <v>-</v>
      </c>
      <c r="J166">
        <f>INDEX(cring!$A$3:$O$423,MATCH($A166,cring!$P$3:$P$423,0),MATCH(J$1,cring!$A$2:$O$2,0))</f>
        <v>86.7</v>
      </c>
      <c r="K166" t="str">
        <f>INDEX(cring!$A$3:$O$423,MATCH($A166,cring!$P$3:$P$423,0),MATCH(K$1,cring!$A$2:$O$2,0))</f>
        <v>-</v>
      </c>
      <c r="L166" t="str">
        <f>INDEX(cring!$A$3:$O$423,MATCH($A166,cring!$P$3:$P$423,0),MATCH(L$1,cring!$A$2:$O$2,0))</f>
        <v>-</v>
      </c>
      <c r="M166" t="str">
        <f>INDEX(cring!$A$3:$O$423,MATCH($A166,cring!$P$3:$P$423,0),MATCH(M$1,cring!$A$2:$O$2,0))</f>
        <v>-</v>
      </c>
      <c r="N166" t="str">
        <f>INDEX(cring!$A$3:$O$423,MATCH($A166,cring!$P$3:$P$423,0),MATCH(N$1,cring!$A$2:$O$2,0))</f>
        <v>-</v>
      </c>
      <c r="O166" t="str">
        <f>INDEX(cring!$A$3:$O$423,MATCH($A166,cring!$P$3:$P$423,0),MATCH(O$1,cring!$A$2:$O$2,0))</f>
        <v>-</v>
      </c>
      <c r="P166" t="str">
        <f>INDEX(cring!$A$3:$O$423,MATCH($A166,cring!$P$3:$P$423,0),MATCH(P$1,cring!$A$2:$O$2,0))</f>
        <v>MICS_2014</v>
      </c>
    </row>
    <row r="167" spans="1:16" x14ac:dyDescent="0.25">
      <c r="A167" s="5" t="s">
        <v>616</v>
      </c>
      <c r="B167" t="str">
        <f>INDEX(cring!$A$3:$O$423,MATCH($A167,cring!$P$3:$P$423,0),MATCH(B$1,cring!$A$2:$O$2,0))</f>
        <v>GUY</v>
      </c>
      <c r="C167" t="str">
        <f>INDEX(cring!$A$3:$O$423,MATCH($A167,cring!$P$3:$P$423,0),MATCH(C$1,cring!$A$2:$O$2,0))</f>
        <v>Guyana</v>
      </c>
      <c r="D167">
        <f>INDEX(cring!$A$3:$O$423,MATCH($A167,cring!$P$3:$P$423,0),MATCH(D$1,cring!$A$2:$O$2,0))</f>
        <v>2009</v>
      </c>
      <c r="E167" t="str">
        <f>INDEX(cring!$A$3:$O$423,MATCH($A167,cring!$P$3:$P$423,0),MATCH(E$1,cring!$A$2:$O$2,0))</f>
        <v>2009</v>
      </c>
      <c r="F167">
        <f>INDEX(cring!$A$3:$O$423,MATCH($A167,cring!$P$3:$P$423,0),MATCH(F$1,cring!$A$2:$O$2,0))</f>
        <v>65</v>
      </c>
      <c r="G167" t="str">
        <f>INDEX(cring!$A$3:$O$423,MATCH($A167,cring!$P$3:$P$423,0),MATCH(G$1,cring!$A$2:$O$2,0))</f>
        <v>-</v>
      </c>
      <c r="H167" t="str">
        <f>INDEX(cring!$A$3:$O$423,MATCH($A167,cring!$P$3:$P$423,0),MATCH(H$1,cring!$A$2:$O$2,0))</f>
        <v>-</v>
      </c>
      <c r="I167" t="str">
        <f>INDEX(cring!$A$3:$O$423,MATCH($A167,cring!$P$3:$P$423,0),MATCH(I$1,cring!$A$2:$O$2,0))</f>
        <v>-</v>
      </c>
      <c r="J167" t="str">
        <f>INDEX(cring!$A$3:$O$423,MATCH($A167,cring!$P$3:$P$423,0),MATCH(J$1,cring!$A$2:$O$2,0))</f>
        <v>-</v>
      </c>
      <c r="K167" t="str">
        <f>INDEX(cring!$A$3:$O$423,MATCH($A167,cring!$P$3:$P$423,0),MATCH(K$1,cring!$A$2:$O$2,0))</f>
        <v>-</v>
      </c>
      <c r="L167" t="str">
        <f>INDEX(cring!$A$3:$O$423,MATCH($A167,cring!$P$3:$P$423,0),MATCH(L$1,cring!$A$2:$O$2,0))</f>
        <v>-</v>
      </c>
      <c r="M167" t="str">
        <f>INDEX(cring!$A$3:$O$423,MATCH($A167,cring!$P$3:$P$423,0),MATCH(M$1,cring!$A$2:$O$2,0))</f>
        <v>-</v>
      </c>
      <c r="N167" t="str">
        <f>INDEX(cring!$A$3:$O$423,MATCH($A167,cring!$P$3:$P$423,0),MATCH(N$1,cring!$A$2:$O$2,0))</f>
        <v>-</v>
      </c>
      <c r="O167" t="str">
        <f>INDEX(cring!$A$3:$O$423,MATCH($A167,cring!$P$3:$P$423,0),MATCH(O$1,cring!$A$2:$O$2,0))</f>
        <v>-</v>
      </c>
      <c r="P167" t="str">
        <f>INDEX(cring!$A$3:$O$423,MATCH($A167,cring!$P$3:$P$423,0),MATCH(P$1,cring!$A$2:$O$2,0))</f>
        <v>DHS_2009</v>
      </c>
    </row>
    <row r="168" spans="1:16" x14ac:dyDescent="0.25">
      <c r="A168" s="4" t="s">
        <v>617</v>
      </c>
      <c r="B168" t="str">
        <f>INDEX(cring!$A$3:$O$423,MATCH($A168,cring!$P$3:$P$423,0),MATCH(B$1,cring!$A$2:$O$2,0))</f>
        <v>GUY</v>
      </c>
      <c r="C168" t="str">
        <f>INDEX(cring!$A$3:$O$423,MATCH($A168,cring!$P$3:$P$423,0),MATCH(C$1,cring!$A$2:$O$2,0))</f>
        <v>Guyana</v>
      </c>
      <c r="D168">
        <f>INDEX(cring!$A$3:$O$423,MATCH($A168,cring!$P$3:$P$423,0),MATCH(D$1,cring!$A$2:$O$2,0))</f>
        <v>2006</v>
      </c>
      <c r="E168" t="str">
        <f>INDEX(cring!$A$3:$O$423,MATCH($A168,cring!$P$3:$P$423,0),MATCH(E$1,cring!$A$2:$O$2,0))</f>
        <v>2006</v>
      </c>
      <c r="F168">
        <f>INDEX(cring!$A$3:$O$423,MATCH($A168,cring!$P$3:$P$423,0),MATCH(F$1,cring!$A$2:$O$2,0))</f>
        <v>64</v>
      </c>
      <c r="G168">
        <f>INDEX(cring!$A$3:$O$423,MATCH($A168,cring!$P$3:$P$423,0),MATCH(G$1,cring!$A$2:$O$2,0))</f>
        <v>62</v>
      </c>
      <c r="H168">
        <f>INDEX(cring!$A$3:$O$423,MATCH($A168,cring!$P$3:$P$423,0),MATCH(H$1,cring!$A$2:$O$2,0))</f>
        <v>68</v>
      </c>
      <c r="I168">
        <f>INDEX(cring!$A$3:$O$423,MATCH($A168,cring!$P$3:$P$423,0),MATCH(I$1,cring!$A$2:$O$2,0))</f>
        <v>60</v>
      </c>
      <c r="J168">
        <f>INDEX(cring!$A$3:$O$423,MATCH($A168,cring!$P$3:$P$423,0),MATCH(J$1,cring!$A$2:$O$2,0))</f>
        <v>66</v>
      </c>
      <c r="K168" t="str">
        <f>INDEX(cring!$A$3:$O$423,MATCH($A168,cring!$P$3:$P$423,0),MATCH(K$1,cring!$A$2:$O$2,0))</f>
        <v>-</v>
      </c>
      <c r="L168" t="str">
        <f>INDEX(cring!$A$3:$O$423,MATCH($A168,cring!$P$3:$P$423,0),MATCH(L$1,cring!$A$2:$O$2,0))</f>
        <v>-</v>
      </c>
      <c r="M168" t="str">
        <f>INDEX(cring!$A$3:$O$423,MATCH($A168,cring!$P$3:$P$423,0),MATCH(M$1,cring!$A$2:$O$2,0))</f>
        <v>-</v>
      </c>
      <c r="N168" t="str">
        <f>INDEX(cring!$A$3:$O$423,MATCH($A168,cring!$P$3:$P$423,0),MATCH(N$1,cring!$A$2:$O$2,0))</f>
        <v>-</v>
      </c>
      <c r="O168" t="str">
        <f>INDEX(cring!$A$3:$O$423,MATCH($A168,cring!$P$3:$P$423,0),MATCH(O$1,cring!$A$2:$O$2,0))</f>
        <v>-</v>
      </c>
      <c r="P168" t="str">
        <f>INDEX(cring!$A$3:$O$423,MATCH($A168,cring!$P$3:$P$423,0),MATCH(P$1,cring!$A$2:$O$2,0))</f>
        <v>MICS_2006</v>
      </c>
    </row>
    <row r="169" spans="1:16" x14ac:dyDescent="0.25">
      <c r="A169" s="5" t="s">
        <v>618</v>
      </c>
      <c r="B169" t="str">
        <f>INDEX(cring!$A$3:$O$423,MATCH($A169,cring!$P$3:$P$423,0),MATCH(B$1,cring!$A$2:$O$2,0))</f>
        <v>GUY</v>
      </c>
      <c r="C169" t="str">
        <f>INDEX(cring!$A$3:$O$423,MATCH($A169,cring!$P$3:$P$423,0),MATCH(C$1,cring!$A$2:$O$2,0))</f>
        <v>Guyana</v>
      </c>
      <c r="D169">
        <f>INDEX(cring!$A$3:$O$423,MATCH($A169,cring!$P$3:$P$423,0),MATCH(D$1,cring!$A$2:$O$2,0))</f>
        <v>2000</v>
      </c>
      <c r="E169" t="str">
        <f>INDEX(cring!$A$3:$O$423,MATCH($A169,cring!$P$3:$P$423,0),MATCH(E$1,cring!$A$2:$O$2,0))</f>
        <v>2000</v>
      </c>
      <c r="F169">
        <f>INDEX(cring!$A$3:$O$423,MATCH($A169,cring!$P$3:$P$423,0),MATCH(F$1,cring!$A$2:$O$2,0))</f>
        <v>78</v>
      </c>
      <c r="G169">
        <f>INDEX(cring!$A$3:$O$423,MATCH($A169,cring!$P$3:$P$423,0),MATCH(G$1,cring!$A$2:$O$2,0))</f>
        <v>72</v>
      </c>
      <c r="H169">
        <f>INDEX(cring!$A$3:$O$423,MATCH($A169,cring!$P$3:$P$423,0),MATCH(H$1,cring!$A$2:$O$2,0))</f>
        <v>85</v>
      </c>
      <c r="I169">
        <f>INDEX(cring!$A$3:$O$423,MATCH($A169,cring!$P$3:$P$423,0),MATCH(I$1,cring!$A$2:$O$2,0))</f>
        <v>86</v>
      </c>
      <c r="J169">
        <f>INDEX(cring!$A$3:$O$423,MATCH($A169,cring!$P$3:$P$423,0),MATCH(J$1,cring!$A$2:$O$2,0))</f>
        <v>75</v>
      </c>
      <c r="K169" t="str">
        <f>INDEX(cring!$A$3:$O$423,MATCH($A169,cring!$P$3:$P$423,0),MATCH(K$1,cring!$A$2:$O$2,0))</f>
        <v>-</v>
      </c>
      <c r="L169" t="str">
        <f>INDEX(cring!$A$3:$O$423,MATCH($A169,cring!$P$3:$P$423,0),MATCH(L$1,cring!$A$2:$O$2,0))</f>
        <v>-</v>
      </c>
      <c r="M169" t="str">
        <f>INDEX(cring!$A$3:$O$423,MATCH($A169,cring!$P$3:$P$423,0),MATCH(M$1,cring!$A$2:$O$2,0))</f>
        <v>-</v>
      </c>
      <c r="N169" t="str">
        <f>INDEX(cring!$A$3:$O$423,MATCH($A169,cring!$P$3:$P$423,0),MATCH(N$1,cring!$A$2:$O$2,0))</f>
        <v>-</v>
      </c>
      <c r="O169" t="str">
        <f>INDEX(cring!$A$3:$O$423,MATCH($A169,cring!$P$3:$P$423,0),MATCH(O$1,cring!$A$2:$O$2,0))</f>
        <v>-</v>
      </c>
      <c r="P169" t="str">
        <f>INDEX(cring!$A$3:$O$423,MATCH($A169,cring!$P$3:$P$423,0),MATCH(P$1,cring!$A$2:$O$2,0))</f>
        <v>MICS_2000</v>
      </c>
    </row>
    <row r="170" spans="1:16" x14ac:dyDescent="0.25">
      <c r="A170" s="4" t="s">
        <v>619</v>
      </c>
      <c r="B170" t="str">
        <f>INDEX(cring!$A$3:$O$423,MATCH($A170,cring!$P$3:$P$423,0),MATCH(B$1,cring!$A$2:$O$2,0))</f>
        <v>HTI</v>
      </c>
      <c r="C170" t="str">
        <f>INDEX(cring!$A$3:$O$423,MATCH($A170,cring!$P$3:$P$423,0),MATCH(C$1,cring!$A$2:$O$2,0))</f>
        <v>Haiti</v>
      </c>
      <c r="D170">
        <f>INDEX(cring!$A$3:$O$423,MATCH($A170,cring!$P$3:$P$423,0),MATCH(D$1,cring!$A$2:$O$2,0))</f>
        <v>2012</v>
      </c>
      <c r="E170" t="str">
        <f>INDEX(cring!$A$3:$O$423,MATCH($A170,cring!$P$3:$P$423,0),MATCH(E$1,cring!$A$2:$O$2,0))</f>
        <v>2012</v>
      </c>
      <c r="F170">
        <f>INDEX(cring!$A$3:$O$423,MATCH($A170,cring!$P$3:$P$423,0),MATCH(F$1,cring!$A$2:$O$2,0))</f>
        <v>37.9</v>
      </c>
      <c r="G170">
        <f>INDEX(cring!$A$3:$O$423,MATCH($A170,cring!$P$3:$P$423,0),MATCH(G$1,cring!$A$2:$O$2,0))</f>
        <v>39.4</v>
      </c>
      <c r="H170">
        <f>INDEX(cring!$A$3:$O$423,MATCH($A170,cring!$P$3:$P$423,0),MATCH(H$1,cring!$A$2:$O$2,0))</f>
        <v>36.200000000000003</v>
      </c>
      <c r="I170">
        <f>INDEX(cring!$A$3:$O$423,MATCH($A170,cring!$P$3:$P$423,0),MATCH(I$1,cring!$A$2:$O$2,0))</f>
        <v>44.4</v>
      </c>
      <c r="J170">
        <f>INDEX(cring!$A$3:$O$423,MATCH($A170,cring!$P$3:$P$423,0),MATCH(J$1,cring!$A$2:$O$2,0))</f>
        <v>34.200000000000003</v>
      </c>
      <c r="K170">
        <f>INDEX(cring!$A$3:$O$423,MATCH($A170,cring!$P$3:$P$423,0),MATCH(K$1,cring!$A$2:$O$2,0))</f>
        <v>22.9</v>
      </c>
      <c r="L170">
        <f>INDEX(cring!$A$3:$O$423,MATCH($A170,cring!$P$3:$P$423,0),MATCH(L$1,cring!$A$2:$O$2,0))</f>
        <v>31.8</v>
      </c>
      <c r="M170">
        <f>INDEX(cring!$A$3:$O$423,MATCH($A170,cring!$P$3:$P$423,0),MATCH(M$1,cring!$A$2:$O$2,0))</f>
        <v>36</v>
      </c>
      <c r="N170">
        <f>INDEX(cring!$A$3:$O$423,MATCH($A170,cring!$P$3:$P$423,0),MATCH(N$1,cring!$A$2:$O$2,0))</f>
        <v>52.1</v>
      </c>
      <c r="O170">
        <f>INDEX(cring!$A$3:$O$423,MATCH($A170,cring!$P$3:$P$423,0),MATCH(O$1,cring!$A$2:$O$2,0))</f>
        <v>51.2</v>
      </c>
      <c r="P170" t="str">
        <f>INDEX(cring!$A$3:$O$423,MATCH($A170,cring!$P$3:$P$423,0),MATCH(P$1,cring!$A$2:$O$2,0))</f>
        <v>DHS_2012_2010-2012</v>
      </c>
    </row>
    <row r="171" spans="1:16" x14ac:dyDescent="0.25">
      <c r="A171" s="5" t="s">
        <v>620</v>
      </c>
      <c r="B171" t="str">
        <f>INDEX(cring!$A$3:$O$423,MATCH($A171,cring!$P$3:$P$423,0),MATCH(B$1,cring!$A$2:$O$2,0))</f>
        <v>HTI</v>
      </c>
      <c r="C171" t="str">
        <f>INDEX(cring!$A$3:$O$423,MATCH($A171,cring!$P$3:$P$423,0),MATCH(C$1,cring!$A$2:$O$2,0))</f>
        <v>Haiti</v>
      </c>
      <c r="D171" t="str">
        <f>INDEX(cring!$A$3:$O$423,MATCH($A171,cring!$P$3:$P$423,0),MATCH(D$1,cring!$A$2:$O$2,0))</f>
        <v>2005-2006</v>
      </c>
      <c r="E171" t="str">
        <f>INDEX(cring!$A$3:$O$423,MATCH($A171,cring!$P$3:$P$423,0),MATCH(E$1,cring!$A$2:$O$2,0))</f>
        <v>2006</v>
      </c>
      <c r="F171">
        <f>INDEX(cring!$A$3:$O$423,MATCH($A171,cring!$P$3:$P$423,0),MATCH(F$1,cring!$A$2:$O$2,0))</f>
        <v>31</v>
      </c>
      <c r="G171" t="str">
        <f>INDEX(cring!$A$3:$O$423,MATCH($A171,cring!$P$3:$P$423,0),MATCH(G$1,cring!$A$2:$O$2,0))</f>
        <v>-</v>
      </c>
      <c r="H171" t="str">
        <f>INDEX(cring!$A$3:$O$423,MATCH($A171,cring!$P$3:$P$423,0),MATCH(H$1,cring!$A$2:$O$2,0))</f>
        <v>-</v>
      </c>
      <c r="I171" t="str">
        <f>INDEX(cring!$A$3:$O$423,MATCH($A171,cring!$P$3:$P$423,0),MATCH(I$1,cring!$A$2:$O$2,0))</f>
        <v>-</v>
      </c>
      <c r="J171" t="str">
        <f>INDEX(cring!$A$3:$O$423,MATCH($A171,cring!$P$3:$P$423,0),MATCH(J$1,cring!$A$2:$O$2,0))</f>
        <v>-</v>
      </c>
      <c r="K171" t="str">
        <f>INDEX(cring!$A$3:$O$423,MATCH($A171,cring!$P$3:$P$423,0),MATCH(K$1,cring!$A$2:$O$2,0))</f>
        <v>-</v>
      </c>
      <c r="L171" t="str">
        <f>INDEX(cring!$A$3:$O$423,MATCH($A171,cring!$P$3:$P$423,0),MATCH(L$1,cring!$A$2:$O$2,0))</f>
        <v>-</v>
      </c>
      <c r="M171" t="str">
        <f>INDEX(cring!$A$3:$O$423,MATCH($A171,cring!$P$3:$P$423,0),MATCH(M$1,cring!$A$2:$O$2,0))</f>
        <v>-</v>
      </c>
      <c r="N171" t="str">
        <f>INDEX(cring!$A$3:$O$423,MATCH($A171,cring!$P$3:$P$423,0),MATCH(N$1,cring!$A$2:$O$2,0))</f>
        <v>-</v>
      </c>
      <c r="O171" t="str">
        <f>INDEX(cring!$A$3:$O$423,MATCH($A171,cring!$P$3:$P$423,0),MATCH(O$1,cring!$A$2:$O$2,0))</f>
        <v>-</v>
      </c>
      <c r="P171" t="str">
        <f>INDEX(cring!$A$3:$O$423,MATCH($A171,cring!$P$3:$P$423,0),MATCH(P$1,cring!$A$2:$O$2,0))</f>
        <v>DHS_2005-2006</v>
      </c>
    </row>
    <row r="172" spans="1:16" x14ac:dyDescent="0.25">
      <c r="A172" s="4" t="s">
        <v>621</v>
      </c>
      <c r="B172" t="str">
        <f>INDEX(cring!$A$3:$O$423,MATCH($A172,cring!$P$3:$P$423,0),MATCH(B$1,cring!$A$2:$O$2,0))</f>
        <v>HTI</v>
      </c>
      <c r="C172" t="str">
        <f>INDEX(cring!$A$3:$O$423,MATCH($A172,cring!$P$3:$P$423,0),MATCH(C$1,cring!$A$2:$O$2,0))</f>
        <v>Haiti</v>
      </c>
      <c r="D172">
        <f>INDEX(cring!$A$3:$O$423,MATCH($A172,cring!$P$3:$P$423,0),MATCH(D$1,cring!$A$2:$O$2,0))</f>
        <v>2000</v>
      </c>
      <c r="E172" t="str">
        <f>INDEX(cring!$A$3:$O$423,MATCH($A172,cring!$P$3:$P$423,0),MATCH(E$1,cring!$A$2:$O$2,0))</f>
        <v>2000</v>
      </c>
      <c r="F172">
        <f>INDEX(cring!$A$3:$O$423,MATCH($A172,cring!$P$3:$P$423,0),MATCH(F$1,cring!$A$2:$O$2,0))</f>
        <v>26</v>
      </c>
      <c r="G172">
        <f>INDEX(cring!$A$3:$O$423,MATCH($A172,cring!$P$3:$P$423,0),MATCH(G$1,cring!$A$2:$O$2,0))</f>
        <v>25</v>
      </c>
      <c r="H172">
        <f>INDEX(cring!$A$3:$O$423,MATCH($A172,cring!$P$3:$P$423,0),MATCH(H$1,cring!$A$2:$O$2,0))</f>
        <v>27</v>
      </c>
      <c r="I172">
        <f>INDEX(cring!$A$3:$O$423,MATCH($A172,cring!$P$3:$P$423,0),MATCH(I$1,cring!$A$2:$O$2,0))</f>
        <v>32</v>
      </c>
      <c r="J172">
        <f>INDEX(cring!$A$3:$O$423,MATCH($A172,cring!$P$3:$P$423,0),MATCH(J$1,cring!$A$2:$O$2,0))</f>
        <v>24</v>
      </c>
      <c r="K172" t="str">
        <f>INDEX(cring!$A$3:$O$423,MATCH($A172,cring!$P$3:$P$423,0),MATCH(K$1,cring!$A$2:$O$2,0))</f>
        <v>-</v>
      </c>
      <c r="L172" t="str">
        <f>INDEX(cring!$A$3:$O$423,MATCH($A172,cring!$P$3:$P$423,0),MATCH(L$1,cring!$A$2:$O$2,0))</f>
        <v>-</v>
      </c>
      <c r="M172" t="str">
        <f>INDEX(cring!$A$3:$O$423,MATCH($A172,cring!$P$3:$P$423,0),MATCH(M$1,cring!$A$2:$O$2,0))</f>
        <v>-</v>
      </c>
      <c r="N172" t="str">
        <f>INDEX(cring!$A$3:$O$423,MATCH($A172,cring!$P$3:$P$423,0),MATCH(N$1,cring!$A$2:$O$2,0))</f>
        <v>-</v>
      </c>
      <c r="O172" t="str">
        <f>INDEX(cring!$A$3:$O$423,MATCH($A172,cring!$P$3:$P$423,0),MATCH(O$1,cring!$A$2:$O$2,0))</f>
        <v>-</v>
      </c>
      <c r="P172" t="str">
        <f>INDEX(cring!$A$3:$O$423,MATCH($A172,cring!$P$3:$P$423,0),MATCH(P$1,cring!$A$2:$O$2,0))</f>
        <v>DHS_2000</v>
      </c>
    </row>
    <row r="173" spans="1:16" x14ac:dyDescent="0.25">
      <c r="A173" s="5" t="s">
        <v>622</v>
      </c>
      <c r="B173" t="str">
        <f>INDEX(cring!$A$3:$O$423,MATCH($A173,cring!$P$3:$P$423,0),MATCH(B$1,cring!$A$2:$O$2,0))</f>
        <v>HTI</v>
      </c>
      <c r="C173" t="str">
        <f>INDEX(cring!$A$3:$O$423,MATCH($A173,cring!$P$3:$P$423,0),MATCH(C$1,cring!$A$2:$O$2,0))</f>
        <v>Haiti</v>
      </c>
      <c r="D173" t="str">
        <f>INDEX(cring!$A$3:$O$423,MATCH($A173,cring!$P$3:$P$423,0),MATCH(D$1,cring!$A$2:$O$2,0))</f>
        <v>1994-1995</v>
      </c>
      <c r="E173" t="str">
        <f>INDEX(cring!$A$3:$O$423,MATCH($A173,cring!$P$3:$P$423,0),MATCH(E$1,cring!$A$2:$O$2,0))</f>
        <v>1995</v>
      </c>
      <c r="F173">
        <f>INDEX(cring!$A$3:$O$423,MATCH($A173,cring!$P$3:$P$423,0),MATCH(F$1,cring!$A$2:$O$2,0))</f>
        <v>17</v>
      </c>
      <c r="G173" t="str">
        <f>INDEX(cring!$A$3:$O$423,MATCH($A173,cring!$P$3:$P$423,0),MATCH(G$1,cring!$A$2:$O$2,0))</f>
        <v>-</v>
      </c>
      <c r="H173" t="str">
        <f>INDEX(cring!$A$3:$O$423,MATCH($A173,cring!$P$3:$P$423,0),MATCH(H$1,cring!$A$2:$O$2,0))</f>
        <v>-</v>
      </c>
      <c r="I173" t="str">
        <f>INDEX(cring!$A$3:$O$423,MATCH($A173,cring!$P$3:$P$423,0),MATCH(I$1,cring!$A$2:$O$2,0))</f>
        <v>-</v>
      </c>
      <c r="J173" t="str">
        <f>INDEX(cring!$A$3:$O$423,MATCH($A173,cring!$P$3:$P$423,0),MATCH(J$1,cring!$A$2:$O$2,0))</f>
        <v>-</v>
      </c>
      <c r="K173" t="str">
        <f>INDEX(cring!$A$3:$O$423,MATCH($A173,cring!$P$3:$P$423,0),MATCH(K$1,cring!$A$2:$O$2,0))</f>
        <v>-</v>
      </c>
      <c r="L173" t="str">
        <f>INDEX(cring!$A$3:$O$423,MATCH($A173,cring!$P$3:$P$423,0),MATCH(L$1,cring!$A$2:$O$2,0))</f>
        <v>-</v>
      </c>
      <c r="M173" t="str">
        <f>INDEX(cring!$A$3:$O$423,MATCH($A173,cring!$P$3:$P$423,0),MATCH(M$1,cring!$A$2:$O$2,0))</f>
        <v>-</v>
      </c>
      <c r="N173" t="str">
        <f>INDEX(cring!$A$3:$O$423,MATCH($A173,cring!$P$3:$P$423,0),MATCH(N$1,cring!$A$2:$O$2,0))</f>
        <v>-</v>
      </c>
      <c r="O173" t="str">
        <f>INDEX(cring!$A$3:$O$423,MATCH($A173,cring!$P$3:$P$423,0),MATCH(O$1,cring!$A$2:$O$2,0))</f>
        <v>-</v>
      </c>
      <c r="P173" t="str">
        <f>INDEX(cring!$A$3:$O$423,MATCH($A173,cring!$P$3:$P$423,0),MATCH(P$1,cring!$A$2:$O$2,0))</f>
        <v>DHS_1994-1995</v>
      </c>
    </row>
    <row r="174" spans="1:16" x14ac:dyDescent="0.25">
      <c r="A174" s="4" t="s">
        <v>623</v>
      </c>
      <c r="B174" t="e">
        <f>INDEX(cring!$A$3:$O$423,MATCH($A174,cring!$P$3:$P$423,0),MATCH(B$1,cring!$A$2:$O$2,0))</f>
        <v>#N/A</v>
      </c>
      <c r="C174" t="e">
        <f>INDEX(cring!$A$3:$O$423,MATCH($A174,cring!$P$3:$P$423,0),MATCH(C$1,cring!$A$2:$O$2,0))</f>
        <v>#N/A</v>
      </c>
      <c r="D174" t="e">
        <f>INDEX(cring!$A$3:$O$423,MATCH($A174,cring!$P$3:$P$423,0),MATCH(D$1,cring!$A$2:$O$2,0))</f>
        <v>#N/A</v>
      </c>
      <c r="E174" t="e">
        <f>INDEX(cring!$A$3:$O$423,MATCH($A174,cring!$P$3:$P$423,0),MATCH(E$1,cring!$A$2:$O$2,0))</f>
        <v>#N/A</v>
      </c>
      <c r="F174" t="e">
        <f>INDEX(cring!$A$3:$O$423,MATCH($A174,cring!$P$3:$P$423,0),MATCH(F$1,cring!$A$2:$O$2,0))</f>
        <v>#N/A</v>
      </c>
      <c r="G174" t="e">
        <f>INDEX(cring!$A$3:$O$423,MATCH($A174,cring!$P$3:$P$423,0),MATCH(G$1,cring!$A$2:$O$2,0))</f>
        <v>#N/A</v>
      </c>
      <c r="H174" t="e">
        <f>INDEX(cring!$A$3:$O$423,MATCH($A174,cring!$P$3:$P$423,0),MATCH(H$1,cring!$A$2:$O$2,0))</f>
        <v>#N/A</v>
      </c>
      <c r="I174" t="e">
        <f>INDEX(cring!$A$3:$O$423,MATCH($A174,cring!$P$3:$P$423,0),MATCH(I$1,cring!$A$2:$O$2,0))</f>
        <v>#N/A</v>
      </c>
      <c r="J174" t="e">
        <f>INDEX(cring!$A$3:$O$423,MATCH($A174,cring!$P$3:$P$423,0),MATCH(J$1,cring!$A$2:$O$2,0))</f>
        <v>#N/A</v>
      </c>
      <c r="K174" t="e">
        <f>INDEX(cring!$A$3:$O$423,MATCH($A174,cring!$P$3:$P$423,0),MATCH(K$1,cring!$A$2:$O$2,0))</f>
        <v>#N/A</v>
      </c>
      <c r="L174" t="e">
        <f>INDEX(cring!$A$3:$O$423,MATCH($A174,cring!$P$3:$P$423,0),MATCH(L$1,cring!$A$2:$O$2,0))</f>
        <v>#N/A</v>
      </c>
      <c r="M174" t="e">
        <f>INDEX(cring!$A$3:$O$423,MATCH($A174,cring!$P$3:$P$423,0),MATCH(M$1,cring!$A$2:$O$2,0))</f>
        <v>#N/A</v>
      </c>
      <c r="N174" t="e">
        <f>INDEX(cring!$A$3:$O$423,MATCH($A174,cring!$P$3:$P$423,0),MATCH(N$1,cring!$A$2:$O$2,0))</f>
        <v>#N/A</v>
      </c>
      <c r="O174" t="e">
        <f>INDEX(cring!$A$3:$O$423,MATCH($A174,cring!$P$3:$P$423,0),MATCH(O$1,cring!$A$2:$O$2,0))</f>
        <v>#N/A</v>
      </c>
      <c r="P174" t="e">
        <f>INDEX(cring!$A$3:$O$423,MATCH($A174,cring!$P$3:$P$423,0),MATCH(P$1,cring!$A$2:$O$2,0))</f>
        <v>#N/A</v>
      </c>
    </row>
    <row r="175" spans="1:16" x14ac:dyDescent="0.25">
      <c r="A175" s="5" t="s">
        <v>624</v>
      </c>
      <c r="B175" t="str">
        <f>INDEX(cring!$A$3:$O$423,MATCH($A175,cring!$P$3:$P$423,0),MATCH(B$1,cring!$A$2:$O$2,0))</f>
        <v>HND</v>
      </c>
      <c r="C175" t="str">
        <f>INDEX(cring!$A$3:$O$423,MATCH($A175,cring!$P$3:$P$423,0),MATCH(C$1,cring!$A$2:$O$2,0))</f>
        <v>Honduras</v>
      </c>
      <c r="D175" t="str">
        <f>INDEX(cring!$A$3:$O$423,MATCH($A175,cring!$P$3:$P$423,0),MATCH(D$1,cring!$A$2:$O$2,0))</f>
        <v>2011-2012</v>
      </c>
      <c r="E175" t="str">
        <f>INDEX(cring!$A$3:$O$423,MATCH($A175,cring!$P$3:$P$423,0),MATCH(E$1,cring!$A$2:$O$2,0))</f>
        <v>2012</v>
      </c>
      <c r="F175">
        <f>INDEX(cring!$A$3:$O$423,MATCH($A175,cring!$P$3:$P$423,0),MATCH(F$1,cring!$A$2:$O$2,0))</f>
        <v>63.9</v>
      </c>
      <c r="G175">
        <f>INDEX(cring!$A$3:$O$423,MATCH($A175,cring!$P$3:$P$423,0),MATCH(G$1,cring!$A$2:$O$2,0))</f>
        <v>63.8</v>
      </c>
      <c r="H175">
        <f>INDEX(cring!$A$3:$O$423,MATCH($A175,cring!$P$3:$P$423,0),MATCH(H$1,cring!$A$2:$O$2,0))</f>
        <v>64</v>
      </c>
      <c r="I175">
        <f>INDEX(cring!$A$3:$O$423,MATCH($A175,cring!$P$3:$P$423,0),MATCH(I$1,cring!$A$2:$O$2,0))</f>
        <v>67</v>
      </c>
      <c r="J175">
        <f>INDEX(cring!$A$3:$O$423,MATCH($A175,cring!$P$3:$P$423,0),MATCH(J$1,cring!$A$2:$O$2,0))</f>
        <v>61.4</v>
      </c>
      <c r="K175">
        <f>INDEX(cring!$A$3:$O$423,MATCH($A175,cring!$P$3:$P$423,0),MATCH(K$1,cring!$A$2:$O$2,0))</f>
        <v>61.1</v>
      </c>
      <c r="L175">
        <f>INDEX(cring!$A$3:$O$423,MATCH($A175,cring!$P$3:$P$423,0),MATCH(L$1,cring!$A$2:$O$2,0))</f>
        <v>60.2</v>
      </c>
      <c r="M175">
        <f>INDEX(cring!$A$3:$O$423,MATCH($A175,cring!$P$3:$P$423,0),MATCH(M$1,cring!$A$2:$O$2,0))</f>
        <v>67</v>
      </c>
      <c r="N175">
        <f>INDEX(cring!$A$3:$O$423,MATCH($A175,cring!$P$3:$P$423,0),MATCH(N$1,cring!$A$2:$O$2,0))</f>
        <v>65.3</v>
      </c>
      <c r="O175">
        <f>INDEX(cring!$A$3:$O$423,MATCH($A175,cring!$P$3:$P$423,0),MATCH(O$1,cring!$A$2:$O$2,0))</f>
        <v>72.599999999999994</v>
      </c>
      <c r="P175" t="str">
        <f>INDEX(cring!$A$3:$O$423,MATCH($A175,cring!$P$3:$P$423,0),MATCH(P$1,cring!$A$2:$O$2,0))</f>
        <v>DHS_2011-2012</v>
      </c>
    </row>
    <row r="176" spans="1:16" x14ac:dyDescent="0.25">
      <c r="A176" s="4" t="s">
        <v>625</v>
      </c>
      <c r="B176" t="str">
        <f>INDEX(cring!$A$3:$O$423,MATCH($A176,cring!$P$3:$P$423,0),MATCH(B$1,cring!$A$2:$O$2,0))</f>
        <v>HND</v>
      </c>
      <c r="C176" t="str">
        <f>INDEX(cring!$A$3:$O$423,MATCH($A176,cring!$P$3:$P$423,0),MATCH(C$1,cring!$A$2:$O$2,0))</f>
        <v>Honduras</v>
      </c>
      <c r="D176" t="str">
        <f>INDEX(cring!$A$3:$O$423,MATCH($A176,cring!$P$3:$P$423,0),MATCH(D$1,cring!$A$2:$O$2,0))</f>
        <v>2005-2006</v>
      </c>
      <c r="E176" t="str">
        <f>INDEX(cring!$A$3:$O$423,MATCH($A176,cring!$P$3:$P$423,0),MATCH(E$1,cring!$A$2:$O$2,0))</f>
        <v>2006</v>
      </c>
      <c r="F176">
        <f>INDEX(cring!$A$3:$O$423,MATCH($A176,cring!$P$3:$P$423,0),MATCH(F$1,cring!$A$2:$O$2,0))</f>
        <v>56</v>
      </c>
      <c r="G176">
        <f>INDEX(cring!$A$3:$O$423,MATCH($A176,cring!$P$3:$P$423,0),MATCH(G$1,cring!$A$2:$O$2,0))</f>
        <v>58</v>
      </c>
      <c r="H176">
        <f>INDEX(cring!$A$3:$O$423,MATCH($A176,cring!$P$3:$P$423,0),MATCH(H$1,cring!$A$2:$O$2,0))</f>
        <v>54</v>
      </c>
      <c r="I176">
        <f>INDEX(cring!$A$3:$O$423,MATCH($A176,cring!$P$3:$P$423,0),MATCH(I$1,cring!$A$2:$O$2,0))</f>
        <v>67</v>
      </c>
      <c r="J176">
        <f>INDEX(cring!$A$3:$O$423,MATCH($A176,cring!$P$3:$P$423,0),MATCH(J$1,cring!$A$2:$O$2,0))</f>
        <v>49</v>
      </c>
      <c r="K176">
        <f>INDEX(cring!$A$3:$O$423,MATCH($A176,cring!$P$3:$P$423,0),MATCH(K$1,cring!$A$2:$O$2,0))</f>
        <v>46</v>
      </c>
      <c r="L176">
        <f>INDEX(cring!$A$3:$O$423,MATCH($A176,cring!$P$3:$P$423,0),MATCH(L$1,cring!$A$2:$O$2,0))</f>
        <v>53</v>
      </c>
      <c r="M176">
        <f>INDEX(cring!$A$3:$O$423,MATCH($A176,cring!$P$3:$P$423,0),MATCH(M$1,cring!$A$2:$O$2,0))</f>
        <v>56</v>
      </c>
      <c r="N176">
        <f>INDEX(cring!$A$3:$O$423,MATCH($A176,cring!$P$3:$P$423,0),MATCH(N$1,cring!$A$2:$O$2,0))</f>
        <v>69</v>
      </c>
      <c r="O176">
        <f>INDEX(cring!$A$3:$O$423,MATCH($A176,cring!$P$3:$P$423,0),MATCH(O$1,cring!$A$2:$O$2,0))</f>
        <v>74</v>
      </c>
      <c r="P176" t="str">
        <f>INDEX(cring!$A$3:$O$423,MATCH($A176,cring!$P$3:$P$423,0),MATCH(P$1,cring!$A$2:$O$2,0))</f>
        <v>DHS_2005-2006</v>
      </c>
    </row>
    <row r="177" spans="1:16" x14ac:dyDescent="0.25">
      <c r="A177" s="5" t="s">
        <v>626</v>
      </c>
      <c r="B177" t="str">
        <f>INDEX(cring!$A$3:$O$423,MATCH($A177,cring!$P$3:$P$423,0),MATCH(B$1,cring!$A$2:$O$2,0))</f>
        <v>IND</v>
      </c>
      <c r="C177" t="str">
        <f>INDEX(cring!$A$3:$O$423,MATCH($A177,cring!$P$3:$P$423,0),MATCH(C$1,cring!$A$2:$O$2,0))</f>
        <v>India</v>
      </c>
      <c r="D177" t="str">
        <f>INDEX(cring!$A$3:$O$423,MATCH($A177,cring!$P$3:$P$423,0),MATCH(D$1,cring!$A$2:$O$2,0))</f>
        <v>2015-2016</v>
      </c>
      <c r="E177" t="str">
        <f>INDEX(cring!$A$3:$O$423,MATCH($A177,cring!$P$3:$P$423,0),MATCH(E$1,cring!$A$2:$O$2,0))</f>
        <v>2016</v>
      </c>
      <c r="F177">
        <f>INDEX(cring!$A$3:$O$423,MATCH($A177,cring!$P$3:$P$423,0),MATCH(F$1,cring!$A$2:$O$2,0))</f>
        <v>73.2</v>
      </c>
      <c r="G177" t="str">
        <f>INDEX(cring!$A$3:$O$423,MATCH($A177,cring!$P$3:$P$423,0),MATCH(G$1,cring!$A$2:$O$2,0))</f>
        <v>-</v>
      </c>
      <c r="H177" t="str">
        <f>INDEX(cring!$A$3:$O$423,MATCH($A177,cring!$P$3:$P$423,0),MATCH(H$1,cring!$A$2:$O$2,0))</f>
        <v>-</v>
      </c>
      <c r="I177">
        <f>INDEX(cring!$A$3:$O$423,MATCH($A177,cring!$P$3:$P$423,0),MATCH(I$1,cring!$A$2:$O$2,0))</f>
        <v>80</v>
      </c>
      <c r="J177">
        <f>INDEX(cring!$A$3:$O$423,MATCH($A177,cring!$P$3:$P$423,0),MATCH(J$1,cring!$A$2:$O$2,0))</f>
        <v>70.8</v>
      </c>
      <c r="K177" t="str">
        <f>INDEX(cring!$A$3:$O$423,MATCH($A177,cring!$P$3:$P$423,0),MATCH(K$1,cring!$A$2:$O$2,0))</f>
        <v>-</v>
      </c>
      <c r="L177" t="str">
        <f>INDEX(cring!$A$3:$O$423,MATCH($A177,cring!$P$3:$P$423,0),MATCH(L$1,cring!$A$2:$O$2,0))</f>
        <v>-</v>
      </c>
      <c r="M177" t="str">
        <f>INDEX(cring!$A$3:$O$423,MATCH($A177,cring!$P$3:$P$423,0),MATCH(M$1,cring!$A$2:$O$2,0))</f>
        <v>-</v>
      </c>
      <c r="N177" t="str">
        <f>INDEX(cring!$A$3:$O$423,MATCH($A177,cring!$P$3:$P$423,0),MATCH(N$1,cring!$A$2:$O$2,0))</f>
        <v>-</v>
      </c>
      <c r="O177" t="str">
        <f>INDEX(cring!$A$3:$O$423,MATCH($A177,cring!$P$3:$P$423,0),MATCH(O$1,cring!$A$2:$O$2,0))</f>
        <v>-</v>
      </c>
      <c r="P177" t="str">
        <f>INDEX(cring!$A$3:$O$423,MATCH($A177,cring!$P$3:$P$423,0),MATCH(P$1,cring!$A$2:$O$2,0))</f>
        <v>NFHS_2015-2016</v>
      </c>
    </row>
    <row r="178" spans="1:16" x14ac:dyDescent="0.25">
      <c r="A178" s="4" t="s">
        <v>627</v>
      </c>
      <c r="B178" t="str">
        <f>INDEX(cring!$A$3:$O$423,MATCH($A178,cring!$P$3:$P$423,0),MATCH(B$1,cring!$A$2:$O$2,0))</f>
        <v>IND</v>
      </c>
      <c r="C178" t="str">
        <f>INDEX(cring!$A$3:$O$423,MATCH($A178,cring!$P$3:$P$423,0),MATCH(C$1,cring!$A$2:$O$2,0))</f>
        <v>India</v>
      </c>
      <c r="D178" t="str">
        <f>INDEX(cring!$A$3:$O$423,MATCH($A178,cring!$P$3:$P$423,0),MATCH(D$1,cring!$A$2:$O$2,0))</f>
        <v>2013-2014</v>
      </c>
      <c r="E178" t="str">
        <f>INDEX(cring!$A$3:$O$423,MATCH($A178,cring!$P$3:$P$423,0),MATCH(E$1,cring!$A$2:$O$2,0))</f>
        <v>2014</v>
      </c>
      <c r="F178">
        <f>INDEX(cring!$A$3:$O$423,MATCH($A178,cring!$P$3:$P$423,0),MATCH(F$1,cring!$A$2:$O$2,0))</f>
        <v>76.900000000000006</v>
      </c>
      <c r="G178">
        <f>INDEX(cring!$A$3:$O$423,MATCH($A178,cring!$P$3:$P$423,0),MATCH(G$1,cring!$A$2:$O$2,0))</f>
        <v>78.099999999999994</v>
      </c>
      <c r="H178">
        <f>INDEX(cring!$A$3:$O$423,MATCH($A178,cring!$P$3:$P$423,0),MATCH(H$1,cring!$A$2:$O$2,0))</f>
        <v>75.400000000000006</v>
      </c>
      <c r="I178">
        <f>INDEX(cring!$A$3:$O$423,MATCH($A178,cring!$P$3:$P$423,0),MATCH(I$1,cring!$A$2:$O$2,0))</f>
        <v>79.900000000000006</v>
      </c>
      <c r="J178">
        <f>INDEX(cring!$A$3:$O$423,MATCH($A178,cring!$P$3:$P$423,0),MATCH(J$1,cring!$A$2:$O$2,0))</f>
        <v>75.8</v>
      </c>
      <c r="K178">
        <f>INDEX(cring!$A$3:$O$423,MATCH($A178,cring!$P$3:$P$423,0),MATCH(K$1,cring!$A$2:$O$2,0))</f>
        <v>73.900000000000006</v>
      </c>
      <c r="L178">
        <f>INDEX(cring!$A$3:$O$423,MATCH($A178,cring!$P$3:$P$423,0),MATCH(L$1,cring!$A$2:$O$2,0))</f>
        <v>73</v>
      </c>
      <c r="M178">
        <f>INDEX(cring!$A$3:$O$423,MATCH($A178,cring!$P$3:$P$423,0),MATCH(M$1,cring!$A$2:$O$2,0))</f>
        <v>77.099999999999994</v>
      </c>
      <c r="N178">
        <f>INDEX(cring!$A$3:$O$423,MATCH($A178,cring!$P$3:$P$423,0),MATCH(N$1,cring!$A$2:$O$2,0))</f>
        <v>80</v>
      </c>
      <c r="O178">
        <f>INDEX(cring!$A$3:$O$423,MATCH($A178,cring!$P$3:$P$423,0),MATCH(O$1,cring!$A$2:$O$2,0))</f>
        <v>83.2</v>
      </c>
      <c r="P178" t="str">
        <f>INDEX(cring!$A$3:$O$423,MATCH($A178,cring!$P$3:$P$423,0),MATCH(P$1,cring!$A$2:$O$2,0))</f>
        <v>RSOC_2013-2014</v>
      </c>
    </row>
    <row r="179" spans="1:16" x14ac:dyDescent="0.25">
      <c r="A179" s="5" t="s">
        <v>628</v>
      </c>
      <c r="B179" t="str">
        <f>INDEX(cring!$A$3:$O$423,MATCH($A179,cring!$P$3:$P$423,0),MATCH(B$1,cring!$A$2:$O$2,0))</f>
        <v>IND</v>
      </c>
      <c r="C179" t="str">
        <f>INDEX(cring!$A$3:$O$423,MATCH($A179,cring!$P$3:$P$423,0),MATCH(C$1,cring!$A$2:$O$2,0))</f>
        <v>India</v>
      </c>
      <c r="D179" t="str">
        <f>INDEX(cring!$A$3:$O$423,MATCH($A179,cring!$P$3:$P$423,0),MATCH(D$1,cring!$A$2:$O$2,0))</f>
        <v>2005-2006</v>
      </c>
      <c r="E179" t="str">
        <f>INDEX(cring!$A$3:$O$423,MATCH($A179,cring!$P$3:$P$423,0),MATCH(E$1,cring!$A$2:$O$2,0))</f>
        <v>2006</v>
      </c>
      <c r="F179">
        <f>INDEX(cring!$A$3:$O$423,MATCH($A179,cring!$P$3:$P$423,0),MATCH(F$1,cring!$A$2:$O$2,0))</f>
        <v>69</v>
      </c>
      <c r="G179">
        <f>INDEX(cring!$A$3:$O$423,MATCH($A179,cring!$P$3:$P$423,0),MATCH(G$1,cring!$A$2:$O$2,0))</f>
        <v>71.7</v>
      </c>
      <c r="H179">
        <f>INDEX(cring!$A$3:$O$423,MATCH($A179,cring!$P$3:$P$423,0),MATCH(H$1,cring!$A$2:$O$2,0))</f>
        <v>65.8</v>
      </c>
      <c r="I179">
        <f>INDEX(cring!$A$3:$O$423,MATCH($A179,cring!$P$3:$P$423,0),MATCH(I$1,cring!$A$2:$O$2,0))</f>
        <v>78.099999999999994</v>
      </c>
      <c r="J179">
        <f>INDEX(cring!$A$3:$O$423,MATCH($A179,cring!$P$3:$P$423,0),MATCH(J$1,cring!$A$2:$O$2,0))</f>
        <v>66.3</v>
      </c>
      <c r="K179">
        <f>INDEX(cring!$A$3:$O$423,MATCH($A179,cring!$P$3:$P$423,0),MATCH(K$1,cring!$A$2:$O$2,0))</f>
        <v>60.7</v>
      </c>
      <c r="L179">
        <f>INDEX(cring!$A$3:$O$423,MATCH($A179,cring!$P$3:$P$423,0),MATCH(L$1,cring!$A$2:$O$2,0))</f>
        <v>67</v>
      </c>
      <c r="M179">
        <f>INDEX(cring!$A$3:$O$423,MATCH($A179,cring!$P$3:$P$423,0),MATCH(M$1,cring!$A$2:$O$2,0))</f>
        <v>70.099999999999994</v>
      </c>
      <c r="N179">
        <f>INDEX(cring!$A$3:$O$423,MATCH($A179,cring!$P$3:$P$423,0),MATCH(N$1,cring!$A$2:$O$2,0))</f>
        <v>76.5</v>
      </c>
      <c r="O179">
        <f>INDEX(cring!$A$3:$O$423,MATCH($A179,cring!$P$3:$P$423,0),MATCH(O$1,cring!$A$2:$O$2,0))</f>
        <v>80.2</v>
      </c>
      <c r="P179" t="str">
        <f>INDEX(cring!$A$3:$O$423,MATCH($A179,cring!$P$3:$P$423,0),MATCH(P$1,cring!$A$2:$O$2,0))</f>
        <v>NFHS_2005-2006</v>
      </c>
    </row>
    <row r="180" spans="1:16" x14ac:dyDescent="0.25">
      <c r="A180" s="4" t="s">
        <v>629</v>
      </c>
      <c r="B180" t="str">
        <f>INDEX(cring!$A$3:$O$423,MATCH($A180,cring!$P$3:$P$423,0),MATCH(B$1,cring!$A$2:$O$2,0))</f>
        <v>IND</v>
      </c>
      <c r="C180" t="str">
        <f>INDEX(cring!$A$3:$O$423,MATCH($A180,cring!$P$3:$P$423,0),MATCH(C$1,cring!$A$2:$O$2,0))</f>
        <v>India</v>
      </c>
      <c r="D180" t="str">
        <f>INDEX(cring!$A$3:$O$423,MATCH($A180,cring!$P$3:$P$423,0),MATCH(D$1,cring!$A$2:$O$2,0))</f>
        <v>1998-1999</v>
      </c>
      <c r="E180" t="str">
        <f>INDEX(cring!$A$3:$O$423,MATCH($A180,cring!$P$3:$P$423,0),MATCH(E$1,cring!$A$2:$O$2,0))</f>
        <v>1999</v>
      </c>
      <c r="F180">
        <f>INDEX(cring!$A$3:$O$423,MATCH($A180,cring!$P$3:$P$423,0),MATCH(F$1,cring!$A$2:$O$2,0))</f>
        <v>67</v>
      </c>
      <c r="G180">
        <f>INDEX(cring!$A$3:$O$423,MATCH($A180,cring!$P$3:$P$423,0),MATCH(G$1,cring!$A$2:$O$2,0))</f>
        <v>69</v>
      </c>
      <c r="H180">
        <f>INDEX(cring!$A$3:$O$423,MATCH($A180,cring!$P$3:$P$423,0),MATCH(H$1,cring!$A$2:$O$2,0))</f>
        <v>63</v>
      </c>
      <c r="I180">
        <f>INDEX(cring!$A$3:$O$423,MATCH($A180,cring!$P$3:$P$423,0),MATCH(I$1,cring!$A$2:$O$2,0))</f>
        <v>78</v>
      </c>
      <c r="J180">
        <f>INDEX(cring!$A$3:$O$423,MATCH($A180,cring!$P$3:$P$423,0),MATCH(J$1,cring!$A$2:$O$2,0))</f>
        <v>64</v>
      </c>
      <c r="K180" t="str">
        <f>INDEX(cring!$A$3:$O$423,MATCH($A180,cring!$P$3:$P$423,0),MATCH(K$1,cring!$A$2:$O$2,0))</f>
        <v>-</v>
      </c>
      <c r="L180" t="str">
        <f>INDEX(cring!$A$3:$O$423,MATCH($A180,cring!$P$3:$P$423,0),MATCH(L$1,cring!$A$2:$O$2,0))</f>
        <v>-</v>
      </c>
      <c r="M180" t="str">
        <f>INDEX(cring!$A$3:$O$423,MATCH($A180,cring!$P$3:$P$423,0),MATCH(M$1,cring!$A$2:$O$2,0))</f>
        <v>-</v>
      </c>
      <c r="N180" t="str">
        <f>INDEX(cring!$A$3:$O$423,MATCH($A180,cring!$P$3:$P$423,0),MATCH(N$1,cring!$A$2:$O$2,0))</f>
        <v>-</v>
      </c>
      <c r="O180" t="str">
        <f>INDEX(cring!$A$3:$O$423,MATCH($A180,cring!$P$3:$P$423,0),MATCH(O$1,cring!$A$2:$O$2,0))</f>
        <v>-</v>
      </c>
      <c r="P180" t="str">
        <f>INDEX(cring!$A$3:$O$423,MATCH($A180,cring!$P$3:$P$423,0),MATCH(P$1,cring!$A$2:$O$2,0))</f>
        <v>NFHS_1998-1999</v>
      </c>
    </row>
    <row r="181" spans="1:16" x14ac:dyDescent="0.25">
      <c r="A181" s="5" t="s">
        <v>630</v>
      </c>
      <c r="B181" t="str">
        <f>INDEX(cring!$A$3:$O$423,MATCH($A181,cring!$P$3:$P$423,0),MATCH(B$1,cring!$A$2:$O$2,0))</f>
        <v>IND</v>
      </c>
      <c r="C181" t="str">
        <f>INDEX(cring!$A$3:$O$423,MATCH($A181,cring!$P$3:$P$423,0),MATCH(C$1,cring!$A$2:$O$2,0))</f>
        <v>India</v>
      </c>
      <c r="D181" t="str">
        <f>INDEX(cring!$A$3:$O$423,MATCH($A181,cring!$P$3:$P$423,0),MATCH(D$1,cring!$A$2:$O$2,0))</f>
        <v>1992-1993</v>
      </c>
      <c r="E181" t="str">
        <f>INDEX(cring!$A$3:$O$423,MATCH($A181,cring!$P$3:$P$423,0),MATCH(E$1,cring!$A$2:$O$2,0))</f>
        <v>1993</v>
      </c>
      <c r="F181">
        <f>INDEX(cring!$A$3:$O$423,MATCH($A181,cring!$P$3:$P$423,0),MATCH(F$1,cring!$A$2:$O$2,0))</f>
        <v>69</v>
      </c>
      <c r="G181" t="str">
        <f>INDEX(cring!$A$3:$O$423,MATCH($A181,cring!$P$3:$P$423,0),MATCH(G$1,cring!$A$2:$O$2,0))</f>
        <v>-</v>
      </c>
      <c r="H181" t="str">
        <f>INDEX(cring!$A$3:$O$423,MATCH($A181,cring!$P$3:$P$423,0),MATCH(H$1,cring!$A$2:$O$2,0))</f>
        <v>-</v>
      </c>
      <c r="I181" t="str">
        <f>INDEX(cring!$A$3:$O$423,MATCH($A181,cring!$P$3:$P$423,0),MATCH(I$1,cring!$A$2:$O$2,0))</f>
        <v>-</v>
      </c>
      <c r="J181" t="str">
        <f>INDEX(cring!$A$3:$O$423,MATCH($A181,cring!$P$3:$P$423,0),MATCH(J$1,cring!$A$2:$O$2,0))</f>
        <v>-</v>
      </c>
      <c r="K181" t="str">
        <f>INDEX(cring!$A$3:$O$423,MATCH($A181,cring!$P$3:$P$423,0),MATCH(K$1,cring!$A$2:$O$2,0))</f>
        <v>-</v>
      </c>
      <c r="L181" t="str">
        <f>INDEX(cring!$A$3:$O$423,MATCH($A181,cring!$P$3:$P$423,0),MATCH(L$1,cring!$A$2:$O$2,0))</f>
        <v>-</v>
      </c>
      <c r="M181" t="str">
        <f>INDEX(cring!$A$3:$O$423,MATCH($A181,cring!$P$3:$P$423,0),MATCH(M$1,cring!$A$2:$O$2,0))</f>
        <v>-</v>
      </c>
      <c r="N181" t="str">
        <f>INDEX(cring!$A$3:$O$423,MATCH($A181,cring!$P$3:$P$423,0),MATCH(N$1,cring!$A$2:$O$2,0))</f>
        <v>-</v>
      </c>
      <c r="O181" t="str">
        <f>INDEX(cring!$A$3:$O$423,MATCH($A181,cring!$P$3:$P$423,0),MATCH(O$1,cring!$A$2:$O$2,0))</f>
        <v>-</v>
      </c>
      <c r="P181" t="str">
        <f>INDEX(cring!$A$3:$O$423,MATCH($A181,cring!$P$3:$P$423,0),MATCH(P$1,cring!$A$2:$O$2,0))</f>
        <v>NFHS_1992-1993</v>
      </c>
    </row>
    <row r="182" spans="1:16" x14ac:dyDescent="0.25">
      <c r="A182" s="4" t="s">
        <v>631</v>
      </c>
      <c r="B182" t="e">
        <f>INDEX(cring!$A$3:$O$423,MATCH($A182,cring!$P$3:$P$423,0),MATCH(B$1,cring!$A$2:$O$2,0))</f>
        <v>#N/A</v>
      </c>
      <c r="C182" t="e">
        <f>INDEX(cring!$A$3:$O$423,MATCH($A182,cring!$P$3:$P$423,0),MATCH(C$1,cring!$A$2:$O$2,0))</f>
        <v>#N/A</v>
      </c>
      <c r="D182" t="e">
        <f>INDEX(cring!$A$3:$O$423,MATCH($A182,cring!$P$3:$P$423,0),MATCH(D$1,cring!$A$2:$O$2,0))</f>
        <v>#N/A</v>
      </c>
      <c r="E182" t="e">
        <f>INDEX(cring!$A$3:$O$423,MATCH($A182,cring!$P$3:$P$423,0),MATCH(E$1,cring!$A$2:$O$2,0))</f>
        <v>#N/A</v>
      </c>
      <c r="F182" t="e">
        <f>INDEX(cring!$A$3:$O$423,MATCH($A182,cring!$P$3:$P$423,0),MATCH(F$1,cring!$A$2:$O$2,0))</f>
        <v>#N/A</v>
      </c>
      <c r="G182" t="e">
        <f>INDEX(cring!$A$3:$O$423,MATCH($A182,cring!$P$3:$P$423,0),MATCH(G$1,cring!$A$2:$O$2,0))</f>
        <v>#N/A</v>
      </c>
      <c r="H182" t="e">
        <f>INDEX(cring!$A$3:$O$423,MATCH($A182,cring!$P$3:$P$423,0),MATCH(H$1,cring!$A$2:$O$2,0))</f>
        <v>#N/A</v>
      </c>
      <c r="I182" t="e">
        <f>INDEX(cring!$A$3:$O$423,MATCH($A182,cring!$P$3:$P$423,0),MATCH(I$1,cring!$A$2:$O$2,0))</f>
        <v>#N/A</v>
      </c>
      <c r="J182" t="e">
        <f>INDEX(cring!$A$3:$O$423,MATCH($A182,cring!$P$3:$P$423,0),MATCH(J$1,cring!$A$2:$O$2,0))</f>
        <v>#N/A</v>
      </c>
      <c r="K182" t="e">
        <f>INDEX(cring!$A$3:$O$423,MATCH($A182,cring!$P$3:$P$423,0),MATCH(K$1,cring!$A$2:$O$2,0))</f>
        <v>#N/A</v>
      </c>
      <c r="L182" t="e">
        <f>INDEX(cring!$A$3:$O$423,MATCH($A182,cring!$P$3:$P$423,0),MATCH(L$1,cring!$A$2:$O$2,0))</f>
        <v>#N/A</v>
      </c>
      <c r="M182" t="e">
        <f>INDEX(cring!$A$3:$O$423,MATCH($A182,cring!$P$3:$P$423,0),MATCH(M$1,cring!$A$2:$O$2,0))</f>
        <v>#N/A</v>
      </c>
      <c r="N182" t="e">
        <f>INDEX(cring!$A$3:$O$423,MATCH($A182,cring!$P$3:$P$423,0),MATCH(N$1,cring!$A$2:$O$2,0))</f>
        <v>#N/A</v>
      </c>
      <c r="O182" t="e">
        <f>INDEX(cring!$A$3:$O$423,MATCH($A182,cring!$P$3:$P$423,0),MATCH(O$1,cring!$A$2:$O$2,0))</f>
        <v>#N/A</v>
      </c>
      <c r="P182" t="e">
        <f>INDEX(cring!$A$3:$O$423,MATCH($A182,cring!$P$3:$P$423,0),MATCH(P$1,cring!$A$2:$O$2,0))</f>
        <v>#N/A</v>
      </c>
    </row>
    <row r="183" spans="1:16" x14ac:dyDescent="0.25">
      <c r="A183" s="5" t="s">
        <v>632</v>
      </c>
      <c r="B183" t="str">
        <f>INDEX(cring!$A$3:$O$423,MATCH($A183,cring!$P$3:$P$423,0),MATCH(B$1,cring!$A$2:$O$2,0))</f>
        <v>IDN</v>
      </c>
      <c r="C183" t="str">
        <f>INDEX(cring!$A$3:$O$423,MATCH($A183,cring!$P$3:$P$423,0),MATCH(C$1,cring!$A$2:$O$2,0))</f>
        <v>Indonesia</v>
      </c>
      <c r="D183">
        <f>INDEX(cring!$A$3:$O$423,MATCH($A183,cring!$P$3:$P$423,0),MATCH(D$1,cring!$A$2:$O$2,0))</f>
        <v>2012</v>
      </c>
      <c r="E183" t="str">
        <f>INDEX(cring!$A$3:$O$423,MATCH($A183,cring!$P$3:$P$423,0),MATCH(E$1,cring!$A$2:$O$2,0))</f>
        <v>2012</v>
      </c>
      <c r="F183">
        <f>INDEX(cring!$A$3:$O$423,MATCH($A183,cring!$P$3:$P$423,0),MATCH(F$1,cring!$A$2:$O$2,0))</f>
        <v>75.3</v>
      </c>
      <c r="G183">
        <f>INDEX(cring!$A$3:$O$423,MATCH($A183,cring!$P$3:$P$423,0),MATCH(G$1,cring!$A$2:$O$2,0))</f>
        <v>75.900000000000006</v>
      </c>
      <c r="H183">
        <f>INDEX(cring!$A$3:$O$423,MATCH($A183,cring!$P$3:$P$423,0),MATCH(H$1,cring!$A$2:$O$2,0))</f>
        <v>74.599999999999994</v>
      </c>
      <c r="I183">
        <f>INDEX(cring!$A$3:$O$423,MATCH($A183,cring!$P$3:$P$423,0),MATCH(I$1,cring!$A$2:$O$2,0))</f>
        <v>74.599999999999994</v>
      </c>
      <c r="J183">
        <f>INDEX(cring!$A$3:$O$423,MATCH($A183,cring!$P$3:$P$423,0),MATCH(J$1,cring!$A$2:$O$2,0))</f>
        <v>75.900000000000006</v>
      </c>
      <c r="K183">
        <f>INDEX(cring!$A$3:$O$423,MATCH($A183,cring!$P$3:$P$423,0),MATCH(K$1,cring!$A$2:$O$2,0))</f>
        <v>60.7</v>
      </c>
      <c r="L183">
        <f>INDEX(cring!$A$3:$O$423,MATCH($A183,cring!$P$3:$P$423,0),MATCH(L$1,cring!$A$2:$O$2,0))</f>
        <v>83.7</v>
      </c>
      <c r="M183">
        <f>INDEX(cring!$A$3:$O$423,MATCH($A183,cring!$P$3:$P$423,0),MATCH(M$1,cring!$A$2:$O$2,0))</f>
        <v>80.3</v>
      </c>
      <c r="N183">
        <f>INDEX(cring!$A$3:$O$423,MATCH($A183,cring!$P$3:$P$423,0),MATCH(N$1,cring!$A$2:$O$2,0))</f>
        <v>86.8</v>
      </c>
      <c r="O183">
        <f>INDEX(cring!$A$3:$O$423,MATCH($A183,cring!$P$3:$P$423,0),MATCH(O$1,cring!$A$2:$O$2,0))</f>
        <v>71</v>
      </c>
      <c r="P183" t="str">
        <f>INDEX(cring!$A$3:$O$423,MATCH($A183,cring!$P$3:$P$423,0),MATCH(P$1,cring!$A$2:$O$2,0))</f>
        <v>DHS_2012</v>
      </c>
    </row>
    <row r="184" spans="1:16" x14ac:dyDescent="0.25">
      <c r="A184" s="4" t="s">
        <v>633</v>
      </c>
      <c r="B184" t="str">
        <f>INDEX(cring!$A$3:$O$423,MATCH($A184,cring!$P$3:$P$423,0),MATCH(B$1,cring!$A$2:$O$2,0))</f>
        <v>IDN</v>
      </c>
      <c r="C184" t="str">
        <f>INDEX(cring!$A$3:$O$423,MATCH($A184,cring!$P$3:$P$423,0),MATCH(C$1,cring!$A$2:$O$2,0))</f>
        <v>Indonesia</v>
      </c>
      <c r="D184">
        <f>INDEX(cring!$A$3:$O$423,MATCH($A184,cring!$P$3:$P$423,0),MATCH(D$1,cring!$A$2:$O$2,0))</f>
        <v>2007</v>
      </c>
      <c r="E184" t="str">
        <f>INDEX(cring!$A$3:$O$423,MATCH($A184,cring!$P$3:$P$423,0),MATCH(E$1,cring!$A$2:$O$2,0))</f>
        <v>2007</v>
      </c>
      <c r="F184">
        <f>INDEX(cring!$A$3:$O$423,MATCH($A184,cring!$P$3:$P$423,0),MATCH(F$1,cring!$A$2:$O$2,0))</f>
        <v>66</v>
      </c>
      <c r="G184">
        <f>INDEX(cring!$A$3:$O$423,MATCH($A184,cring!$P$3:$P$423,0),MATCH(G$1,cring!$A$2:$O$2,0))</f>
        <v>72</v>
      </c>
      <c r="H184">
        <f>INDEX(cring!$A$3:$O$423,MATCH($A184,cring!$P$3:$P$423,0),MATCH(H$1,cring!$A$2:$O$2,0))</f>
        <v>63</v>
      </c>
      <c r="I184">
        <f>INDEX(cring!$A$3:$O$423,MATCH($A184,cring!$P$3:$P$423,0),MATCH(I$1,cring!$A$2:$O$2,0))</f>
        <v>67</v>
      </c>
      <c r="J184">
        <f>INDEX(cring!$A$3:$O$423,MATCH($A184,cring!$P$3:$P$423,0),MATCH(J$1,cring!$A$2:$O$2,0))</f>
        <v>65</v>
      </c>
      <c r="K184">
        <f>INDEX(cring!$A$3:$O$423,MATCH($A184,cring!$P$3:$P$423,0),MATCH(K$1,cring!$A$2:$O$2,0))</f>
        <v>54</v>
      </c>
      <c r="L184">
        <f>INDEX(cring!$A$3:$O$423,MATCH($A184,cring!$P$3:$P$423,0),MATCH(L$1,cring!$A$2:$O$2,0))</f>
        <v>62</v>
      </c>
      <c r="M184">
        <f>INDEX(cring!$A$3:$O$423,MATCH($A184,cring!$P$3:$P$423,0),MATCH(M$1,cring!$A$2:$O$2,0))</f>
        <v>75</v>
      </c>
      <c r="N184">
        <f>INDEX(cring!$A$3:$O$423,MATCH($A184,cring!$P$3:$P$423,0),MATCH(N$1,cring!$A$2:$O$2,0))</f>
        <v>74</v>
      </c>
      <c r="O184">
        <f>INDEX(cring!$A$3:$O$423,MATCH($A184,cring!$P$3:$P$423,0),MATCH(O$1,cring!$A$2:$O$2,0))</f>
        <v>77</v>
      </c>
      <c r="P184" t="str">
        <f>INDEX(cring!$A$3:$O$423,MATCH($A184,cring!$P$3:$P$423,0),MATCH(P$1,cring!$A$2:$O$2,0))</f>
        <v>DHS_2007</v>
      </c>
    </row>
    <row r="185" spans="1:16" x14ac:dyDescent="0.25">
      <c r="A185" s="5" t="s">
        <v>634</v>
      </c>
      <c r="B185" t="str">
        <f>INDEX(cring!$A$3:$O$423,MATCH($A185,cring!$P$3:$P$423,0),MATCH(B$1,cring!$A$2:$O$2,0))</f>
        <v>IDN</v>
      </c>
      <c r="C185" t="str">
        <f>INDEX(cring!$A$3:$O$423,MATCH($A185,cring!$P$3:$P$423,0),MATCH(C$1,cring!$A$2:$O$2,0))</f>
        <v>Indonesia</v>
      </c>
      <c r="D185" t="str">
        <f>INDEX(cring!$A$3:$O$423,MATCH($A185,cring!$P$3:$P$423,0),MATCH(D$1,cring!$A$2:$O$2,0))</f>
        <v>2002-2003</v>
      </c>
      <c r="E185" t="str">
        <f>INDEX(cring!$A$3:$O$423,MATCH($A185,cring!$P$3:$P$423,0),MATCH(E$1,cring!$A$2:$O$2,0))</f>
        <v>2003</v>
      </c>
      <c r="F185">
        <f>INDEX(cring!$A$3:$O$423,MATCH($A185,cring!$P$3:$P$423,0),MATCH(F$1,cring!$A$2:$O$2,0))</f>
        <v>61</v>
      </c>
      <c r="G185">
        <f>INDEX(cring!$A$3:$O$423,MATCH($A185,cring!$P$3:$P$423,0),MATCH(G$1,cring!$A$2:$O$2,0))</f>
        <v>60</v>
      </c>
      <c r="H185">
        <f>INDEX(cring!$A$3:$O$423,MATCH($A185,cring!$P$3:$P$423,0),MATCH(H$1,cring!$A$2:$O$2,0))</f>
        <v>62</v>
      </c>
      <c r="I185">
        <f>INDEX(cring!$A$3:$O$423,MATCH($A185,cring!$P$3:$P$423,0),MATCH(I$1,cring!$A$2:$O$2,0))</f>
        <v>68</v>
      </c>
      <c r="J185">
        <f>INDEX(cring!$A$3:$O$423,MATCH($A185,cring!$P$3:$P$423,0),MATCH(J$1,cring!$A$2:$O$2,0))</f>
        <v>55</v>
      </c>
      <c r="K185" t="str">
        <f>INDEX(cring!$A$3:$O$423,MATCH($A185,cring!$P$3:$P$423,0),MATCH(K$1,cring!$A$2:$O$2,0))</f>
        <v>-</v>
      </c>
      <c r="L185" t="str">
        <f>INDEX(cring!$A$3:$O$423,MATCH($A185,cring!$P$3:$P$423,0),MATCH(L$1,cring!$A$2:$O$2,0))</f>
        <v>-</v>
      </c>
      <c r="M185" t="str">
        <f>INDEX(cring!$A$3:$O$423,MATCH($A185,cring!$P$3:$P$423,0),MATCH(M$1,cring!$A$2:$O$2,0))</f>
        <v>-</v>
      </c>
      <c r="N185" t="str">
        <f>INDEX(cring!$A$3:$O$423,MATCH($A185,cring!$P$3:$P$423,0),MATCH(N$1,cring!$A$2:$O$2,0))</f>
        <v>-</v>
      </c>
      <c r="O185" t="str">
        <f>INDEX(cring!$A$3:$O$423,MATCH($A185,cring!$P$3:$P$423,0),MATCH(O$1,cring!$A$2:$O$2,0))</f>
        <v>-</v>
      </c>
      <c r="P185" t="str">
        <f>INDEX(cring!$A$3:$O$423,MATCH($A185,cring!$P$3:$P$423,0),MATCH(P$1,cring!$A$2:$O$2,0))</f>
        <v>DHS_2002-2003</v>
      </c>
    </row>
    <row r="186" spans="1:16" x14ac:dyDescent="0.25">
      <c r="A186" s="4" t="s">
        <v>635</v>
      </c>
      <c r="B186" t="str">
        <f>INDEX(cring!$A$3:$O$423,MATCH($A186,cring!$P$3:$P$423,0),MATCH(B$1,cring!$A$2:$O$2,0))</f>
        <v>IDN</v>
      </c>
      <c r="C186" t="str">
        <f>INDEX(cring!$A$3:$O$423,MATCH($A186,cring!$P$3:$P$423,0),MATCH(C$1,cring!$A$2:$O$2,0))</f>
        <v>Indonesia</v>
      </c>
      <c r="D186">
        <f>INDEX(cring!$A$3:$O$423,MATCH($A186,cring!$P$3:$P$423,0),MATCH(D$1,cring!$A$2:$O$2,0))</f>
        <v>1997</v>
      </c>
      <c r="E186" t="str">
        <f>INDEX(cring!$A$3:$O$423,MATCH($A186,cring!$P$3:$P$423,0),MATCH(E$1,cring!$A$2:$O$2,0))</f>
        <v>1997</v>
      </c>
      <c r="F186">
        <f>INDEX(cring!$A$3:$O$423,MATCH($A186,cring!$P$3:$P$423,0),MATCH(F$1,cring!$A$2:$O$2,0))</f>
        <v>69</v>
      </c>
      <c r="G186" t="str">
        <f>INDEX(cring!$A$3:$O$423,MATCH($A186,cring!$P$3:$P$423,0),MATCH(G$1,cring!$A$2:$O$2,0))</f>
        <v>-</v>
      </c>
      <c r="H186" t="str">
        <f>INDEX(cring!$A$3:$O$423,MATCH($A186,cring!$P$3:$P$423,0),MATCH(H$1,cring!$A$2:$O$2,0))</f>
        <v>-</v>
      </c>
      <c r="I186" t="str">
        <f>INDEX(cring!$A$3:$O$423,MATCH($A186,cring!$P$3:$P$423,0),MATCH(I$1,cring!$A$2:$O$2,0))</f>
        <v>-</v>
      </c>
      <c r="J186" t="str">
        <f>INDEX(cring!$A$3:$O$423,MATCH($A186,cring!$P$3:$P$423,0),MATCH(J$1,cring!$A$2:$O$2,0))</f>
        <v>-</v>
      </c>
      <c r="K186" t="str">
        <f>INDEX(cring!$A$3:$O$423,MATCH($A186,cring!$P$3:$P$423,0),MATCH(K$1,cring!$A$2:$O$2,0))</f>
        <v>-</v>
      </c>
      <c r="L186" t="str">
        <f>INDEX(cring!$A$3:$O$423,MATCH($A186,cring!$P$3:$P$423,0),MATCH(L$1,cring!$A$2:$O$2,0))</f>
        <v>-</v>
      </c>
      <c r="M186" t="str">
        <f>INDEX(cring!$A$3:$O$423,MATCH($A186,cring!$P$3:$P$423,0),MATCH(M$1,cring!$A$2:$O$2,0))</f>
        <v>-</v>
      </c>
      <c r="N186" t="str">
        <f>INDEX(cring!$A$3:$O$423,MATCH($A186,cring!$P$3:$P$423,0),MATCH(N$1,cring!$A$2:$O$2,0))</f>
        <v>-</v>
      </c>
      <c r="O186" t="str">
        <f>INDEX(cring!$A$3:$O$423,MATCH($A186,cring!$P$3:$P$423,0),MATCH(O$1,cring!$A$2:$O$2,0))</f>
        <v>-</v>
      </c>
      <c r="P186" t="str">
        <f>INDEX(cring!$A$3:$O$423,MATCH($A186,cring!$P$3:$P$423,0),MATCH(P$1,cring!$A$2:$O$2,0))</f>
        <v>DHS_1997</v>
      </c>
    </row>
    <row r="187" spans="1:16" x14ac:dyDescent="0.25">
      <c r="A187" s="5" t="s">
        <v>636</v>
      </c>
      <c r="B187" t="str">
        <f>INDEX(cring!$A$3:$O$423,MATCH($A187,cring!$P$3:$P$423,0),MATCH(B$1,cring!$A$2:$O$2,0))</f>
        <v>IDN</v>
      </c>
      <c r="C187" t="str">
        <f>INDEX(cring!$A$3:$O$423,MATCH($A187,cring!$P$3:$P$423,0),MATCH(C$1,cring!$A$2:$O$2,0))</f>
        <v>Indonesia</v>
      </c>
      <c r="D187">
        <f>INDEX(cring!$A$3:$O$423,MATCH($A187,cring!$P$3:$P$423,0),MATCH(D$1,cring!$A$2:$O$2,0))</f>
        <v>1994</v>
      </c>
      <c r="E187" t="str">
        <f>INDEX(cring!$A$3:$O$423,MATCH($A187,cring!$P$3:$P$423,0),MATCH(E$1,cring!$A$2:$O$2,0))</f>
        <v>1994</v>
      </c>
      <c r="F187">
        <f>INDEX(cring!$A$3:$O$423,MATCH($A187,cring!$P$3:$P$423,0),MATCH(F$1,cring!$A$2:$O$2,0))</f>
        <v>63</v>
      </c>
      <c r="G187" t="str">
        <f>INDEX(cring!$A$3:$O$423,MATCH($A187,cring!$P$3:$P$423,0),MATCH(G$1,cring!$A$2:$O$2,0))</f>
        <v>-</v>
      </c>
      <c r="H187" t="str">
        <f>INDEX(cring!$A$3:$O$423,MATCH($A187,cring!$P$3:$P$423,0),MATCH(H$1,cring!$A$2:$O$2,0))</f>
        <v>-</v>
      </c>
      <c r="I187" t="str">
        <f>INDEX(cring!$A$3:$O$423,MATCH($A187,cring!$P$3:$P$423,0),MATCH(I$1,cring!$A$2:$O$2,0))</f>
        <v>-</v>
      </c>
      <c r="J187" t="str">
        <f>INDEX(cring!$A$3:$O$423,MATCH($A187,cring!$P$3:$P$423,0),MATCH(J$1,cring!$A$2:$O$2,0))</f>
        <v>-</v>
      </c>
      <c r="K187" t="str">
        <f>INDEX(cring!$A$3:$O$423,MATCH($A187,cring!$P$3:$P$423,0),MATCH(K$1,cring!$A$2:$O$2,0))</f>
        <v>-</v>
      </c>
      <c r="L187" t="str">
        <f>INDEX(cring!$A$3:$O$423,MATCH($A187,cring!$P$3:$P$423,0),MATCH(L$1,cring!$A$2:$O$2,0))</f>
        <v>-</v>
      </c>
      <c r="M187" t="str">
        <f>INDEX(cring!$A$3:$O$423,MATCH($A187,cring!$P$3:$P$423,0),MATCH(M$1,cring!$A$2:$O$2,0))</f>
        <v>-</v>
      </c>
      <c r="N187" t="str">
        <f>INDEX(cring!$A$3:$O$423,MATCH($A187,cring!$P$3:$P$423,0),MATCH(N$1,cring!$A$2:$O$2,0))</f>
        <v>-</v>
      </c>
      <c r="O187" t="str">
        <f>INDEX(cring!$A$3:$O$423,MATCH($A187,cring!$P$3:$P$423,0),MATCH(O$1,cring!$A$2:$O$2,0))</f>
        <v>-</v>
      </c>
      <c r="P187" t="str">
        <f>INDEX(cring!$A$3:$O$423,MATCH($A187,cring!$P$3:$P$423,0),MATCH(P$1,cring!$A$2:$O$2,0))</f>
        <v>DHS_1994</v>
      </c>
    </row>
    <row r="188" spans="1:16" x14ac:dyDescent="0.25">
      <c r="A188" s="4" t="s">
        <v>637</v>
      </c>
      <c r="B188" t="str">
        <f>INDEX(cring!$A$3:$O$423,MATCH($A188,cring!$P$3:$P$423,0),MATCH(B$1,cring!$A$2:$O$2,0))</f>
        <v>IDN</v>
      </c>
      <c r="C188" t="str">
        <f>INDEX(cring!$A$3:$O$423,MATCH($A188,cring!$P$3:$P$423,0),MATCH(C$1,cring!$A$2:$O$2,0))</f>
        <v>Indonesia</v>
      </c>
      <c r="D188">
        <f>INDEX(cring!$A$3:$O$423,MATCH($A188,cring!$P$3:$P$423,0),MATCH(D$1,cring!$A$2:$O$2,0))</f>
        <v>1991</v>
      </c>
      <c r="E188" t="str">
        <f>INDEX(cring!$A$3:$O$423,MATCH($A188,cring!$P$3:$P$423,0),MATCH(E$1,cring!$A$2:$O$2,0))</f>
        <v>1991</v>
      </c>
      <c r="F188">
        <f>INDEX(cring!$A$3:$O$423,MATCH($A188,cring!$P$3:$P$423,0),MATCH(F$1,cring!$A$2:$O$2,0))</f>
        <v>64.400000000000006</v>
      </c>
      <c r="G188" t="str">
        <f>INDEX(cring!$A$3:$O$423,MATCH($A188,cring!$P$3:$P$423,0),MATCH(G$1,cring!$A$2:$O$2,0))</f>
        <v>-</v>
      </c>
      <c r="H188" t="str">
        <f>INDEX(cring!$A$3:$O$423,MATCH($A188,cring!$P$3:$P$423,0),MATCH(H$1,cring!$A$2:$O$2,0))</f>
        <v>-</v>
      </c>
      <c r="I188">
        <f>INDEX(cring!$A$3:$O$423,MATCH($A188,cring!$P$3:$P$423,0),MATCH(I$1,cring!$A$2:$O$2,0))</f>
        <v>75.599999999999994</v>
      </c>
      <c r="J188">
        <f>INDEX(cring!$A$3:$O$423,MATCH($A188,cring!$P$3:$P$423,0),MATCH(J$1,cring!$A$2:$O$2,0))</f>
        <v>60.3</v>
      </c>
      <c r="K188" t="str">
        <f>INDEX(cring!$A$3:$O$423,MATCH($A188,cring!$P$3:$P$423,0),MATCH(K$1,cring!$A$2:$O$2,0))</f>
        <v>-</v>
      </c>
      <c r="L188" t="str">
        <f>INDEX(cring!$A$3:$O$423,MATCH($A188,cring!$P$3:$P$423,0),MATCH(L$1,cring!$A$2:$O$2,0))</f>
        <v>-</v>
      </c>
      <c r="M188" t="str">
        <f>INDEX(cring!$A$3:$O$423,MATCH($A188,cring!$P$3:$P$423,0),MATCH(M$1,cring!$A$2:$O$2,0))</f>
        <v>-</v>
      </c>
      <c r="N188" t="str">
        <f>INDEX(cring!$A$3:$O$423,MATCH($A188,cring!$P$3:$P$423,0),MATCH(N$1,cring!$A$2:$O$2,0))</f>
        <v>-</v>
      </c>
      <c r="O188" t="str">
        <f>INDEX(cring!$A$3:$O$423,MATCH($A188,cring!$P$3:$P$423,0),MATCH(O$1,cring!$A$2:$O$2,0))</f>
        <v>-</v>
      </c>
      <c r="P188" t="str">
        <f>INDEX(cring!$A$3:$O$423,MATCH($A188,cring!$P$3:$P$423,0),MATCH(P$1,cring!$A$2:$O$2,0))</f>
        <v>DHS_1991</v>
      </c>
    </row>
    <row r="189" spans="1:16" x14ac:dyDescent="0.25">
      <c r="A189" s="5" t="s">
        <v>638</v>
      </c>
      <c r="B189" t="str">
        <f>INDEX(cring!$A$3:$O$423,MATCH($A189,cring!$P$3:$P$423,0),MATCH(B$1,cring!$A$2:$O$2,0))</f>
        <v>IRN</v>
      </c>
      <c r="C189" t="str">
        <f>INDEX(cring!$A$3:$O$423,MATCH($A189,cring!$P$3:$P$423,0),MATCH(C$1,cring!$A$2:$O$2,0))</f>
        <v>Iran (Islamic Republic of)</v>
      </c>
      <c r="D189">
        <f>INDEX(cring!$A$3:$O$423,MATCH($A189,cring!$P$3:$P$423,0),MATCH(D$1,cring!$A$2:$O$2,0))</f>
        <v>2010</v>
      </c>
      <c r="E189" t="str">
        <f>INDEX(cring!$A$3:$O$423,MATCH($A189,cring!$P$3:$P$423,0),MATCH(E$1,cring!$A$2:$O$2,0))</f>
        <v>2010</v>
      </c>
      <c r="F189">
        <f>INDEX(cring!$A$3:$O$423,MATCH($A189,cring!$P$3:$P$423,0),MATCH(F$1,cring!$A$2:$O$2,0))</f>
        <v>75.900000000000006</v>
      </c>
      <c r="G189">
        <f>INDEX(cring!$A$3:$O$423,MATCH($A189,cring!$P$3:$P$423,0),MATCH(G$1,cring!$A$2:$O$2,0))</f>
        <v>76</v>
      </c>
      <c r="H189">
        <f>INDEX(cring!$A$3:$O$423,MATCH($A189,cring!$P$3:$P$423,0),MATCH(H$1,cring!$A$2:$O$2,0))</f>
        <v>75.8</v>
      </c>
      <c r="I189">
        <f>INDEX(cring!$A$3:$O$423,MATCH($A189,cring!$P$3:$P$423,0),MATCH(I$1,cring!$A$2:$O$2,0))</f>
        <v>78.900000000000006</v>
      </c>
      <c r="J189">
        <f>INDEX(cring!$A$3:$O$423,MATCH($A189,cring!$P$3:$P$423,0),MATCH(J$1,cring!$A$2:$O$2,0))</f>
        <v>71.8</v>
      </c>
      <c r="K189" t="str">
        <f>INDEX(cring!$A$3:$O$423,MATCH($A189,cring!$P$3:$P$423,0),MATCH(K$1,cring!$A$2:$O$2,0))</f>
        <v>-</v>
      </c>
      <c r="L189" t="str">
        <f>INDEX(cring!$A$3:$O$423,MATCH($A189,cring!$P$3:$P$423,0),MATCH(L$1,cring!$A$2:$O$2,0))</f>
        <v>-</v>
      </c>
      <c r="M189" t="str">
        <f>INDEX(cring!$A$3:$O$423,MATCH($A189,cring!$P$3:$P$423,0),MATCH(M$1,cring!$A$2:$O$2,0))</f>
        <v>-</v>
      </c>
      <c r="N189" t="str">
        <f>INDEX(cring!$A$3:$O$423,MATCH($A189,cring!$P$3:$P$423,0),MATCH(N$1,cring!$A$2:$O$2,0))</f>
        <v>-</v>
      </c>
      <c r="O189" t="str">
        <f>INDEX(cring!$A$3:$O$423,MATCH($A189,cring!$P$3:$P$423,0),MATCH(O$1,cring!$A$2:$O$2,0))</f>
        <v>-</v>
      </c>
      <c r="P189" t="str">
        <f>INDEX(cring!$A$3:$O$423,MATCH($A189,cring!$P$3:$P$423,0),MATCH(P$1,cring!$A$2:$O$2,0))</f>
        <v>IrMIDHS(Prelim)_2010-2011</v>
      </c>
    </row>
    <row r="190" spans="1:16" x14ac:dyDescent="0.25">
      <c r="A190" s="4" t="s">
        <v>639</v>
      </c>
      <c r="B190" t="str">
        <f>INDEX(cring!$A$3:$O$423,MATCH($A190,cring!$P$3:$P$423,0),MATCH(B$1,cring!$A$2:$O$2,0))</f>
        <v>IRN</v>
      </c>
      <c r="C190" t="str">
        <f>INDEX(cring!$A$3:$O$423,MATCH($A190,cring!$P$3:$P$423,0),MATCH(C$1,cring!$A$2:$O$2,0))</f>
        <v>Iran (Islamic Republic of)</v>
      </c>
      <c r="D190">
        <f>INDEX(cring!$A$3:$O$423,MATCH($A190,cring!$P$3:$P$423,0),MATCH(D$1,cring!$A$2:$O$2,0))</f>
        <v>2000</v>
      </c>
      <c r="E190" t="str">
        <f>INDEX(cring!$A$3:$O$423,MATCH($A190,cring!$P$3:$P$423,0),MATCH(E$1,cring!$A$2:$O$2,0))</f>
        <v>2000</v>
      </c>
      <c r="F190">
        <f>INDEX(cring!$A$3:$O$423,MATCH($A190,cring!$P$3:$P$423,0),MATCH(F$1,cring!$A$2:$O$2,0))</f>
        <v>93</v>
      </c>
      <c r="G190" t="str">
        <f>INDEX(cring!$A$3:$O$423,MATCH($A190,cring!$P$3:$P$423,0),MATCH(G$1,cring!$A$2:$O$2,0))</f>
        <v>-</v>
      </c>
      <c r="H190" t="str">
        <f>INDEX(cring!$A$3:$O$423,MATCH($A190,cring!$P$3:$P$423,0),MATCH(H$1,cring!$A$2:$O$2,0))</f>
        <v>-</v>
      </c>
      <c r="I190" t="str">
        <f>INDEX(cring!$A$3:$O$423,MATCH($A190,cring!$P$3:$P$423,0),MATCH(I$1,cring!$A$2:$O$2,0))</f>
        <v>-</v>
      </c>
      <c r="J190" t="str">
        <f>INDEX(cring!$A$3:$O$423,MATCH($A190,cring!$P$3:$P$423,0),MATCH(J$1,cring!$A$2:$O$2,0))</f>
        <v>-</v>
      </c>
      <c r="K190" t="str">
        <f>INDEX(cring!$A$3:$O$423,MATCH($A190,cring!$P$3:$P$423,0),MATCH(K$1,cring!$A$2:$O$2,0))</f>
        <v>-</v>
      </c>
      <c r="L190" t="str">
        <f>INDEX(cring!$A$3:$O$423,MATCH($A190,cring!$P$3:$P$423,0),MATCH(L$1,cring!$A$2:$O$2,0))</f>
        <v>-</v>
      </c>
      <c r="M190" t="str">
        <f>INDEX(cring!$A$3:$O$423,MATCH($A190,cring!$P$3:$P$423,0),MATCH(M$1,cring!$A$2:$O$2,0))</f>
        <v>-</v>
      </c>
      <c r="N190" t="str">
        <f>INDEX(cring!$A$3:$O$423,MATCH($A190,cring!$P$3:$P$423,0),MATCH(N$1,cring!$A$2:$O$2,0))</f>
        <v>-</v>
      </c>
      <c r="O190" t="str">
        <f>INDEX(cring!$A$3:$O$423,MATCH($A190,cring!$P$3:$P$423,0),MATCH(O$1,cring!$A$2:$O$2,0))</f>
        <v>-</v>
      </c>
      <c r="P190" t="str">
        <f>INDEX(cring!$A$3:$O$423,MATCH($A190,cring!$P$3:$P$423,0),MATCH(P$1,cring!$A$2:$O$2,0))</f>
        <v>DHS_2000</v>
      </c>
    </row>
    <row r="191" spans="1:16" x14ac:dyDescent="0.25">
      <c r="A191" s="5" t="s">
        <v>640</v>
      </c>
      <c r="B191" t="str">
        <f>INDEX(cring!$A$3:$O$423,MATCH($A191,cring!$P$3:$P$423,0),MATCH(B$1,cring!$A$2:$O$2,0))</f>
        <v>IRQ</v>
      </c>
      <c r="C191" t="str">
        <f>INDEX(cring!$A$3:$O$423,MATCH($A191,cring!$P$3:$P$423,0),MATCH(C$1,cring!$A$2:$O$2,0))</f>
        <v>Iraq</v>
      </c>
      <c r="D191">
        <f>INDEX(cring!$A$3:$O$423,MATCH($A191,cring!$P$3:$P$423,0),MATCH(D$1,cring!$A$2:$O$2,0))</f>
        <v>2011</v>
      </c>
      <c r="E191" t="str">
        <f>INDEX(cring!$A$3:$O$423,MATCH($A191,cring!$P$3:$P$423,0),MATCH(E$1,cring!$A$2:$O$2,0))</f>
        <v>2011</v>
      </c>
      <c r="F191">
        <f>INDEX(cring!$A$3:$O$423,MATCH($A191,cring!$P$3:$P$423,0),MATCH(F$1,cring!$A$2:$O$2,0))</f>
        <v>74.400000000000006</v>
      </c>
      <c r="G191">
        <f>INDEX(cring!$A$3:$O$423,MATCH($A191,cring!$P$3:$P$423,0),MATCH(G$1,cring!$A$2:$O$2,0))</f>
        <v>76.5</v>
      </c>
      <c r="H191">
        <f>INDEX(cring!$A$3:$O$423,MATCH($A191,cring!$P$3:$P$423,0),MATCH(H$1,cring!$A$2:$O$2,0))</f>
        <v>71.8</v>
      </c>
      <c r="I191">
        <f>INDEX(cring!$A$3:$O$423,MATCH($A191,cring!$P$3:$P$423,0),MATCH(I$1,cring!$A$2:$O$2,0))</f>
        <v>76.5</v>
      </c>
      <c r="J191">
        <f>INDEX(cring!$A$3:$O$423,MATCH($A191,cring!$P$3:$P$423,0),MATCH(J$1,cring!$A$2:$O$2,0))</f>
        <v>70.5</v>
      </c>
      <c r="K191">
        <f>INDEX(cring!$A$3:$O$423,MATCH($A191,cring!$P$3:$P$423,0),MATCH(K$1,cring!$A$2:$O$2,0))</f>
        <v>70</v>
      </c>
      <c r="L191">
        <f>INDEX(cring!$A$3:$O$423,MATCH($A191,cring!$P$3:$P$423,0),MATCH(L$1,cring!$A$2:$O$2,0))</f>
        <v>74.400000000000006</v>
      </c>
      <c r="M191">
        <f>INDEX(cring!$A$3:$O$423,MATCH($A191,cring!$P$3:$P$423,0),MATCH(M$1,cring!$A$2:$O$2,0))</f>
        <v>74.900000000000006</v>
      </c>
      <c r="N191">
        <f>INDEX(cring!$A$3:$O$423,MATCH($A191,cring!$P$3:$P$423,0),MATCH(N$1,cring!$A$2:$O$2,0))</f>
        <v>79</v>
      </c>
      <c r="O191">
        <f>INDEX(cring!$A$3:$O$423,MATCH($A191,cring!$P$3:$P$423,0),MATCH(O$1,cring!$A$2:$O$2,0))</f>
        <v>77.7</v>
      </c>
      <c r="P191" t="str">
        <f>INDEX(cring!$A$3:$O$423,MATCH($A191,cring!$P$3:$P$423,0),MATCH(P$1,cring!$A$2:$O$2,0))</f>
        <v>MICS _2011</v>
      </c>
    </row>
    <row r="192" spans="1:16" x14ac:dyDescent="0.25">
      <c r="A192" s="4" t="s">
        <v>641</v>
      </c>
      <c r="B192" t="str">
        <f>INDEX(cring!$A$3:$O$423,MATCH($A192,cring!$P$3:$P$423,0),MATCH(B$1,cring!$A$2:$O$2,0))</f>
        <v>IRQ</v>
      </c>
      <c r="C192" t="str">
        <f>INDEX(cring!$A$3:$O$423,MATCH($A192,cring!$P$3:$P$423,0),MATCH(C$1,cring!$A$2:$O$2,0))</f>
        <v>Iraq</v>
      </c>
      <c r="D192">
        <f>INDEX(cring!$A$3:$O$423,MATCH($A192,cring!$P$3:$P$423,0),MATCH(D$1,cring!$A$2:$O$2,0))</f>
        <v>2006</v>
      </c>
      <c r="E192" t="str">
        <f>INDEX(cring!$A$3:$O$423,MATCH($A192,cring!$P$3:$P$423,0),MATCH(E$1,cring!$A$2:$O$2,0))</f>
        <v>2006</v>
      </c>
      <c r="F192">
        <f>INDEX(cring!$A$3:$O$423,MATCH($A192,cring!$P$3:$P$423,0),MATCH(F$1,cring!$A$2:$O$2,0))</f>
        <v>82</v>
      </c>
      <c r="G192">
        <f>INDEX(cring!$A$3:$O$423,MATCH($A192,cring!$P$3:$P$423,0),MATCH(G$1,cring!$A$2:$O$2,0))</f>
        <v>81</v>
      </c>
      <c r="H192">
        <f>INDEX(cring!$A$3:$O$423,MATCH($A192,cring!$P$3:$P$423,0),MATCH(H$1,cring!$A$2:$O$2,0))</f>
        <v>84</v>
      </c>
      <c r="I192">
        <f>INDEX(cring!$A$3:$O$423,MATCH($A192,cring!$P$3:$P$423,0),MATCH(I$1,cring!$A$2:$O$2,0))</f>
        <v>84</v>
      </c>
      <c r="J192">
        <f>INDEX(cring!$A$3:$O$423,MATCH($A192,cring!$P$3:$P$423,0),MATCH(J$1,cring!$A$2:$O$2,0))</f>
        <v>79</v>
      </c>
      <c r="K192" t="str">
        <f>INDEX(cring!$A$3:$O$423,MATCH($A192,cring!$P$3:$P$423,0),MATCH(K$1,cring!$A$2:$O$2,0))</f>
        <v>-</v>
      </c>
      <c r="L192" t="str">
        <f>INDEX(cring!$A$3:$O$423,MATCH($A192,cring!$P$3:$P$423,0),MATCH(L$1,cring!$A$2:$O$2,0))</f>
        <v>-</v>
      </c>
      <c r="M192" t="str">
        <f>INDEX(cring!$A$3:$O$423,MATCH($A192,cring!$P$3:$P$423,0),MATCH(M$1,cring!$A$2:$O$2,0))</f>
        <v>-</v>
      </c>
      <c r="N192" t="str">
        <f>INDEX(cring!$A$3:$O$423,MATCH($A192,cring!$P$3:$P$423,0),MATCH(N$1,cring!$A$2:$O$2,0))</f>
        <v>-</v>
      </c>
      <c r="O192" t="str">
        <f>INDEX(cring!$A$3:$O$423,MATCH($A192,cring!$P$3:$P$423,0),MATCH(O$1,cring!$A$2:$O$2,0))</f>
        <v>-</v>
      </c>
      <c r="P192" t="str">
        <f>INDEX(cring!$A$3:$O$423,MATCH($A192,cring!$P$3:$P$423,0),MATCH(P$1,cring!$A$2:$O$2,0))</f>
        <v>MICS_2006</v>
      </c>
    </row>
    <row r="193" spans="1:16" x14ac:dyDescent="0.25">
      <c r="A193" s="5" t="s">
        <v>642</v>
      </c>
      <c r="B193" t="str">
        <f>INDEX(cring!$A$3:$O$423,MATCH($A193,cring!$P$3:$P$423,0),MATCH(B$1,cring!$A$2:$O$2,0))</f>
        <v>IRQ</v>
      </c>
      <c r="C193" t="str">
        <f>INDEX(cring!$A$3:$O$423,MATCH($A193,cring!$P$3:$P$423,0),MATCH(C$1,cring!$A$2:$O$2,0))</f>
        <v>Iraq</v>
      </c>
      <c r="D193">
        <f>INDEX(cring!$A$3:$O$423,MATCH($A193,cring!$P$3:$P$423,0),MATCH(D$1,cring!$A$2:$O$2,0))</f>
        <v>2000</v>
      </c>
      <c r="E193" t="str">
        <f>INDEX(cring!$A$3:$O$423,MATCH($A193,cring!$P$3:$P$423,0),MATCH(E$1,cring!$A$2:$O$2,0))</f>
        <v>2000</v>
      </c>
      <c r="F193">
        <f>INDEX(cring!$A$3:$O$423,MATCH($A193,cring!$P$3:$P$423,0),MATCH(F$1,cring!$A$2:$O$2,0))</f>
        <v>76</v>
      </c>
      <c r="G193" t="str">
        <f>INDEX(cring!$A$3:$O$423,MATCH($A193,cring!$P$3:$P$423,0),MATCH(G$1,cring!$A$2:$O$2,0))</f>
        <v>-</v>
      </c>
      <c r="H193" t="str">
        <f>INDEX(cring!$A$3:$O$423,MATCH($A193,cring!$P$3:$P$423,0),MATCH(H$1,cring!$A$2:$O$2,0))</f>
        <v>-</v>
      </c>
      <c r="I193" t="str">
        <f>INDEX(cring!$A$3:$O$423,MATCH($A193,cring!$P$3:$P$423,0),MATCH(I$1,cring!$A$2:$O$2,0))</f>
        <v>-</v>
      </c>
      <c r="J193" t="str">
        <f>INDEX(cring!$A$3:$O$423,MATCH($A193,cring!$P$3:$P$423,0),MATCH(J$1,cring!$A$2:$O$2,0))</f>
        <v>-</v>
      </c>
      <c r="K193" t="str">
        <f>INDEX(cring!$A$3:$O$423,MATCH($A193,cring!$P$3:$P$423,0),MATCH(K$1,cring!$A$2:$O$2,0))</f>
        <v>-</v>
      </c>
      <c r="L193" t="str">
        <f>INDEX(cring!$A$3:$O$423,MATCH($A193,cring!$P$3:$P$423,0),MATCH(L$1,cring!$A$2:$O$2,0))</f>
        <v>-</v>
      </c>
      <c r="M193" t="str">
        <f>INDEX(cring!$A$3:$O$423,MATCH($A193,cring!$P$3:$P$423,0),MATCH(M$1,cring!$A$2:$O$2,0))</f>
        <v>-</v>
      </c>
      <c r="N193" t="str">
        <f>INDEX(cring!$A$3:$O$423,MATCH($A193,cring!$P$3:$P$423,0),MATCH(N$1,cring!$A$2:$O$2,0))</f>
        <v>-</v>
      </c>
      <c r="O193" t="str">
        <f>INDEX(cring!$A$3:$O$423,MATCH($A193,cring!$P$3:$P$423,0),MATCH(O$1,cring!$A$2:$O$2,0))</f>
        <v>-</v>
      </c>
      <c r="P193" t="str">
        <f>INDEX(cring!$A$3:$O$423,MATCH($A193,cring!$P$3:$P$423,0),MATCH(P$1,cring!$A$2:$O$2,0))</f>
        <v>MICS_2000</v>
      </c>
    </row>
    <row r="194" spans="1:16" x14ac:dyDescent="0.25">
      <c r="A194" s="4" t="s">
        <v>643</v>
      </c>
      <c r="B194" t="str">
        <f>INDEX(cring!$A$3:$O$423,MATCH($A194,cring!$P$3:$P$423,0),MATCH(B$1,cring!$A$2:$O$2,0))</f>
        <v>JAM</v>
      </c>
      <c r="C194" t="str">
        <f>INDEX(cring!$A$3:$O$423,MATCH($A194,cring!$P$3:$P$423,0),MATCH(C$1,cring!$A$2:$O$2,0))</f>
        <v>Jamaica</v>
      </c>
      <c r="D194">
        <f>INDEX(cring!$A$3:$O$423,MATCH($A194,cring!$P$3:$P$423,0),MATCH(D$1,cring!$A$2:$O$2,0))</f>
        <v>2011</v>
      </c>
      <c r="E194" t="str">
        <f>INDEX(cring!$A$3:$O$423,MATCH($A194,cring!$P$3:$P$423,0),MATCH(E$1,cring!$A$2:$O$2,0))</f>
        <v>2011</v>
      </c>
      <c r="F194">
        <f>INDEX(cring!$A$3:$O$423,MATCH($A194,cring!$P$3:$P$423,0),MATCH(F$1,cring!$A$2:$O$2,0))</f>
        <v>82.3</v>
      </c>
      <c r="G194" t="str">
        <f>INDEX(cring!$A$3:$O$423,MATCH($A194,cring!$P$3:$P$423,0),MATCH(G$1,cring!$A$2:$O$2,0))</f>
        <v>-</v>
      </c>
      <c r="H194" t="str">
        <f>INDEX(cring!$A$3:$O$423,MATCH($A194,cring!$P$3:$P$423,0),MATCH(H$1,cring!$A$2:$O$2,0))</f>
        <v>-</v>
      </c>
      <c r="I194">
        <f>INDEX(cring!$A$3:$O$423,MATCH($A194,cring!$P$3:$P$423,0),MATCH(I$1,cring!$A$2:$O$2,0))</f>
        <v>82.6</v>
      </c>
      <c r="J194">
        <f>INDEX(cring!$A$3:$O$423,MATCH($A194,cring!$P$3:$P$423,0),MATCH(J$1,cring!$A$2:$O$2,0))</f>
        <v>81.900000000000006</v>
      </c>
      <c r="K194" t="str">
        <f>INDEX(cring!$A$3:$O$423,MATCH($A194,cring!$P$3:$P$423,0),MATCH(K$1,cring!$A$2:$O$2,0))</f>
        <v>-</v>
      </c>
      <c r="L194" t="str">
        <f>INDEX(cring!$A$3:$O$423,MATCH($A194,cring!$P$3:$P$423,0),MATCH(L$1,cring!$A$2:$O$2,0))</f>
        <v>-</v>
      </c>
      <c r="M194" t="str">
        <f>INDEX(cring!$A$3:$O$423,MATCH($A194,cring!$P$3:$P$423,0),MATCH(M$1,cring!$A$2:$O$2,0))</f>
        <v>-</v>
      </c>
      <c r="N194" t="str">
        <f>INDEX(cring!$A$3:$O$423,MATCH($A194,cring!$P$3:$P$423,0),MATCH(N$1,cring!$A$2:$O$2,0))</f>
        <v>-</v>
      </c>
      <c r="O194" t="str">
        <f>INDEX(cring!$A$3:$O$423,MATCH($A194,cring!$P$3:$P$423,0),MATCH(O$1,cring!$A$2:$O$2,0))</f>
        <v>-</v>
      </c>
      <c r="P194" t="str">
        <f>INDEX(cring!$A$3:$O$423,MATCH($A194,cring!$P$3:$P$423,0),MATCH(P$1,cring!$A$2:$O$2,0))</f>
        <v>MICS_2011</v>
      </c>
    </row>
    <row r="195" spans="1:16" x14ac:dyDescent="0.25">
      <c r="A195" s="5" t="s">
        <v>644</v>
      </c>
      <c r="B195" t="str">
        <f>INDEX(cring!$A$3:$O$423,MATCH($A195,cring!$P$3:$P$423,0),MATCH(B$1,cring!$A$2:$O$2,0))</f>
        <v>JAM</v>
      </c>
      <c r="C195" t="str">
        <f>INDEX(cring!$A$3:$O$423,MATCH($A195,cring!$P$3:$P$423,0),MATCH(C$1,cring!$A$2:$O$2,0))</f>
        <v>Jamaica</v>
      </c>
      <c r="D195">
        <f>INDEX(cring!$A$3:$O$423,MATCH($A195,cring!$P$3:$P$423,0),MATCH(D$1,cring!$A$2:$O$2,0))</f>
        <v>2005</v>
      </c>
      <c r="E195" t="str">
        <f>INDEX(cring!$A$3:$O$423,MATCH($A195,cring!$P$3:$P$423,0),MATCH(E$1,cring!$A$2:$O$2,0))</f>
        <v>2005</v>
      </c>
      <c r="F195">
        <f>INDEX(cring!$A$3:$O$423,MATCH($A195,cring!$P$3:$P$423,0),MATCH(F$1,cring!$A$2:$O$2,0))</f>
        <v>75</v>
      </c>
      <c r="G195">
        <f>INDEX(cring!$A$3:$O$423,MATCH($A195,cring!$P$3:$P$423,0),MATCH(G$1,cring!$A$2:$O$2,0))</f>
        <v>73</v>
      </c>
      <c r="H195">
        <f>INDEX(cring!$A$3:$O$423,MATCH($A195,cring!$P$3:$P$423,0),MATCH(H$1,cring!$A$2:$O$2,0))</f>
        <v>77</v>
      </c>
      <c r="I195">
        <f>INDEX(cring!$A$3:$O$423,MATCH($A195,cring!$P$3:$P$423,0),MATCH(I$1,cring!$A$2:$O$2,0))</f>
        <v>73</v>
      </c>
      <c r="J195">
        <f>INDEX(cring!$A$3:$O$423,MATCH($A195,cring!$P$3:$P$423,0),MATCH(J$1,cring!$A$2:$O$2,0))</f>
        <v>76</v>
      </c>
      <c r="K195" t="str">
        <f>INDEX(cring!$A$3:$O$423,MATCH($A195,cring!$P$3:$P$423,0),MATCH(K$1,cring!$A$2:$O$2,0))</f>
        <v>-</v>
      </c>
      <c r="L195" t="str">
        <f>INDEX(cring!$A$3:$O$423,MATCH($A195,cring!$P$3:$P$423,0),MATCH(L$1,cring!$A$2:$O$2,0))</f>
        <v>-</v>
      </c>
      <c r="M195" t="str">
        <f>INDEX(cring!$A$3:$O$423,MATCH($A195,cring!$P$3:$P$423,0),MATCH(M$1,cring!$A$2:$O$2,0))</f>
        <v>-</v>
      </c>
      <c r="N195" t="str">
        <f>INDEX(cring!$A$3:$O$423,MATCH($A195,cring!$P$3:$P$423,0),MATCH(N$1,cring!$A$2:$O$2,0))</f>
        <v>-</v>
      </c>
      <c r="O195" t="str">
        <f>INDEX(cring!$A$3:$O$423,MATCH($A195,cring!$P$3:$P$423,0),MATCH(O$1,cring!$A$2:$O$2,0))</f>
        <v>-</v>
      </c>
      <c r="P195" t="str">
        <f>INDEX(cring!$A$3:$O$423,MATCH($A195,cring!$P$3:$P$423,0),MATCH(P$1,cring!$A$2:$O$2,0))</f>
        <v>MICS_2005</v>
      </c>
    </row>
    <row r="196" spans="1:16" x14ac:dyDescent="0.25">
      <c r="A196" s="4" t="s">
        <v>645</v>
      </c>
      <c r="B196" t="str">
        <f>INDEX(cring!$A$3:$O$423,MATCH($A196,cring!$P$3:$P$423,0),MATCH(B$1,cring!$A$2:$O$2,0))</f>
        <v>JAM</v>
      </c>
      <c r="C196" t="str">
        <f>INDEX(cring!$A$3:$O$423,MATCH($A196,cring!$P$3:$P$423,0),MATCH(C$1,cring!$A$2:$O$2,0))</f>
        <v>Jamaica</v>
      </c>
      <c r="D196">
        <f>INDEX(cring!$A$3:$O$423,MATCH($A196,cring!$P$3:$P$423,0),MATCH(D$1,cring!$A$2:$O$2,0))</f>
        <v>2000</v>
      </c>
      <c r="E196" t="str">
        <f>INDEX(cring!$A$3:$O$423,MATCH($A196,cring!$P$3:$P$423,0),MATCH(E$1,cring!$A$2:$O$2,0))</f>
        <v>2000</v>
      </c>
      <c r="F196">
        <f>INDEX(cring!$A$3:$O$423,MATCH($A196,cring!$P$3:$P$423,0),MATCH(F$1,cring!$A$2:$O$2,0))</f>
        <v>39</v>
      </c>
      <c r="G196" t="str">
        <f>INDEX(cring!$A$3:$O$423,MATCH($A196,cring!$P$3:$P$423,0),MATCH(G$1,cring!$A$2:$O$2,0))</f>
        <v>-</v>
      </c>
      <c r="H196" t="str">
        <f>INDEX(cring!$A$3:$O$423,MATCH($A196,cring!$P$3:$P$423,0),MATCH(H$1,cring!$A$2:$O$2,0))</f>
        <v>-</v>
      </c>
      <c r="I196" t="str">
        <f>INDEX(cring!$A$3:$O$423,MATCH($A196,cring!$P$3:$P$423,0),MATCH(I$1,cring!$A$2:$O$2,0))</f>
        <v>-</v>
      </c>
      <c r="J196" t="str">
        <f>INDEX(cring!$A$3:$O$423,MATCH($A196,cring!$P$3:$P$423,0),MATCH(J$1,cring!$A$2:$O$2,0))</f>
        <v>-</v>
      </c>
      <c r="K196" t="str">
        <f>INDEX(cring!$A$3:$O$423,MATCH($A196,cring!$P$3:$P$423,0),MATCH(K$1,cring!$A$2:$O$2,0))</f>
        <v>-</v>
      </c>
      <c r="L196" t="str">
        <f>INDEX(cring!$A$3:$O$423,MATCH($A196,cring!$P$3:$P$423,0),MATCH(L$1,cring!$A$2:$O$2,0))</f>
        <v>-</v>
      </c>
      <c r="M196" t="str">
        <f>INDEX(cring!$A$3:$O$423,MATCH($A196,cring!$P$3:$P$423,0),MATCH(M$1,cring!$A$2:$O$2,0))</f>
        <v>-</v>
      </c>
      <c r="N196" t="str">
        <f>INDEX(cring!$A$3:$O$423,MATCH($A196,cring!$P$3:$P$423,0),MATCH(N$1,cring!$A$2:$O$2,0))</f>
        <v>-</v>
      </c>
      <c r="O196" t="str">
        <f>INDEX(cring!$A$3:$O$423,MATCH($A196,cring!$P$3:$P$423,0),MATCH(O$1,cring!$A$2:$O$2,0))</f>
        <v>-</v>
      </c>
      <c r="P196" t="str">
        <f>INDEX(cring!$A$3:$O$423,MATCH($A196,cring!$P$3:$P$423,0),MATCH(P$1,cring!$A$2:$O$2,0))</f>
        <v>MICS_2000</v>
      </c>
    </row>
    <row r="197" spans="1:16" x14ac:dyDescent="0.25">
      <c r="A197" s="5" t="s">
        <v>646</v>
      </c>
      <c r="B197" t="str">
        <f>INDEX(cring!$A$3:$O$423,MATCH($A197,cring!$P$3:$P$423,0),MATCH(B$1,cring!$A$2:$O$2,0))</f>
        <v>JOR</v>
      </c>
      <c r="C197" t="str">
        <f>INDEX(cring!$A$3:$O$423,MATCH($A197,cring!$P$3:$P$423,0),MATCH(C$1,cring!$A$2:$O$2,0))</f>
        <v>Jordan</v>
      </c>
      <c r="D197">
        <f>INDEX(cring!$A$3:$O$423,MATCH($A197,cring!$P$3:$P$423,0),MATCH(D$1,cring!$A$2:$O$2,0))</f>
        <v>2012</v>
      </c>
      <c r="E197" t="str">
        <f>INDEX(cring!$A$3:$O$423,MATCH($A197,cring!$P$3:$P$423,0),MATCH(E$1,cring!$A$2:$O$2,0))</f>
        <v>2012</v>
      </c>
      <c r="F197">
        <f>INDEX(cring!$A$3:$O$423,MATCH($A197,cring!$P$3:$P$423,0),MATCH(F$1,cring!$A$2:$O$2,0))</f>
        <v>77.2</v>
      </c>
      <c r="G197">
        <f>INDEX(cring!$A$3:$O$423,MATCH($A197,cring!$P$3:$P$423,0),MATCH(G$1,cring!$A$2:$O$2,0))</f>
        <v>79.099999999999994</v>
      </c>
      <c r="H197">
        <f>INDEX(cring!$A$3:$O$423,MATCH($A197,cring!$P$3:$P$423,0),MATCH(H$1,cring!$A$2:$O$2,0))</f>
        <v>74</v>
      </c>
      <c r="I197">
        <f>INDEX(cring!$A$3:$O$423,MATCH($A197,cring!$P$3:$P$423,0),MATCH(I$1,cring!$A$2:$O$2,0))</f>
        <v>75.8</v>
      </c>
      <c r="J197">
        <f>INDEX(cring!$A$3:$O$423,MATCH($A197,cring!$P$3:$P$423,0),MATCH(J$1,cring!$A$2:$O$2,0))</f>
        <v>84.2</v>
      </c>
      <c r="K197">
        <f>INDEX(cring!$A$3:$O$423,MATCH($A197,cring!$P$3:$P$423,0),MATCH(K$1,cring!$A$2:$O$2,0))</f>
        <v>79.900000000000006</v>
      </c>
      <c r="L197">
        <f>INDEX(cring!$A$3:$O$423,MATCH($A197,cring!$P$3:$P$423,0),MATCH(L$1,cring!$A$2:$O$2,0))</f>
        <v>74.3</v>
      </c>
      <c r="M197">
        <f>INDEX(cring!$A$3:$O$423,MATCH($A197,cring!$P$3:$P$423,0),MATCH(M$1,cring!$A$2:$O$2,0))</f>
        <v>83.5</v>
      </c>
      <c r="N197">
        <f>INDEX(cring!$A$3:$O$423,MATCH($A197,cring!$P$3:$P$423,0),MATCH(N$1,cring!$A$2:$O$2,0))</f>
        <v>71.900000000000006</v>
      </c>
      <c r="O197">
        <f>INDEX(cring!$A$3:$O$423,MATCH($A197,cring!$P$3:$P$423,0),MATCH(O$1,cring!$A$2:$O$2,0))</f>
        <v>73.5</v>
      </c>
      <c r="P197" t="str">
        <f>INDEX(cring!$A$3:$O$423,MATCH($A197,cring!$P$3:$P$423,0),MATCH(P$1,cring!$A$2:$O$2,0))</f>
        <v>DHS_2012</v>
      </c>
    </row>
    <row r="198" spans="1:16" x14ac:dyDescent="0.25">
      <c r="A198" s="4" t="s">
        <v>647</v>
      </c>
      <c r="B198" t="str">
        <f>INDEX(cring!$A$3:$O$423,MATCH($A198,cring!$P$3:$P$423,0),MATCH(B$1,cring!$A$2:$O$2,0))</f>
        <v>JOR</v>
      </c>
      <c r="C198" t="str">
        <f>INDEX(cring!$A$3:$O$423,MATCH($A198,cring!$P$3:$P$423,0),MATCH(C$1,cring!$A$2:$O$2,0))</f>
        <v>Jordan</v>
      </c>
      <c r="D198">
        <f>INDEX(cring!$A$3:$O$423,MATCH($A198,cring!$P$3:$P$423,0),MATCH(D$1,cring!$A$2:$O$2,0))</f>
        <v>2007</v>
      </c>
      <c r="E198" t="str">
        <f>INDEX(cring!$A$3:$O$423,MATCH($A198,cring!$P$3:$P$423,0),MATCH(E$1,cring!$A$2:$O$2,0))</f>
        <v>2007</v>
      </c>
      <c r="F198">
        <f>INDEX(cring!$A$3:$O$423,MATCH($A198,cring!$P$3:$P$423,0),MATCH(F$1,cring!$A$2:$O$2,0))</f>
        <v>75</v>
      </c>
      <c r="G198">
        <f>INDEX(cring!$A$3:$O$423,MATCH($A198,cring!$P$3:$P$423,0),MATCH(G$1,cring!$A$2:$O$2,0))</f>
        <v>78.5</v>
      </c>
      <c r="H198">
        <f>INDEX(cring!$A$3:$O$423,MATCH($A198,cring!$P$3:$P$423,0),MATCH(H$1,cring!$A$2:$O$2,0))</f>
        <v>70.099999999999994</v>
      </c>
      <c r="I198">
        <f>INDEX(cring!$A$3:$O$423,MATCH($A198,cring!$P$3:$P$423,0),MATCH(I$1,cring!$A$2:$O$2,0))</f>
        <v>74</v>
      </c>
      <c r="J198">
        <f>INDEX(cring!$A$3:$O$423,MATCH($A198,cring!$P$3:$P$423,0),MATCH(J$1,cring!$A$2:$O$2,0))</f>
        <v>83.2</v>
      </c>
      <c r="K198">
        <f>INDEX(cring!$A$3:$O$423,MATCH($A198,cring!$P$3:$P$423,0),MATCH(K$1,cring!$A$2:$O$2,0))</f>
        <v>66</v>
      </c>
      <c r="L198">
        <f>INDEX(cring!$A$3:$O$423,MATCH($A198,cring!$P$3:$P$423,0),MATCH(L$1,cring!$A$2:$O$2,0))</f>
        <v>80.099999999999994</v>
      </c>
      <c r="M198">
        <f>INDEX(cring!$A$3:$O$423,MATCH($A198,cring!$P$3:$P$423,0),MATCH(M$1,cring!$A$2:$O$2,0))</f>
        <v>84.9</v>
      </c>
      <c r="N198">
        <f>INDEX(cring!$A$3:$O$423,MATCH($A198,cring!$P$3:$P$423,0),MATCH(N$1,cring!$A$2:$O$2,0))</f>
        <v>67.099999999999994</v>
      </c>
      <c r="O198" t="str">
        <f>INDEX(cring!$A$3:$O$423,MATCH($A198,cring!$P$3:$P$423,0),MATCH(O$1,cring!$A$2:$O$2,0))</f>
        <v>-</v>
      </c>
      <c r="P198" t="str">
        <f>INDEX(cring!$A$3:$O$423,MATCH($A198,cring!$P$3:$P$423,0),MATCH(P$1,cring!$A$2:$O$2,0))</f>
        <v>DHS_2007</v>
      </c>
    </row>
    <row r="199" spans="1:16" x14ac:dyDescent="0.25">
      <c r="A199" s="5" t="s">
        <v>648</v>
      </c>
      <c r="B199" t="str">
        <f>INDEX(cring!$A$3:$O$423,MATCH($A199,cring!$P$3:$P$423,0),MATCH(B$1,cring!$A$2:$O$2,0))</f>
        <v>JOR</v>
      </c>
      <c r="C199" t="str">
        <f>INDEX(cring!$A$3:$O$423,MATCH($A199,cring!$P$3:$P$423,0),MATCH(C$1,cring!$A$2:$O$2,0))</f>
        <v>Jordan</v>
      </c>
      <c r="D199">
        <f>INDEX(cring!$A$3:$O$423,MATCH($A199,cring!$P$3:$P$423,0),MATCH(D$1,cring!$A$2:$O$2,0))</f>
        <v>2002</v>
      </c>
      <c r="E199" t="str">
        <f>INDEX(cring!$A$3:$O$423,MATCH($A199,cring!$P$3:$P$423,0),MATCH(E$1,cring!$A$2:$O$2,0))</f>
        <v>2002</v>
      </c>
      <c r="F199">
        <f>INDEX(cring!$A$3:$O$423,MATCH($A199,cring!$P$3:$P$423,0),MATCH(F$1,cring!$A$2:$O$2,0))</f>
        <v>78</v>
      </c>
      <c r="G199">
        <f>INDEX(cring!$A$3:$O$423,MATCH($A199,cring!$P$3:$P$423,0),MATCH(G$1,cring!$A$2:$O$2,0))</f>
        <v>82</v>
      </c>
      <c r="H199">
        <f>INDEX(cring!$A$3:$O$423,MATCH($A199,cring!$P$3:$P$423,0),MATCH(H$1,cring!$A$2:$O$2,0))</f>
        <v>73</v>
      </c>
      <c r="I199">
        <f>INDEX(cring!$A$3:$O$423,MATCH($A199,cring!$P$3:$P$423,0),MATCH(I$1,cring!$A$2:$O$2,0))</f>
        <v>79</v>
      </c>
      <c r="J199">
        <f>INDEX(cring!$A$3:$O$423,MATCH($A199,cring!$P$3:$P$423,0),MATCH(J$1,cring!$A$2:$O$2,0))</f>
        <v>77</v>
      </c>
      <c r="K199" t="str">
        <f>INDEX(cring!$A$3:$O$423,MATCH($A199,cring!$P$3:$P$423,0),MATCH(K$1,cring!$A$2:$O$2,0))</f>
        <v>-</v>
      </c>
      <c r="L199" t="str">
        <f>INDEX(cring!$A$3:$O$423,MATCH($A199,cring!$P$3:$P$423,0),MATCH(L$1,cring!$A$2:$O$2,0))</f>
        <v>-</v>
      </c>
      <c r="M199" t="str">
        <f>INDEX(cring!$A$3:$O$423,MATCH($A199,cring!$P$3:$P$423,0),MATCH(M$1,cring!$A$2:$O$2,0))</f>
        <v>-</v>
      </c>
      <c r="N199" t="str">
        <f>INDEX(cring!$A$3:$O$423,MATCH($A199,cring!$P$3:$P$423,0),MATCH(N$1,cring!$A$2:$O$2,0))</f>
        <v>-</v>
      </c>
      <c r="O199" t="str">
        <f>INDEX(cring!$A$3:$O$423,MATCH($A199,cring!$P$3:$P$423,0),MATCH(O$1,cring!$A$2:$O$2,0))</f>
        <v>-</v>
      </c>
      <c r="P199" t="str">
        <f>INDEX(cring!$A$3:$O$423,MATCH($A199,cring!$P$3:$P$423,0),MATCH(P$1,cring!$A$2:$O$2,0))</f>
        <v>DHS_2002</v>
      </c>
    </row>
    <row r="200" spans="1:16" x14ac:dyDescent="0.25">
      <c r="A200" s="4" t="s">
        <v>649</v>
      </c>
      <c r="B200" t="str">
        <f>INDEX(cring!$A$3:$O$423,MATCH($A200,cring!$P$3:$P$423,0),MATCH(B$1,cring!$A$2:$O$2,0))</f>
        <v>JOR</v>
      </c>
      <c r="C200" t="str">
        <f>INDEX(cring!$A$3:$O$423,MATCH($A200,cring!$P$3:$P$423,0),MATCH(C$1,cring!$A$2:$O$2,0))</f>
        <v>Jordan</v>
      </c>
      <c r="D200">
        <f>INDEX(cring!$A$3:$O$423,MATCH($A200,cring!$P$3:$P$423,0),MATCH(D$1,cring!$A$2:$O$2,0))</f>
        <v>1997</v>
      </c>
      <c r="E200" t="str">
        <f>INDEX(cring!$A$3:$O$423,MATCH($A200,cring!$P$3:$P$423,0),MATCH(E$1,cring!$A$2:$O$2,0))</f>
        <v>1997</v>
      </c>
      <c r="F200">
        <f>INDEX(cring!$A$3:$O$423,MATCH($A200,cring!$P$3:$P$423,0),MATCH(F$1,cring!$A$2:$O$2,0))</f>
        <v>76</v>
      </c>
      <c r="G200" t="str">
        <f>INDEX(cring!$A$3:$O$423,MATCH($A200,cring!$P$3:$P$423,0),MATCH(G$1,cring!$A$2:$O$2,0))</f>
        <v>-</v>
      </c>
      <c r="H200" t="str">
        <f>INDEX(cring!$A$3:$O$423,MATCH($A200,cring!$P$3:$P$423,0),MATCH(H$1,cring!$A$2:$O$2,0))</f>
        <v>-</v>
      </c>
      <c r="I200" t="str">
        <f>INDEX(cring!$A$3:$O$423,MATCH($A200,cring!$P$3:$P$423,0),MATCH(I$1,cring!$A$2:$O$2,0))</f>
        <v>-</v>
      </c>
      <c r="J200" t="str">
        <f>INDEX(cring!$A$3:$O$423,MATCH($A200,cring!$P$3:$P$423,0),MATCH(J$1,cring!$A$2:$O$2,0))</f>
        <v>-</v>
      </c>
      <c r="K200" t="str">
        <f>INDEX(cring!$A$3:$O$423,MATCH($A200,cring!$P$3:$P$423,0),MATCH(K$1,cring!$A$2:$O$2,0))</f>
        <v>-</v>
      </c>
      <c r="L200" t="str">
        <f>INDEX(cring!$A$3:$O$423,MATCH($A200,cring!$P$3:$P$423,0),MATCH(L$1,cring!$A$2:$O$2,0))</f>
        <v>-</v>
      </c>
      <c r="M200" t="str">
        <f>INDEX(cring!$A$3:$O$423,MATCH($A200,cring!$P$3:$P$423,0),MATCH(M$1,cring!$A$2:$O$2,0))</f>
        <v>-</v>
      </c>
      <c r="N200" t="str">
        <f>INDEX(cring!$A$3:$O$423,MATCH($A200,cring!$P$3:$P$423,0),MATCH(N$1,cring!$A$2:$O$2,0))</f>
        <v>-</v>
      </c>
      <c r="O200" t="str">
        <f>INDEX(cring!$A$3:$O$423,MATCH($A200,cring!$P$3:$P$423,0),MATCH(O$1,cring!$A$2:$O$2,0))</f>
        <v>-</v>
      </c>
      <c r="P200" t="str">
        <f>INDEX(cring!$A$3:$O$423,MATCH($A200,cring!$P$3:$P$423,0),MATCH(P$1,cring!$A$2:$O$2,0))</f>
        <v>DHS_1997</v>
      </c>
    </row>
    <row r="201" spans="1:16" x14ac:dyDescent="0.25">
      <c r="A201" s="5" t="s">
        <v>650</v>
      </c>
      <c r="B201" t="str">
        <f>INDEX(cring!$A$3:$O$423,MATCH($A201,cring!$P$3:$P$423,0),MATCH(B$1,cring!$A$2:$O$2,0))</f>
        <v>KAZ</v>
      </c>
      <c r="C201" t="str">
        <f>INDEX(cring!$A$3:$O$423,MATCH($A201,cring!$P$3:$P$423,0),MATCH(C$1,cring!$A$2:$O$2,0))</f>
        <v>Kazakhstan</v>
      </c>
      <c r="D201" t="str">
        <f>INDEX(cring!$A$3:$O$423,MATCH($A201,cring!$P$3:$P$423,0),MATCH(D$1,cring!$A$2:$O$2,0))</f>
        <v>2010-2011</v>
      </c>
      <c r="E201" t="str">
        <f>INDEX(cring!$A$3:$O$423,MATCH($A201,cring!$P$3:$P$423,0),MATCH(E$1,cring!$A$2:$O$2,0))</f>
        <v>2011</v>
      </c>
      <c r="F201">
        <f>INDEX(cring!$A$3:$O$423,MATCH($A201,cring!$P$3:$P$423,0),MATCH(F$1,cring!$A$2:$O$2,0))</f>
        <v>81.2</v>
      </c>
      <c r="G201">
        <f>INDEX(cring!$A$3:$O$423,MATCH($A201,cring!$P$3:$P$423,0),MATCH(G$1,cring!$A$2:$O$2,0))</f>
        <v>82.5</v>
      </c>
      <c r="H201">
        <f>INDEX(cring!$A$3:$O$423,MATCH($A201,cring!$P$3:$P$423,0),MATCH(H$1,cring!$A$2:$O$2,0))</f>
        <v>79.599999999999994</v>
      </c>
      <c r="I201">
        <f>INDEX(cring!$A$3:$O$423,MATCH($A201,cring!$P$3:$P$423,0),MATCH(I$1,cring!$A$2:$O$2,0))</f>
        <v>86.8</v>
      </c>
      <c r="J201">
        <f>INDEX(cring!$A$3:$O$423,MATCH($A201,cring!$P$3:$P$423,0),MATCH(J$1,cring!$A$2:$O$2,0))</f>
        <v>76.2</v>
      </c>
      <c r="K201" t="str">
        <f>INDEX(cring!$A$3:$O$423,MATCH($A201,cring!$P$3:$P$423,0),MATCH(K$1,cring!$A$2:$O$2,0))</f>
        <v>-</v>
      </c>
      <c r="L201" t="str">
        <f>INDEX(cring!$A$3:$O$423,MATCH($A201,cring!$P$3:$P$423,0),MATCH(L$1,cring!$A$2:$O$2,0))</f>
        <v>-</v>
      </c>
      <c r="M201" t="str">
        <f>INDEX(cring!$A$3:$O$423,MATCH($A201,cring!$P$3:$P$423,0),MATCH(M$1,cring!$A$2:$O$2,0))</f>
        <v>-</v>
      </c>
      <c r="N201" t="str">
        <f>INDEX(cring!$A$3:$O$423,MATCH($A201,cring!$P$3:$P$423,0),MATCH(N$1,cring!$A$2:$O$2,0))</f>
        <v>-</v>
      </c>
      <c r="O201" t="str">
        <f>INDEX(cring!$A$3:$O$423,MATCH($A201,cring!$P$3:$P$423,0),MATCH(O$1,cring!$A$2:$O$2,0))</f>
        <v>-</v>
      </c>
      <c r="P201" t="str">
        <f>INDEX(cring!$A$3:$O$423,MATCH($A201,cring!$P$3:$P$423,0),MATCH(P$1,cring!$A$2:$O$2,0))</f>
        <v>MICS_2010-2011</v>
      </c>
    </row>
    <row r="202" spans="1:16" x14ac:dyDescent="0.25">
      <c r="A202" s="4" t="s">
        <v>651</v>
      </c>
      <c r="B202" t="str">
        <f>INDEX(cring!$A$3:$O$423,MATCH($A202,cring!$P$3:$P$423,0),MATCH(B$1,cring!$A$2:$O$2,0))</f>
        <v>KAZ</v>
      </c>
      <c r="C202" t="str">
        <f>INDEX(cring!$A$3:$O$423,MATCH($A202,cring!$P$3:$P$423,0),MATCH(C$1,cring!$A$2:$O$2,0))</f>
        <v>Kazakhstan</v>
      </c>
      <c r="D202">
        <f>INDEX(cring!$A$3:$O$423,MATCH($A202,cring!$P$3:$P$423,0),MATCH(D$1,cring!$A$2:$O$2,0))</f>
        <v>2006</v>
      </c>
      <c r="E202" t="str">
        <f>INDEX(cring!$A$3:$O$423,MATCH($A202,cring!$P$3:$P$423,0),MATCH(E$1,cring!$A$2:$O$2,0))</f>
        <v>2006</v>
      </c>
      <c r="F202">
        <f>INDEX(cring!$A$3:$O$423,MATCH($A202,cring!$P$3:$P$423,0),MATCH(F$1,cring!$A$2:$O$2,0))</f>
        <v>71</v>
      </c>
      <c r="G202" t="str">
        <f>INDEX(cring!$A$3:$O$423,MATCH($A202,cring!$P$3:$P$423,0),MATCH(G$1,cring!$A$2:$O$2,0))</f>
        <v>-</v>
      </c>
      <c r="H202" t="str">
        <f>INDEX(cring!$A$3:$O$423,MATCH($A202,cring!$P$3:$P$423,0),MATCH(H$1,cring!$A$2:$O$2,0))</f>
        <v>-</v>
      </c>
      <c r="I202" t="str">
        <f>INDEX(cring!$A$3:$O$423,MATCH($A202,cring!$P$3:$P$423,0),MATCH(I$1,cring!$A$2:$O$2,0))</f>
        <v>-</v>
      </c>
      <c r="J202" t="str">
        <f>INDEX(cring!$A$3:$O$423,MATCH($A202,cring!$P$3:$P$423,0),MATCH(J$1,cring!$A$2:$O$2,0))</f>
        <v>-</v>
      </c>
      <c r="K202" t="str">
        <f>INDEX(cring!$A$3:$O$423,MATCH($A202,cring!$P$3:$P$423,0),MATCH(K$1,cring!$A$2:$O$2,0))</f>
        <v>-</v>
      </c>
      <c r="L202" t="str">
        <f>INDEX(cring!$A$3:$O$423,MATCH($A202,cring!$P$3:$P$423,0),MATCH(L$1,cring!$A$2:$O$2,0))</f>
        <v>-</v>
      </c>
      <c r="M202" t="str">
        <f>INDEX(cring!$A$3:$O$423,MATCH($A202,cring!$P$3:$P$423,0),MATCH(M$1,cring!$A$2:$O$2,0))</f>
        <v>-</v>
      </c>
      <c r="N202" t="str">
        <f>INDEX(cring!$A$3:$O$423,MATCH($A202,cring!$P$3:$P$423,0),MATCH(N$1,cring!$A$2:$O$2,0))</f>
        <v>-</v>
      </c>
      <c r="O202" t="str">
        <f>INDEX(cring!$A$3:$O$423,MATCH($A202,cring!$P$3:$P$423,0),MATCH(O$1,cring!$A$2:$O$2,0))</f>
        <v>-</v>
      </c>
      <c r="P202" t="str">
        <f>INDEX(cring!$A$3:$O$423,MATCH($A202,cring!$P$3:$P$423,0),MATCH(P$1,cring!$A$2:$O$2,0))</f>
        <v>MICS_2006</v>
      </c>
    </row>
    <row r="203" spans="1:16" x14ac:dyDescent="0.25">
      <c r="A203" s="5" t="s">
        <v>652</v>
      </c>
      <c r="B203" t="str">
        <f>INDEX(cring!$A$3:$O$423,MATCH($A203,cring!$P$3:$P$423,0),MATCH(B$1,cring!$A$2:$O$2,0))</f>
        <v>KAZ</v>
      </c>
      <c r="C203" t="str">
        <f>INDEX(cring!$A$3:$O$423,MATCH($A203,cring!$P$3:$P$423,0),MATCH(C$1,cring!$A$2:$O$2,0))</f>
        <v>Kazakhstan</v>
      </c>
      <c r="D203">
        <f>INDEX(cring!$A$3:$O$423,MATCH($A203,cring!$P$3:$P$423,0),MATCH(D$1,cring!$A$2:$O$2,0))</f>
        <v>1999</v>
      </c>
      <c r="E203" t="str">
        <f>INDEX(cring!$A$3:$O$423,MATCH($A203,cring!$P$3:$P$423,0),MATCH(E$1,cring!$A$2:$O$2,0))</f>
        <v>1999</v>
      </c>
      <c r="F203">
        <f>INDEX(cring!$A$3:$O$423,MATCH($A203,cring!$P$3:$P$423,0),MATCH(F$1,cring!$A$2:$O$2,0))</f>
        <v>48</v>
      </c>
      <c r="G203" t="str">
        <f>INDEX(cring!$A$3:$O$423,MATCH($A203,cring!$P$3:$P$423,0),MATCH(G$1,cring!$A$2:$O$2,0))</f>
        <v>-</v>
      </c>
      <c r="H203" t="str">
        <f>INDEX(cring!$A$3:$O$423,MATCH($A203,cring!$P$3:$P$423,0),MATCH(H$1,cring!$A$2:$O$2,0))</f>
        <v>-</v>
      </c>
      <c r="I203" t="str">
        <f>INDEX(cring!$A$3:$O$423,MATCH($A203,cring!$P$3:$P$423,0),MATCH(I$1,cring!$A$2:$O$2,0))</f>
        <v>-</v>
      </c>
      <c r="J203" t="str">
        <f>INDEX(cring!$A$3:$O$423,MATCH($A203,cring!$P$3:$P$423,0),MATCH(J$1,cring!$A$2:$O$2,0))</f>
        <v>-</v>
      </c>
      <c r="K203" t="str">
        <f>INDEX(cring!$A$3:$O$423,MATCH($A203,cring!$P$3:$P$423,0),MATCH(K$1,cring!$A$2:$O$2,0))</f>
        <v>-</v>
      </c>
      <c r="L203" t="str">
        <f>INDEX(cring!$A$3:$O$423,MATCH($A203,cring!$P$3:$P$423,0),MATCH(L$1,cring!$A$2:$O$2,0))</f>
        <v>-</v>
      </c>
      <c r="M203" t="str">
        <f>INDEX(cring!$A$3:$O$423,MATCH($A203,cring!$P$3:$P$423,0),MATCH(M$1,cring!$A$2:$O$2,0))</f>
        <v>-</v>
      </c>
      <c r="N203" t="str">
        <f>INDEX(cring!$A$3:$O$423,MATCH($A203,cring!$P$3:$P$423,0),MATCH(N$1,cring!$A$2:$O$2,0))</f>
        <v>-</v>
      </c>
      <c r="O203" t="str">
        <f>INDEX(cring!$A$3:$O$423,MATCH($A203,cring!$P$3:$P$423,0),MATCH(O$1,cring!$A$2:$O$2,0))</f>
        <v>-</v>
      </c>
      <c r="P203" t="str">
        <f>INDEX(cring!$A$3:$O$423,MATCH($A203,cring!$P$3:$P$423,0),MATCH(P$1,cring!$A$2:$O$2,0))</f>
        <v>DHS_1999</v>
      </c>
    </row>
    <row r="204" spans="1:16" x14ac:dyDescent="0.25">
      <c r="A204" s="4" t="s">
        <v>653</v>
      </c>
      <c r="B204" t="str">
        <f>INDEX(cring!$A$3:$O$423,MATCH($A204,cring!$P$3:$P$423,0),MATCH(B$1,cring!$A$2:$O$2,0))</f>
        <v>KAZ</v>
      </c>
      <c r="C204" t="str">
        <f>INDEX(cring!$A$3:$O$423,MATCH($A204,cring!$P$3:$P$423,0),MATCH(C$1,cring!$A$2:$O$2,0))</f>
        <v>Kazakhstan</v>
      </c>
      <c r="D204">
        <f>INDEX(cring!$A$3:$O$423,MATCH($A204,cring!$P$3:$P$423,0),MATCH(D$1,cring!$A$2:$O$2,0))</f>
        <v>1995</v>
      </c>
      <c r="E204" t="str">
        <f>INDEX(cring!$A$3:$O$423,MATCH($A204,cring!$P$3:$P$423,0),MATCH(E$1,cring!$A$2:$O$2,0))</f>
        <v>1995</v>
      </c>
      <c r="F204">
        <f>INDEX(cring!$A$3:$O$423,MATCH($A204,cring!$P$3:$P$423,0),MATCH(F$1,cring!$A$2:$O$2,0))</f>
        <v>48</v>
      </c>
      <c r="G204" t="str">
        <f>INDEX(cring!$A$3:$O$423,MATCH($A204,cring!$P$3:$P$423,0),MATCH(G$1,cring!$A$2:$O$2,0))</f>
        <v>-</v>
      </c>
      <c r="H204" t="str">
        <f>INDEX(cring!$A$3:$O$423,MATCH($A204,cring!$P$3:$P$423,0),MATCH(H$1,cring!$A$2:$O$2,0))</f>
        <v>-</v>
      </c>
      <c r="I204" t="str">
        <f>INDEX(cring!$A$3:$O$423,MATCH($A204,cring!$P$3:$P$423,0),MATCH(I$1,cring!$A$2:$O$2,0))</f>
        <v>-</v>
      </c>
      <c r="J204" t="str">
        <f>INDEX(cring!$A$3:$O$423,MATCH($A204,cring!$P$3:$P$423,0),MATCH(J$1,cring!$A$2:$O$2,0))</f>
        <v>-</v>
      </c>
      <c r="K204" t="str">
        <f>INDEX(cring!$A$3:$O$423,MATCH($A204,cring!$P$3:$P$423,0),MATCH(K$1,cring!$A$2:$O$2,0))</f>
        <v>-</v>
      </c>
      <c r="L204" t="str">
        <f>INDEX(cring!$A$3:$O$423,MATCH($A204,cring!$P$3:$P$423,0),MATCH(L$1,cring!$A$2:$O$2,0))</f>
        <v>-</v>
      </c>
      <c r="M204" t="str">
        <f>INDEX(cring!$A$3:$O$423,MATCH($A204,cring!$P$3:$P$423,0),MATCH(M$1,cring!$A$2:$O$2,0))</f>
        <v>-</v>
      </c>
      <c r="N204" t="str">
        <f>INDEX(cring!$A$3:$O$423,MATCH($A204,cring!$P$3:$P$423,0),MATCH(N$1,cring!$A$2:$O$2,0))</f>
        <v>-</v>
      </c>
      <c r="O204" t="str">
        <f>INDEX(cring!$A$3:$O$423,MATCH($A204,cring!$P$3:$P$423,0),MATCH(O$1,cring!$A$2:$O$2,0))</f>
        <v>-</v>
      </c>
      <c r="P204" t="str">
        <f>INDEX(cring!$A$3:$O$423,MATCH($A204,cring!$P$3:$P$423,0),MATCH(P$1,cring!$A$2:$O$2,0))</f>
        <v>DHS_1995</v>
      </c>
    </row>
    <row r="205" spans="1:16" x14ac:dyDescent="0.25">
      <c r="A205" s="5" t="s">
        <v>654</v>
      </c>
      <c r="B205" t="str">
        <f>INDEX(cring!$A$3:$O$423,MATCH($A205,cring!$P$3:$P$423,0),MATCH(B$1,cring!$A$2:$O$2,0))</f>
        <v>KEN</v>
      </c>
      <c r="C205" t="str">
        <f>INDEX(cring!$A$3:$O$423,MATCH($A205,cring!$P$3:$P$423,0),MATCH(C$1,cring!$A$2:$O$2,0))</f>
        <v>Kenya</v>
      </c>
      <c r="D205">
        <f>INDEX(cring!$A$3:$O$423,MATCH($A205,cring!$P$3:$P$423,0),MATCH(D$1,cring!$A$2:$O$2,0))</f>
        <v>2014</v>
      </c>
      <c r="E205" t="str">
        <f>INDEX(cring!$A$3:$O$423,MATCH($A205,cring!$P$3:$P$423,0),MATCH(E$1,cring!$A$2:$O$2,0))</f>
        <v>2014</v>
      </c>
      <c r="F205">
        <f>INDEX(cring!$A$3:$O$423,MATCH($A205,cring!$P$3:$P$423,0),MATCH(F$1,cring!$A$2:$O$2,0))</f>
        <v>65.7</v>
      </c>
      <c r="G205">
        <f>INDEX(cring!$A$3:$O$423,MATCH($A205,cring!$P$3:$P$423,0),MATCH(G$1,cring!$A$2:$O$2,0))</f>
        <v>67.7</v>
      </c>
      <c r="H205">
        <f>INDEX(cring!$A$3:$O$423,MATCH($A205,cring!$P$3:$P$423,0),MATCH(H$1,cring!$A$2:$O$2,0))</f>
        <v>63.7</v>
      </c>
      <c r="I205">
        <f>INDEX(cring!$A$3:$O$423,MATCH($A205,cring!$P$3:$P$423,0),MATCH(I$1,cring!$A$2:$O$2,0))</f>
        <v>63.6</v>
      </c>
      <c r="J205">
        <f>INDEX(cring!$A$3:$O$423,MATCH($A205,cring!$P$3:$P$423,0),MATCH(J$1,cring!$A$2:$O$2,0))</f>
        <v>66.7</v>
      </c>
      <c r="K205">
        <f>INDEX(cring!$A$3:$O$423,MATCH($A205,cring!$P$3:$P$423,0),MATCH(K$1,cring!$A$2:$O$2,0))</f>
        <v>62.6</v>
      </c>
      <c r="L205">
        <f>INDEX(cring!$A$3:$O$423,MATCH($A205,cring!$P$3:$P$423,0),MATCH(L$1,cring!$A$2:$O$2,0))</f>
        <v>66.7</v>
      </c>
      <c r="M205">
        <f>INDEX(cring!$A$3:$O$423,MATCH($A205,cring!$P$3:$P$423,0),MATCH(M$1,cring!$A$2:$O$2,0))</f>
        <v>64.900000000000006</v>
      </c>
      <c r="N205">
        <f>INDEX(cring!$A$3:$O$423,MATCH($A205,cring!$P$3:$P$423,0),MATCH(N$1,cring!$A$2:$O$2,0))</f>
        <v>63.4</v>
      </c>
      <c r="O205">
        <f>INDEX(cring!$A$3:$O$423,MATCH($A205,cring!$P$3:$P$423,0),MATCH(O$1,cring!$A$2:$O$2,0))</f>
        <v>73.5</v>
      </c>
      <c r="P205" t="str">
        <f>INDEX(cring!$A$3:$O$423,MATCH($A205,cring!$P$3:$P$423,0),MATCH(P$1,cring!$A$2:$O$2,0))</f>
        <v>DHS_2014</v>
      </c>
    </row>
    <row r="206" spans="1:16" x14ac:dyDescent="0.25">
      <c r="A206" s="4" t="s">
        <v>655</v>
      </c>
      <c r="B206" t="str">
        <f>INDEX(cring!$A$3:$O$423,MATCH($A206,cring!$P$3:$P$423,0),MATCH(B$1,cring!$A$2:$O$2,0))</f>
        <v>KEN</v>
      </c>
      <c r="C206" t="str">
        <f>INDEX(cring!$A$3:$O$423,MATCH($A206,cring!$P$3:$P$423,0),MATCH(C$1,cring!$A$2:$O$2,0))</f>
        <v>Kenya</v>
      </c>
      <c r="D206" t="str">
        <f>INDEX(cring!$A$3:$O$423,MATCH($A206,cring!$P$3:$P$423,0),MATCH(D$1,cring!$A$2:$O$2,0))</f>
        <v>2008-2009</v>
      </c>
      <c r="E206" t="str">
        <f>INDEX(cring!$A$3:$O$423,MATCH($A206,cring!$P$3:$P$423,0),MATCH(E$1,cring!$A$2:$O$2,0))</f>
        <v>2009</v>
      </c>
      <c r="F206">
        <f>INDEX(cring!$A$3:$O$423,MATCH($A206,cring!$P$3:$P$423,0),MATCH(F$1,cring!$A$2:$O$2,0))</f>
        <v>55.9</v>
      </c>
      <c r="G206">
        <f>INDEX(cring!$A$3:$O$423,MATCH($A206,cring!$P$3:$P$423,0),MATCH(G$1,cring!$A$2:$O$2,0))</f>
        <v>57.4</v>
      </c>
      <c r="H206">
        <f>INDEX(cring!$A$3:$O$423,MATCH($A206,cring!$P$3:$P$423,0),MATCH(H$1,cring!$A$2:$O$2,0))</f>
        <v>54.3</v>
      </c>
      <c r="I206">
        <f>INDEX(cring!$A$3:$O$423,MATCH($A206,cring!$P$3:$P$423,0),MATCH(I$1,cring!$A$2:$O$2,0))</f>
        <v>65.5</v>
      </c>
      <c r="J206">
        <f>INDEX(cring!$A$3:$O$423,MATCH($A206,cring!$P$3:$P$423,0),MATCH(J$1,cring!$A$2:$O$2,0))</f>
        <v>53.9</v>
      </c>
      <c r="K206">
        <f>INDEX(cring!$A$3:$O$423,MATCH($A206,cring!$P$3:$P$423,0),MATCH(K$1,cring!$A$2:$O$2,0))</f>
        <v>56.5</v>
      </c>
      <c r="L206">
        <f>INDEX(cring!$A$3:$O$423,MATCH($A206,cring!$P$3:$P$423,0),MATCH(L$1,cring!$A$2:$O$2,0))</f>
        <v>48</v>
      </c>
      <c r="M206">
        <f>INDEX(cring!$A$3:$O$423,MATCH($A206,cring!$P$3:$P$423,0),MATCH(M$1,cring!$A$2:$O$2,0))</f>
        <v>62.5</v>
      </c>
      <c r="N206">
        <f>INDEX(cring!$A$3:$O$423,MATCH($A206,cring!$P$3:$P$423,0),MATCH(N$1,cring!$A$2:$O$2,0))</f>
        <v>52</v>
      </c>
      <c r="O206">
        <f>INDEX(cring!$A$3:$O$423,MATCH($A206,cring!$P$3:$P$423,0),MATCH(O$1,cring!$A$2:$O$2,0))</f>
        <v>62.6</v>
      </c>
      <c r="P206" t="str">
        <f>INDEX(cring!$A$3:$O$423,MATCH($A206,cring!$P$3:$P$423,0),MATCH(P$1,cring!$A$2:$O$2,0))</f>
        <v>DHS_2008-2009</v>
      </c>
    </row>
    <row r="207" spans="1:16" x14ac:dyDescent="0.25">
      <c r="A207" s="5" t="s">
        <v>656</v>
      </c>
      <c r="B207" t="str">
        <f>INDEX(cring!$A$3:$O$423,MATCH($A207,cring!$P$3:$P$423,0),MATCH(B$1,cring!$A$2:$O$2,0))</f>
        <v>KEN</v>
      </c>
      <c r="C207" t="str">
        <f>INDEX(cring!$A$3:$O$423,MATCH($A207,cring!$P$3:$P$423,0),MATCH(C$1,cring!$A$2:$O$2,0))</f>
        <v>Kenya</v>
      </c>
      <c r="D207">
        <f>INDEX(cring!$A$3:$O$423,MATCH($A207,cring!$P$3:$P$423,0),MATCH(D$1,cring!$A$2:$O$2,0))</f>
        <v>2003</v>
      </c>
      <c r="E207" t="str">
        <f>INDEX(cring!$A$3:$O$423,MATCH($A207,cring!$P$3:$P$423,0),MATCH(E$1,cring!$A$2:$O$2,0))</f>
        <v>2003</v>
      </c>
      <c r="F207">
        <f>INDEX(cring!$A$3:$O$423,MATCH($A207,cring!$P$3:$P$423,0),MATCH(F$1,cring!$A$2:$O$2,0))</f>
        <v>49</v>
      </c>
      <c r="G207">
        <f>INDEX(cring!$A$3:$O$423,MATCH($A207,cring!$P$3:$P$423,0),MATCH(G$1,cring!$A$2:$O$2,0))</f>
        <v>50</v>
      </c>
      <c r="H207">
        <f>INDEX(cring!$A$3:$O$423,MATCH($A207,cring!$P$3:$P$423,0),MATCH(H$1,cring!$A$2:$O$2,0))</f>
        <v>48</v>
      </c>
      <c r="I207">
        <f>INDEX(cring!$A$3:$O$423,MATCH($A207,cring!$P$3:$P$423,0),MATCH(I$1,cring!$A$2:$O$2,0))</f>
        <v>63</v>
      </c>
      <c r="J207">
        <f>INDEX(cring!$A$3:$O$423,MATCH($A207,cring!$P$3:$P$423,0),MATCH(J$1,cring!$A$2:$O$2,0))</f>
        <v>46</v>
      </c>
      <c r="K207" t="str">
        <f>INDEX(cring!$A$3:$O$423,MATCH($A207,cring!$P$3:$P$423,0),MATCH(K$1,cring!$A$2:$O$2,0))</f>
        <v>-</v>
      </c>
      <c r="L207" t="str">
        <f>INDEX(cring!$A$3:$O$423,MATCH($A207,cring!$P$3:$P$423,0),MATCH(L$1,cring!$A$2:$O$2,0))</f>
        <v>-</v>
      </c>
      <c r="M207" t="str">
        <f>INDEX(cring!$A$3:$O$423,MATCH($A207,cring!$P$3:$P$423,0),MATCH(M$1,cring!$A$2:$O$2,0))</f>
        <v>-</v>
      </c>
      <c r="N207" t="str">
        <f>INDEX(cring!$A$3:$O$423,MATCH($A207,cring!$P$3:$P$423,0),MATCH(N$1,cring!$A$2:$O$2,0))</f>
        <v>-</v>
      </c>
      <c r="O207" t="str">
        <f>INDEX(cring!$A$3:$O$423,MATCH($A207,cring!$P$3:$P$423,0),MATCH(O$1,cring!$A$2:$O$2,0))</f>
        <v>-</v>
      </c>
      <c r="P207" t="str">
        <f>INDEX(cring!$A$3:$O$423,MATCH($A207,cring!$P$3:$P$423,0),MATCH(P$1,cring!$A$2:$O$2,0))</f>
        <v>DHS_2003</v>
      </c>
    </row>
    <row r="208" spans="1:16" x14ac:dyDescent="0.25">
      <c r="A208" s="4" t="s">
        <v>657</v>
      </c>
      <c r="B208" t="str">
        <f>INDEX(cring!$A$3:$O$423,MATCH($A208,cring!$P$3:$P$423,0),MATCH(B$1,cring!$A$2:$O$2,0))</f>
        <v>KEN</v>
      </c>
      <c r="C208" t="str">
        <f>INDEX(cring!$A$3:$O$423,MATCH($A208,cring!$P$3:$P$423,0),MATCH(C$1,cring!$A$2:$O$2,0))</f>
        <v>Kenya</v>
      </c>
      <c r="D208">
        <f>INDEX(cring!$A$3:$O$423,MATCH($A208,cring!$P$3:$P$423,0),MATCH(D$1,cring!$A$2:$O$2,0))</f>
        <v>1998</v>
      </c>
      <c r="E208" t="str">
        <f>INDEX(cring!$A$3:$O$423,MATCH($A208,cring!$P$3:$P$423,0),MATCH(E$1,cring!$A$2:$O$2,0))</f>
        <v>1998</v>
      </c>
      <c r="F208">
        <f>INDEX(cring!$A$3:$O$423,MATCH($A208,cring!$P$3:$P$423,0),MATCH(F$1,cring!$A$2:$O$2,0))</f>
        <v>57</v>
      </c>
      <c r="G208">
        <f>INDEX(cring!$A$3:$O$423,MATCH($A208,cring!$P$3:$P$423,0),MATCH(G$1,cring!$A$2:$O$2,0))</f>
        <v>56</v>
      </c>
      <c r="H208">
        <f>INDEX(cring!$A$3:$O$423,MATCH($A208,cring!$P$3:$P$423,0),MATCH(H$1,cring!$A$2:$O$2,0))</f>
        <v>59</v>
      </c>
      <c r="I208">
        <f>INDEX(cring!$A$3:$O$423,MATCH($A208,cring!$P$3:$P$423,0),MATCH(I$1,cring!$A$2:$O$2,0))</f>
        <v>74</v>
      </c>
      <c r="J208">
        <f>INDEX(cring!$A$3:$O$423,MATCH($A208,cring!$P$3:$P$423,0),MATCH(J$1,cring!$A$2:$O$2,0))</f>
        <v>54</v>
      </c>
      <c r="K208" t="str">
        <f>INDEX(cring!$A$3:$O$423,MATCH($A208,cring!$P$3:$P$423,0),MATCH(K$1,cring!$A$2:$O$2,0))</f>
        <v>-</v>
      </c>
      <c r="L208" t="str">
        <f>INDEX(cring!$A$3:$O$423,MATCH($A208,cring!$P$3:$P$423,0),MATCH(L$1,cring!$A$2:$O$2,0))</f>
        <v>-</v>
      </c>
      <c r="M208" t="str">
        <f>INDEX(cring!$A$3:$O$423,MATCH($A208,cring!$P$3:$P$423,0),MATCH(M$1,cring!$A$2:$O$2,0))</f>
        <v>-</v>
      </c>
      <c r="N208" t="str">
        <f>INDEX(cring!$A$3:$O$423,MATCH($A208,cring!$P$3:$P$423,0),MATCH(N$1,cring!$A$2:$O$2,0))</f>
        <v>-</v>
      </c>
      <c r="O208" t="str">
        <f>INDEX(cring!$A$3:$O$423,MATCH($A208,cring!$P$3:$P$423,0),MATCH(O$1,cring!$A$2:$O$2,0))</f>
        <v>-</v>
      </c>
      <c r="P208" t="str">
        <f>INDEX(cring!$A$3:$O$423,MATCH($A208,cring!$P$3:$P$423,0),MATCH(P$1,cring!$A$2:$O$2,0))</f>
        <v>DHS_1998</v>
      </c>
    </row>
    <row r="209" spans="1:16" x14ac:dyDescent="0.25">
      <c r="A209" s="5" t="s">
        <v>658</v>
      </c>
      <c r="B209" t="str">
        <f>INDEX(cring!$A$3:$O$423,MATCH($A209,cring!$P$3:$P$423,0),MATCH(B$1,cring!$A$2:$O$2,0))</f>
        <v>KEN</v>
      </c>
      <c r="C209" t="str">
        <f>INDEX(cring!$A$3:$O$423,MATCH($A209,cring!$P$3:$P$423,0),MATCH(C$1,cring!$A$2:$O$2,0))</f>
        <v>Kenya</v>
      </c>
      <c r="D209">
        <f>INDEX(cring!$A$3:$O$423,MATCH($A209,cring!$P$3:$P$423,0),MATCH(D$1,cring!$A$2:$O$2,0))</f>
        <v>1993</v>
      </c>
      <c r="E209" t="str">
        <f>INDEX(cring!$A$3:$O$423,MATCH($A209,cring!$P$3:$P$423,0),MATCH(E$1,cring!$A$2:$O$2,0))</f>
        <v>1993</v>
      </c>
      <c r="F209">
        <f>INDEX(cring!$A$3:$O$423,MATCH($A209,cring!$P$3:$P$423,0),MATCH(F$1,cring!$A$2:$O$2,0))</f>
        <v>52</v>
      </c>
      <c r="G209" t="str">
        <f>INDEX(cring!$A$3:$O$423,MATCH($A209,cring!$P$3:$P$423,0),MATCH(G$1,cring!$A$2:$O$2,0))</f>
        <v>-</v>
      </c>
      <c r="H209" t="str">
        <f>INDEX(cring!$A$3:$O$423,MATCH($A209,cring!$P$3:$P$423,0),MATCH(H$1,cring!$A$2:$O$2,0))</f>
        <v>-</v>
      </c>
      <c r="I209" t="str">
        <f>INDEX(cring!$A$3:$O$423,MATCH($A209,cring!$P$3:$P$423,0),MATCH(I$1,cring!$A$2:$O$2,0))</f>
        <v>-</v>
      </c>
      <c r="J209" t="str">
        <f>INDEX(cring!$A$3:$O$423,MATCH($A209,cring!$P$3:$P$423,0),MATCH(J$1,cring!$A$2:$O$2,0))</f>
        <v>-</v>
      </c>
      <c r="K209" t="str">
        <f>INDEX(cring!$A$3:$O$423,MATCH($A209,cring!$P$3:$P$423,0),MATCH(K$1,cring!$A$2:$O$2,0))</f>
        <v>-</v>
      </c>
      <c r="L209" t="str">
        <f>INDEX(cring!$A$3:$O$423,MATCH($A209,cring!$P$3:$P$423,0),MATCH(L$1,cring!$A$2:$O$2,0))</f>
        <v>-</v>
      </c>
      <c r="M209" t="str">
        <f>INDEX(cring!$A$3:$O$423,MATCH($A209,cring!$P$3:$P$423,0),MATCH(M$1,cring!$A$2:$O$2,0))</f>
        <v>-</v>
      </c>
      <c r="N209" t="str">
        <f>INDEX(cring!$A$3:$O$423,MATCH($A209,cring!$P$3:$P$423,0),MATCH(N$1,cring!$A$2:$O$2,0))</f>
        <v>-</v>
      </c>
      <c r="O209" t="str">
        <f>INDEX(cring!$A$3:$O$423,MATCH($A209,cring!$P$3:$P$423,0),MATCH(O$1,cring!$A$2:$O$2,0))</f>
        <v>-</v>
      </c>
      <c r="P209" t="str">
        <f>INDEX(cring!$A$3:$O$423,MATCH($A209,cring!$P$3:$P$423,0),MATCH(P$1,cring!$A$2:$O$2,0))</f>
        <v>DHS_1993</v>
      </c>
    </row>
    <row r="210" spans="1:16" x14ac:dyDescent="0.25">
      <c r="A210" s="4" t="s">
        <v>659</v>
      </c>
      <c r="B210" t="str">
        <f>INDEX(cring!$A$3:$O$423,MATCH($A210,cring!$P$3:$P$423,0),MATCH(B$1,cring!$A$2:$O$2,0))</f>
        <v>KIR</v>
      </c>
      <c r="C210" t="str">
        <f>INDEX(cring!$A$3:$O$423,MATCH($A210,cring!$P$3:$P$423,0),MATCH(C$1,cring!$A$2:$O$2,0))</f>
        <v>Kiribati</v>
      </c>
      <c r="D210">
        <f>INDEX(cring!$A$3:$O$423,MATCH($A210,cring!$P$3:$P$423,0),MATCH(D$1,cring!$A$2:$O$2,0))</f>
        <v>2009</v>
      </c>
      <c r="E210" t="str">
        <f>INDEX(cring!$A$3:$O$423,MATCH($A210,cring!$P$3:$P$423,0),MATCH(E$1,cring!$A$2:$O$2,0))</f>
        <v>2009</v>
      </c>
      <c r="F210">
        <f>INDEX(cring!$A$3:$O$423,MATCH($A210,cring!$P$3:$P$423,0),MATCH(F$1,cring!$A$2:$O$2,0))</f>
        <v>81.099999999999994</v>
      </c>
      <c r="G210" t="str">
        <f>INDEX(cring!$A$3:$O$423,MATCH($A210,cring!$P$3:$P$423,0),MATCH(G$1,cring!$A$2:$O$2,0))</f>
        <v>-</v>
      </c>
      <c r="H210" t="str">
        <f>INDEX(cring!$A$3:$O$423,MATCH($A210,cring!$P$3:$P$423,0),MATCH(H$1,cring!$A$2:$O$2,0))</f>
        <v>-</v>
      </c>
      <c r="I210" t="str">
        <f>INDEX(cring!$A$3:$O$423,MATCH($A210,cring!$P$3:$P$423,0),MATCH(I$1,cring!$A$2:$O$2,0))</f>
        <v>-</v>
      </c>
      <c r="J210">
        <f>INDEX(cring!$A$3:$O$423,MATCH($A210,cring!$P$3:$P$423,0),MATCH(J$1,cring!$A$2:$O$2,0))</f>
        <v>82</v>
      </c>
      <c r="K210" t="str">
        <f>INDEX(cring!$A$3:$O$423,MATCH($A210,cring!$P$3:$P$423,0),MATCH(K$1,cring!$A$2:$O$2,0))</f>
        <v>-</v>
      </c>
      <c r="L210" t="str">
        <f>INDEX(cring!$A$3:$O$423,MATCH($A210,cring!$P$3:$P$423,0),MATCH(L$1,cring!$A$2:$O$2,0))</f>
        <v>-</v>
      </c>
      <c r="M210" t="str">
        <f>INDEX(cring!$A$3:$O$423,MATCH($A210,cring!$P$3:$P$423,0),MATCH(M$1,cring!$A$2:$O$2,0))</f>
        <v>-</v>
      </c>
      <c r="N210" t="str">
        <f>INDEX(cring!$A$3:$O$423,MATCH($A210,cring!$P$3:$P$423,0),MATCH(N$1,cring!$A$2:$O$2,0))</f>
        <v>-</v>
      </c>
      <c r="O210" t="str">
        <f>INDEX(cring!$A$3:$O$423,MATCH($A210,cring!$P$3:$P$423,0),MATCH(O$1,cring!$A$2:$O$2,0))</f>
        <v>-</v>
      </c>
      <c r="P210" t="str">
        <f>INDEX(cring!$A$3:$O$423,MATCH($A210,cring!$P$3:$P$423,0),MATCH(P$1,cring!$A$2:$O$2,0))</f>
        <v>DHS 2009 Final Report_2009</v>
      </c>
    </row>
    <row r="211" spans="1:16" x14ac:dyDescent="0.25">
      <c r="A211" s="5" t="s">
        <v>660</v>
      </c>
      <c r="B211" t="str">
        <f>INDEX(cring!$A$3:$O$423,MATCH($A211,cring!$P$3:$P$423,0),MATCH(B$1,cring!$A$2:$O$2,0))</f>
        <v>KGZ</v>
      </c>
      <c r="C211" t="str">
        <f>INDEX(cring!$A$3:$O$423,MATCH($A211,cring!$P$3:$P$423,0),MATCH(C$1,cring!$A$2:$O$2,0))</f>
        <v>Kyrgyzstan</v>
      </c>
      <c r="D211">
        <f>INDEX(cring!$A$3:$O$423,MATCH($A211,cring!$P$3:$P$423,0),MATCH(D$1,cring!$A$2:$O$2,0))</f>
        <v>2014</v>
      </c>
      <c r="E211" t="str">
        <f>INDEX(cring!$A$3:$O$423,MATCH($A211,cring!$P$3:$P$423,0),MATCH(E$1,cring!$A$2:$O$2,0))</f>
        <v>2014</v>
      </c>
      <c r="F211">
        <f>INDEX(cring!$A$3:$O$423,MATCH($A211,cring!$P$3:$P$423,0),MATCH(F$1,cring!$A$2:$O$2,0))</f>
        <v>59.7</v>
      </c>
      <c r="G211" t="str">
        <f>INDEX(cring!$A$3:$O$423,MATCH($A211,cring!$P$3:$P$423,0),MATCH(G$1,cring!$A$2:$O$2,0))</f>
        <v>-</v>
      </c>
      <c r="H211">
        <f>INDEX(cring!$A$3:$O$423,MATCH($A211,cring!$P$3:$P$423,0),MATCH(H$1,cring!$A$2:$O$2,0))</f>
        <v>62.7</v>
      </c>
      <c r="I211" t="str">
        <f>INDEX(cring!$A$3:$O$423,MATCH($A211,cring!$P$3:$P$423,0),MATCH(I$1,cring!$A$2:$O$2,0))</f>
        <v>-</v>
      </c>
      <c r="J211">
        <f>INDEX(cring!$A$3:$O$423,MATCH($A211,cring!$P$3:$P$423,0),MATCH(J$1,cring!$A$2:$O$2,0))</f>
        <v>59.1</v>
      </c>
      <c r="K211" t="str">
        <f>INDEX(cring!$A$3:$O$423,MATCH($A211,cring!$P$3:$P$423,0),MATCH(K$1,cring!$A$2:$O$2,0))</f>
        <v>-</v>
      </c>
      <c r="L211" t="str">
        <f>INDEX(cring!$A$3:$O$423,MATCH($A211,cring!$P$3:$P$423,0),MATCH(L$1,cring!$A$2:$O$2,0))</f>
        <v>-</v>
      </c>
      <c r="M211" t="str">
        <f>INDEX(cring!$A$3:$O$423,MATCH($A211,cring!$P$3:$P$423,0),MATCH(M$1,cring!$A$2:$O$2,0))</f>
        <v>-</v>
      </c>
      <c r="N211" t="str">
        <f>INDEX(cring!$A$3:$O$423,MATCH($A211,cring!$P$3:$P$423,0),MATCH(N$1,cring!$A$2:$O$2,0))</f>
        <v>-</v>
      </c>
      <c r="O211" t="str">
        <f>INDEX(cring!$A$3:$O$423,MATCH($A211,cring!$P$3:$P$423,0),MATCH(O$1,cring!$A$2:$O$2,0))</f>
        <v>-</v>
      </c>
      <c r="P211" t="str">
        <f>INDEX(cring!$A$3:$O$423,MATCH($A211,cring!$P$3:$P$423,0),MATCH(P$1,cring!$A$2:$O$2,0))</f>
        <v>MICS_2014</v>
      </c>
    </row>
    <row r="212" spans="1:16" x14ac:dyDescent="0.25">
      <c r="A212" s="4" t="s">
        <v>661</v>
      </c>
      <c r="B212" t="str">
        <f>INDEX(cring!$A$3:$O$423,MATCH($A212,cring!$P$3:$P$423,0),MATCH(B$1,cring!$A$2:$O$2,0))</f>
        <v>KGZ</v>
      </c>
      <c r="C212" t="str">
        <f>INDEX(cring!$A$3:$O$423,MATCH($A212,cring!$P$3:$P$423,0),MATCH(C$1,cring!$A$2:$O$2,0))</f>
        <v>Kyrgyzstan</v>
      </c>
      <c r="D212">
        <f>INDEX(cring!$A$3:$O$423,MATCH($A212,cring!$P$3:$P$423,0),MATCH(D$1,cring!$A$2:$O$2,0))</f>
        <v>2006</v>
      </c>
      <c r="E212" t="str">
        <f>INDEX(cring!$A$3:$O$423,MATCH($A212,cring!$P$3:$P$423,0),MATCH(E$1,cring!$A$2:$O$2,0))</f>
        <v>2006</v>
      </c>
      <c r="F212">
        <f>INDEX(cring!$A$3:$O$423,MATCH($A212,cring!$P$3:$P$423,0),MATCH(F$1,cring!$A$2:$O$2,0))</f>
        <v>62</v>
      </c>
      <c r="G212">
        <f>INDEX(cring!$A$3:$O$423,MATCH($A212,cring!$P$3:$P$423,0),MATCH(G$1,cring!$A$2:$O$2,0))</f>
        <v>63</v>
      </c>
      <c r="H212">
        <f>INDEX(cring!$A$3:$O$423,MATCH($A212,cring!$P$3:$P$423,0),MATCH(H$1,cring!$A$2:$O$2,0))</f>
        <v>61</v>
      </c>
      <c r="I212">
        <f>INDEX(cring!$A$3:$O$423,MATCH($A212,cring!$P$3:$P$423,0),MATCH(I$1,cring!$A$2:$O$2,0))</f>
        <v>68</v>
      </c>
      <c r="J212">
        <f>INDEX(cring!$A$3:$O$423,MATCH($A212,cring!$P$3:$P$423,0),MATCH(J$1,cring!$A$2:$O$2,0))</f>
        <v>58</v>
      </c>
      <c r="K212" t="str">
        <f>INDEX(cring!$A$3:$O$423,MATCH($A212,cring!$P$3:$P$423,0),MATCH(K$1,cring!$A$2:$O$2,0))</f>
        <v>-</v>
      </c>
      <c r="L212">
        <f>INDEX(cring!$A$3:$O$423,MATCH($A212,cring!$P$3:$P$423,0),MATCH(L$1,cring!$A$2:$O$2,0))</f>
        <v>66</v>
      </c>
      <c r="M212">
        <f>INDEX(cring!$A$3:$O$423,MATCH($A212,cring!$P$3:$P$423,0),MATCH(M$1,cring!$A$2:$O$2,0))</f>
        <v>57</v>
      </c>
      <c r="N212">
        <f>INDEX(cring!$A$3:$O$423,MATCH($A212,cring!$P$3:$P$423,0),MATCH(N$1,cring!$A$2:$O$2,0))</f>
        <v>36</v>
      </c>
      <c r="O212">
        <f>INDEX(cring!$A$3:$O$423,MATCH($A212,cring!$P$3:$P$423,0),MATCH(O$1,cring!$A$2:$O$2,0))</f>
        <v>74</v>
      </c>
      <c r="P212" t="str">
        <f>INDEX(cring!$A$3:$O$423,MATCH($A212,cring!$P$3:$P$423,0),MATCH(P$1,cring!$A$2:$O$2,0))</f>
        <v>MICS_2006</v>
      </c>
    </row>
    <row r="213" spans="1:16" x14ac:dyDescent="0.25">
      <c r="A213" s="5" t="s">
        <v>662</v>
      </c>
      <c r="B213" t="str">
        <f>INDEX(cring!$A$3:$O$423,MATCH($A213,cring!$P$3:$P$423,0),MATCH(B$1,cring!$A$2:$O$2,0))</f>
        <v>KGZ</v>
      </c>
      <c r="C213" t="str">
        <f>INDEX(cring!$A$3:$O$423,MATCH($A213,cring!$P$3:$P$423,0),MATCH(C$1,cring!$A$2:$O$2,0))</f>
        <v>Kyrgyzstan</v>
      </c>
      <c r="D213">
        <f>INDEX(cring!$A$3:$O$423,MATCH($A213,cring!$P$3:$P$423,0),MATCH(D$1,cring!$A$2:$O$2,0))</f>
        <v>1997</v>
      </c>
      <c r="E213" t="str">
        <f>INDEX(cring!$A$3:$O$423,MATCH($A213,cring!$P$3:$P$423,0),MATCH(E$1,cring!$A$2:$O$2,0))</f>
        <v>1997</v>
      </c>
      <c r="F213">
        <f>INDEX(cring!$A$3:$O$423,MATCH($A213,cring!$P$3:$P$423,0),MATCH(F$1,cring!$A$2:$O$2,0))</f>
        <v>48</v>
      </c>
      <c r="G213">
        <f>INDEX(cring!$A$3:$O$423,MATCH($A213,cring!$P$3:$P$423,0),MATCH(G$1,cring!$A$2:$O$2,0))</f>
        <v>49</v>
      </c>
      <c r="H213">
        <f>INDEX(cring!$A$3:$O$423,MATCH($A213,cring!$P$3:$P$423,0),MATCH(H$1,cring!$A$2:$O$2,0))</f>
        <v>46</v>
      </c>
      <c r="I213">
        <f>INDEX(cring!$A$3:$O$423,MATCH($A213,cring!$P$3:$P$423,0),MATCH(I$1,cring!$A$2:$O$2,0))</f>
        <v>91</v>
      </c>
      <c r="J213">
        <f>INDEX(cring!$A$3:$O$423,MATCH($A213,cring!$P$3:$P$423,0),MATCH(J$1,cring!$A$2:$O$2,0))</f>
        <v>42</v>
      </c>
      <c r="K213" t="str">
        <f>INDEX(cring!$A$3:$O$423,MATCH($A213,cring!$P$3:$P$423,0),MATCH(K$1,cring!$A$2:$O$2,0))</f>
        <v>-</v>
      </c>
      <c r="L213" t="str">
        <f>INDEX(cring!$A$3:$O$423,MATCH($A213,cring!$P$3:$P$423,0),MATCH(L$1,cring!$A$2:$O$2,0))</f>
        <v>-</v>
      </c>
      <c r="M213" t="str">
        <f>INDEX(cring!$A$3:$O$423,MATCH($A213,cring!$P$3:$P$423,0),MATCH(M$1,cring!$A$2:$O$2,0))</f>
        <v>-</v>
      </c>
      <c r="N213" t="str">
        <f>INDEX(cring!$A$3:$O$423,MATCH($A213,cring!$P$3:$P$423,0),MATCH(N$1,cring!$A$2:$O$2,0))</f>
        <v>-</v>
      </c>
      <c r="O213" t="str">
        <f>INDEX(cring!$A$3:$O$423,MATCH($A213,cring!$P$3:$P$423,0),MATCH(O$1,cring!$A$2:$O$2,0))</f>
        <v>-</v>
      </c>
      <c r="P213" t="str">
        <f>INDEX(cring!$A$3:$O$423,MATCH($A213,cring!$P$3:$P$423,0),MATCH(P$1,cring!$A$2:$O$2,0))</f>
        <v>DHS_1997</v>
      </c>
    </row>
    <row r="214" spans="1:16" x14ac:dyDescent="0.25">
      <c r="A214" s="4" t="s">
        <v>663</v>
      </c>
      <c r="B214" t="str">
        <f>INDEX(cring!$A$3:$O$423,MATCH($A214,cring!$P$3:$P$423,0),MATCH(B$1,cring!$A$2:$O$2,0))</f>
        <v>LAO</v>
      </c>
      <c r="C214" t="str">
        <f>INDEX(cring!$A$3:$O$423,MATCH($A214,cring!$P$3:$P$423,0),MATCH(C$1,cring!$A$2:$O$2,0))</f>
        <v>Lao People's Democratic Republic</v>
      </c>
      <c r="D214" t="str">
        <f>INDEX(cring!$A$3:$O$423,MATCH($A214,cring!$P$3:$P$423,0),MATCH(D$1,cring!$A$2:$O$2,0))</f>
        <v>2011-2012</v>
      </c>
      <c r="E214" t="str">
        <f>INDEX(cring!$A$3:$O$423,MATCH($A214,cring!$P$3:$P$423,0),MATCH(E$1,cring!$A$2:$O$2,0))</f>
        <v>2012</v>
      </c>
      <c r="F214">
        <f>INDEX(cring!$A$3:$O$423,MATCH($A214,cring!$P$3:$P$423,0),MATCH(F$1,cring!$A$2:$O$2,0))</f>
        <v>54.4</v>
      </c>
      <c r="G214">
        <f>INDEX(cring!$A$3:$O$423,MATCH($A214,cring!$P$3:$P$423,0),MATCH(G$1,cring!$A$2:$O$2,0))</f>
        <v>53.2</v>
      </c>
      <c r="H214">
        <f>INDEX(cring!$A$3:$O$423,MATCH($A214,cring!$P$3:$P$423,0),MATCH(H$1,cring!$A$2:$O$2,0))</f>
        <v>55.9</v>
      </c>
      <c r="I214">
        <f>INDEX(cring!$A$3:$O$423,MATCH($A214,cring!$P$3:$P$423,0),MATCH(I$1,cring!$A$2:$O$2,0))</f>
        <v>79</v>
      </c>
      <c r="J214">
        <f>INDEX(cring!$A$3:$O$423,MATCH($A214,cring!$P$3:$P$423,0),MATCH(J$1,cring!$A$2:$O$2,0))</f>
        <v>50.6</v>
      </c>
      <c r="K214">
        <f>INDEX(cring!$A$3:$O$423,MATCH($A214,cring!$P$3:$P$423,0),MATCH(K$1,cring!$A$2:$O$2,0))</f>
        <v>42.1</v>
      </c>
      <c r="L214">
        <f>INDEX(cring!$A$3:$O$423,MATCH($A214,cring!$P$3:$P$423,0),MATCH(L$1,cring!$A$2:$O$2,0))</f>
        <v>48.7</v>
      </c>
      <c r="M214">
        <f>INDEX(cring!$A$3:$O$423,MATCH($A214,cring!$P$3:$P$423,0),MATCH(M$1,cring!$A$2:$O$2,0))</f>
        <v>63.6</v>
      </c>
      <c r="N214" t="str">
        <f>INDEX(cring!$A$3:$O$423,MATCH($A214,cring!$P$3:$P$423,0),MATCH(N$1,cring!$A$2:$O$2,0))</f>
        <v>-</v>
      </c>
      <c r="O214" t="str">
        <f>INDEX(cring!$A$3:$O$423,MATCH($A214,cring!$P$3:$P$423,0),MATCH(O$1,cring!$A$2:$O$2,0))</f>
        <v>-</v>
      </c>
      <c r="P214" t="str">
        <f>INDEX(cring!$A$3:$O$423,MATCH($A214,cring!$P$3:$P$423,0),MATCH(P$1,cring!$A$2:$O$2,0))</f>
        <v>MICS_DHS_LSIS_2011-2012</v>
      </c>
    </row>
    <row r="215" spans="1:16" x14ac:dyDescent="0.25">
      <c r="A215" s="5" t="s">
        <v>664</v>
      </c>
      <c r="B215" t="str">
        <f>INDEX(cring!$A$3:$O$423,MATCH($A215,cring!$P$3:$P$423,0),MATCH(B$1,cring!$A$2:$O$2,0))</f>
        <v>LAO</v>
      </c>
      <c r="C215" t="str">
        <f>INDEX(cring!$A$3:$O$423,MATCH($A215,cring!$P$3:$P$423,0),MATCH(C$1,cring!$A$2:$O$2,0))</f>
        <v>Lao People's Democratic Republic</v>
      </c>
      <c r="D215">
        <f>INDEX(cring!$A$3:$O$423,MATCH($A215,cring!$P$3:$P$423,0),MATCH(D$1,cring!$A$2:$O$2,0))</f>
        <v>2006</v>
      </c>
      <c r="E215" t="str">
        <f>INDEX(cring!$A$3:$O$423,MATCH($A215,cring!$P$3:$P$423,0),MATCH(E$1,cring!$A$2:$O$2,0))</f>
        <v>2006</v>
      </c>
      <c r="F215">
        <f>INDEX(cring!$A$3:$O$423,MATCH($A215,cring!$P$3:$P$423,0),MATCH(F$1,cring!$A$2:$O$2,0))</f>
        <v>32</v>
      </c>
      <c r="G215">
        <f>INDEX(cring!$A$3:$O$423,MATCH($A215,cring!$P$3:$P$423,0),MATCH(G$1,cring!$A$2:$O$2,0))</f>
        <v>36</v>
      </c>
      <c r="H215">
        <f>INDEX(cring!$A$3:$O$423,MATCH($A215,cring!$P$3:$P$423,0),MATCH(H$1,cring!$A$2:$O$2,0))</f>
        <v>28</v>
      </c>
      <c r="I215" t="str">
        <f>INDEX(cring!$A$3:$O$423,MATCH($A215,cring!$P$3:$P$423,0),MATCH(I$1,cring!$A$2:$O$2,0))</f>
        <v>-</v>
      </c>
      <c r="J215">
        <f>INDEX(cring!$A$3:$O$423,MATCH($A215,cring!$P$3:$P$423,0),MATCH(J$1,cring!$A$2:$O$2,0))</f>
        <v>30</v>
      </c>
      <c r="K215">
        <f>INDEX(cring!$A$3:$O$423,MATCH($A215,cring!$P$3:$P$423,0),MATCH(K$1,cring!$A$2:$O$2,0))</f>
        <v>28</v>
      </c>
      <c r="L215" t="str">
        <f>INDEX(cring!$A$3:$O$423,MATCH($A215,cring!$P$3:$P$423,0),MATCH(L$1,cring!$A$2:$O$2,0))</f>
        <v>-</v>
      </c>
      <c r="M215" t="str">
        <f>INDEX(cring!$A$3:$O$423,MATCH($A215,cring!$P$3:$P$423,0),MATCH(M$1,cring!$A$2:$O$2,0))</f>
        <v>-</v>
      </c>
      <c r="N215" t="str">
        <f>INDEX(cring!$A$3:$O$423,MATCH($A215,cring!$P$3:$P$423,0),MATCH(N$1,cring!$A$2:$O$2,0))</f>
        <v>-</v>
      </c>
      <c r="O215" t="str">
        <f>INDEX(cring!$A$3:$O$423,MATCH($A215,cring!$P$3:$P$423,0),MATCH(O$1,cring!$A$2:$O$2,0))</f>
        <v>-</v>
      </c>
      <c r="P215" t="str">
        <f>INDEX(cring!$A$3:$O$423,MATCH($A215,cring!$P$3:$P$423,0),MATCH(P$1,cring!$A$2:$O$2,0))</f>
        <v>MICS_2006</v>
      </c>
    </row>
    <row r="216" spans="1:16" x14ac:dyDescent="0.25">
      <c r="A216" s="4" t="s">
        <v>665</v>
      </c>
      <c r="B216" t="str">
        <f>INDEX(cring!$A$3:$O$423,MATCH($A216,cring!$P$3:$P$423,0),MATCH(B$1,cring!$A$2:$O$2,0))</f>
        <v>LAO</v>
      </c>
      <c r="C216" t="str">
        <f>INDEX(cring!$A$3:$O$423,MATCH($A216,cring!$P$3:$P$423,0),MATCH(C$1,cring!$A$2:$O$2,0))</f>
        <v>Lao People's Democratic Republic</v>
      </c>
      <c r="D216">
        <f>INDEX(cring!$A$3:$O$423,MATCH($A216,cring!$P$3:$P$423,0),MATCH(D$1,cring!$A$2:$O$2,0))</f>
        <v>2000</v>
      </c>
      <c r="E216" t="str">
        <f>INDEX(cring!$A$3:$O$423,MATCH($A216,cring!$P$3:$P$423,0),MATCH(E$1,cring!$A$2:$O$2,0))</f>
        <v>2000</v>
      </c>
      <c r="F216">
        <f>INDEX(cring!$A$3:$O$423,MATCH($A216,cring!$P$3:$P$423,0),MATCH(F$1,cring!$A$2:$O$2,0))</f>
        <v>36</v>
      </c>
      <c r="G216">
        <f>INDEX(cring!$A$3:$O$423,MATCH($A216,cring!$P$3:$P$423,0),MATCH(G$1,cring!$A$2:$O$2,0))</f>
        <v>36</v>
      </c>
      <c r="H216">
        <f>INDEX(cring!$A$3:$O$423,MATCH($A216,cring!$P$3:$P$423,0),MATCH(H$1,cring!$A$2:$O$2,0))</f>
        <v>37</v>
      </c>
      <c r="I216">
        <f>INDEX(cring!$A$3:$O$423,MATCH($A216,cring!$P$3:$P$423,0),MATCH(I$1,cring!$A$2:$O$2,0))</f>
        <v>55</v>
      </c>
      <c r="J216">
        <f>INDEX(cring!$A$3:$O$423,MATCH($A216,cring!$P$3:$P$423,0),MATCH(J$1,cring!$A$2:$O$2,0))</f>
        <v>32</v>
      </c>
      <c r="K216" t="str">
        <f>INDEX(cring!$A$3:$O$423,MATCH($A216,cring!$P$3:$P$423,0),MATCH(K$1,cring!$A$2:$O$2,0))</f>
        <v>-</v>
      </c>
      <c r="L216" t="str">
        <f>INDEX(cring!$A$3:$O$423,MATCH($A216,cring!$P$3:$P$423,0),MATCH(L$1,cring!$A$2:$O$2,0))</f>
        <v>-</v>
      </c>
      <c r="M216" t="str">
        <f>INDEX(cring!$A$3:$O$423,MATCH($A216,cring!$P$3:$P$423,0),MATCH(M$1,cring!$A$2:$O$2,0))</f>
        <v>-</v>
      </c>
      <c r="N216" t="str">
        <f>INDEX(cring!$A$3:$O$423,MATCH($A216,cring!$P$3:$P$423,0),MATCH(N$1,cring!$A$2:$O$2,0))</f>
        <v>-</v>
      </c>
      <c r="O216" t="str">
        <f>INDEX(cring!$A$3:$O$423,MATCH($A216,cring!$P$3:$P$423,0),MATCH(O$1,cring!$A$2:$O$2,0))</f>
        <v>-</v>
      </c>
      <c r="P216" t="str">
        <f>INDEX(cring!$A$3:$O$423,MATCH($A216,cring!$P$3:$P$423,0),MATCH(P$1,cring!$A$2:$O$2,0))</f>
        <v>MICS_2000</v>
      </c>
    </row>
    <row r="217" spans="1:16" x14ac:dyDescent="0.25">
      <c r="A217" s="5" t="s">
        <v>666</v>
      </c>
      <c r="B217" t="str">
        <f>INDEX(cring!$A$3:$O$423,MATCH($A217,cring!$P$3:$P$423,0),MATCH(B$1,cring!$A$2:$O$2,0))</f>
        <v>LBN</v>
      </c>
      <c r="C217" t="str">
        <f>INDEX(cring!$A$3:$O$423,MATCH($A217,cring!$P$3:$P$423,0),MATCH(C$1,cring!$A$2:$O$2,0))</f>
        <v>Lebanon</v>
      </c>
      <c r="D217">
        <f>INDEX(cring!$A$3:$O$423,MATCH($A217,cring!$P$3:$P$423,0),MATCH(D$1,cring!$A$2:$O$2,0))</f>
        <v>2000</v>
      </c>
      <c r="E217" t="str">
        <f>INDEX(cring!$A$3:$O$423,MATCH($A217,cring!$P$3:$P$423,0),MATCH(E$1,cring!$A$2:$O$2,0))</f>
        <v>2000</v>
      </c>
      <c r="F217">
        <f>INDEX(cring!$A$3:$O$423,MATCH($A217,cring!$P$3:$P$423,0),MATCH(F$1,cring!$A$2:$O$2,0))</f>
        <v>73.599999999999994</v>
      </c>
      <c r="G217">
        <f>INDEX(cring!$A$3:$O$423,MATCH($A217,cring!$P$3:$P$423,0),MATCH(G$1,cring!$A$2:$O$2,0))</f>
        <v>71.8</v>
      </c>
      <c r="H217">
        <f>INDEX(cring!$A$3:$O$423,MATCH($A217,cring!$P$3:$P$423,0),MATCH(H$1,cring!$A$2:$O$2,0))</f>
        <v>76.400000000000006</v>
      </c>
      <c r="I217" t="str">
        <f>INDEX(cring!$A$3:$O$423,MATCH($A217,cring!$P$3:$P$423,0),MATCH(I$1,cring!$A$2:$O$2,0))</f>
        <v>-</v>
      </c>
      <c r="J217" t="str">
        <f>INDEX(cring!$A$3:$O$423,MATCH($A217,cring!$P$3:$P$423,0),MATCH(J$1,cring!$A$2:$O$2,0))</f>
        <v>-</v>
      </c>
      <c r="K217" t="str">
        <f>INDEX(cring!$A$3:$O$423,MATCH($A217,cring!$P$3:$P$423,0),MATCH(K$1,cring!$A$2:$O$2,0))</f>
        <v>-</v>
      </c>
      <c r="L217" t="str">
        <f>INDEX(cring!$A$3:$O$423,MATCH($A217,cring!$P$3:$P$423,0),MATCH(L$1,cring!$A$2:$O$2,0))</f>
        <v>-</v>
      </c>
      <c r="M217" t="str">
        <f>INDEX(cring!$A$3:$O$423,MATCH($A217,cring!$P$3:$P$423,0),MATCH(M$1,cring!$A$2:$O$2,0))</f>
        <v>-</v>
      </c>
      <c r="N217" t="str">
        <f>INDEX(cring!$A$3:$O$423,MATCH($A217,cring!$P$3:$P$423,0),MATCH(N$1,cring!$A$2:$O$2,0))</f>
        <v>-</v>
      </c>
      <c r="O217" t="str">
        <f>INDEX(cring!$A$3:$O$423,MATCH($A217,cring!$P$3:$P$423,0),MATCH(O$1,cring!$A$2:$O$2,0))</f>
        <v>-</v>
      </c>
      <c r="P217" t="str">
        <f>INDEX(cring!$A$3:$O$423,MATCH($A217,cring!$P$3:$P$423,0),MATCH(P$1,cring!$A$2:$O$2,0))</f>
        <v>MICS_2000</v>
      </c>
    </row>
    <row r="218" spans="1:16" x14ac:dyDescent="0.25">
      <c r="A218" s="4" t="s">
        <v>667</v>
      </c>
      <c r="B218" t="str">
        <f>INDEX(cring!$A$3:$O$423,MATCH($A218,cring!$P$3:$P$423,0),MATCH(B$1,cring!$A$2:$O$2,0))</f>
        <v>LSO</v>
      </c>
      <c r="C218" t="str">
        <f>INDEX(cring!$A$3:$O$423,MATCH($A218,cring!$P$3:$P$423,0),MATCH(C$1,cring!$A$2:$O$2,0))</f>
        <v>Lesotho</v>
      </c>
      <c r="D218">
        <f>INDEX(cring!$A$3:$O$423,MATCH($A218,cring!$P$3:$P$423,0),MATCH(D$1,cring!$A$2:$O$2,0))</f>
        <v>2014</v>
      </c>
      <c r="E218" t="str">
        <f>INDEX(cring!$A$3:$O$423,MATCH($A218,cring!$P$3:$P$423,0),MATCH(E$1,cring!$A$2:$O$2,0))</f>
        <v>2014</v>
      </c>
      <c r="F218">
        <f>INDEX(cring!$A$3:$O$423,MATCH($A218,cring!$P$3:$P$423,0),MATCH(F$1,cring!$A$2:$O$2,0))</f>
        <v>63.1</v>
      </c>
      <c r="G218">
        <f>INDEX(cring!$A$3:$O$423,MATCH($A218,cring!$P$3:$P$423,0),MATCH(G$1,cring!$A$2:$O$2,0))</f>
        <v>60.5</v>
      </c>
      <c r="H218">
        <f>INDEX(cring!$A$3:$O$423,MATCH($A218,cring!$P$3:$P$423,0),MATCH(H$1,cring!$A$2:$O$2,0))</f>
        <v>65.7</v>
      </c>
      <c r="I218" t="str">
        <f>INDEX(cring!$A$3:$O$423,MATCH($A218,cring!$P$3:$P$423,0),MATCH(I$1,cring!$A$2:$O$2,0))</f>
        <v>-</v>
      </c>
      <c r="J218">
        <f>INDEX(cring!$A$3:$O$423,MATCH($A218,cring!$P$3:$P$423,0),MATCH(J$1,cring!$A$2:$O$2,0))</f>
        <v>63</v>
      </c>
      <c r="K218" t="str">
        <f>INDEX(cring!$A$3:$O$423,MATCH($A218,cring!$P$3:$P$423,0),MATCH(K$1,cring!$A$2:$O$2,0))</f>
        <v>-</v>
      </c>
      <c r="L218" t="str">
        <f>INDEX(cring!$A$3:$O$423,MATCH($A218,cring!$P$3:$P$423,0),MATCH(L$1,cring!$A$2:$O$2,0))</f>
        <v>-</v>
      </c>
      <c r="M218" t="str">
        <f>INDEX(cring!$A$3:$O$423,MATCH($A218,cring!$P$3:$P$423,0),MATCH(M$1,cring!$A$2:$O$2,0))</f>
        <v>-</v>
      </c>
      <c r="N218" t="str">
        <f>INDEX(cring!$A$3:$O$423,MATCH($A218,cring!$P$3:$P$423,0),MATCH(N$1,cring!$A$2:$O$2,0))</f>
        <v>-</v>
      </c>
      <c r="O218" t="str">
        <f>INDEX(cring!$A$3:$O$423,MATCH($A218,cring!$P$3:$P$423,0),MATCH(O$1,cring!$A$2:$O$2,0))</f>
        <v>-</v>
      </c>
      <c r="P218" t="str">
        <f>INDEX(cring!$A$3:$O$423,MATCH($A218,cring!$P$3:$P$423,0),MATCH(P$1,cring!$A$2:$O$2,0))</f>
        <v>DHS_2014</v>
      </c>
    </row>
    <row r="219" spans="1:16" x14ac:dyDescent="0.25">
      <c r="A219" s="5" t="s">
        <v>668</v>
      </c>
      <c r="B219" t="str">
        <f>INDEX(cring!$A$3:$O$423,MATCH($A219,cring!$P$3:$P$423,0),MATCH(B$1,cring!$A$2:$O$2,0))</f>
        <v>LSO</v>
      </c>
      <c r="C219" t="str">
        <f>INDEX(cring!$A$3:$O$423,MATCH($A219,cring!$P$3:$P$423,0),MATCH(C$1,cring!$A$2:$O$2,0))</f>
        <v>Lesotho</v>
      </c>
      <c r="D219">
        <f>INDEX(cring!$A$3:$O$423,MATCH($A219,cring!$P$3:$P$423,0),MATCH(D$1,cring!$A$2:$O$2,0))</f>
        <v>2009</v>
      </c>
      <c r="E219" t="str">
        <f>INDEX(cring!$A$3:$O$423,MATCH($A219,cring!$P$3:$P$423,0),MATCH(E$1,cring!$A$2:$O$2,0))</f>
        <v>2009</v>
      </c>
      <c r="F219">
        <f>INDEX(cring!$A$3:$O$423,MATCH($A219,cring!$P$3:$P$423,0),MATCH(F$1,cring!$A$2:$O$2,0))</f>
        <v>65.5</v>
      </c>
      <c r="G219">
        <f>INDEX(cring!$A$3:$O$423,MATCH($A219,cring!$P$3:$P$423,0),MATCH(G$1,cring!$A$2:$O$2,0))</f>
        <v>70.3</v>
      </c>
      <c r="H219">
        <f>INDEX(cring!$A$3:$O$423,MATCH($A219,cring!$P$3:$P$423,0),MATCH(H$1,cring!$A$2:$O$2,0))</f>
        <v>61.7</v>
      </c>
      <c r="I219" t="str">
        <f>INDEX(cring!$A$3:$O$423,MATCH($A219,cring!$P$3:$P$423,0),MATCH(I$1,cring!$A$2:$O$2,0))</f>
        <v>-</v>
      </c>
      <c r="J219">
        <f>INDEX(cring!$A$3:$O$423,MATCH($A219,cring!$P$3:$P$423,0),MATCH(J$1,cring!$A$2:$O$2,0))</f>
        <v>64.900000000000006</v>
      </c>
      <c r="K219">
        <f>INDEX(cring!$A$3:$O$423,MATCH($A219,cring!$P$3:$P$423,0),MATCH(K$1,cring!$A$2:$O$2,0))</f>
        <v>57.9</v>
      </c>
      <c r="L219">
        <f>INDEX(cring!$A$3:$O$423,MATCH($A219,cring!$P$3:$P$423,0),MATCH(L$1,cring!$A$2:$O$2,0))</f>
        <v>73.8</v>
      </c>
      <c r="M219" t="str">
        <f>INDEX(cring!$A$3:$O$423,MATCH($A219,cring!$P$3:$P$423,0),MATCH(M$1,cring!$A$2:$O$2,0))</f>
        <v>-</v>
      </c>
      <c r="N219" t="str">
        <f>INDEX(cring!$A$3:$O$423,MATCH($A219,cring!$P$3:$P$423,0),MATCH(N$1,cring!$A$2:$O$2,0))</f>
        <v>-</v>
      </c>
      <c r="O219" t="str">
        <f>INDEX(cring!$A$3:$O$423,MATCH($A219,cring!$P$3:$P$423,0),MATCH(O$1,cring!$A$2:$O$2,0))</f>
        <v>-</v>
      </c>
      <c r="P219" t="str">
        <f>INDEX(cring!$A$3:$O$423,MATCH($A219,cring!$P$3:$P$423,0),MATCH(P$1,cring!$A$2:$O$2,0))</f>
        <v>DHS _2009</v>
      </c>
    </row>
    <row r="220" spans="1:16" x14ac:dyDescent="0.25">
      <c r="A220" s="4" t="s">
        <v>669</v>
      </c>
      <c r="B220" t="str">
        <f>INDEX(cring!$A$3:$O$423,MATCH($A220,cring!$P$3:$P$423,0),MATCH(B$1,cring!$A$2:$O$2,0))</f>
        <v>LSO</v>
      </c>
      <c r="C220" t="str">
        <f>INDEX(cring!$A$3:$O$423,MATCH($A220,cring!$P$3:$P$423,0),MATCH(C$1,cring!$A$2:$O$2,0))</f>
        <v>Lesotho</v>
      </c>
      <c r="D220">
        <f>INDEX(cring!$A$3:$O$423,MATCH($A220,cring!$P$3:$P$423,0),MATCH(D$1,cring!$A$2:$O$2,0))</f>
        <v>2004</v>
      </c>
      <c r="E220" t="str">
        <f>INDEX(cring!$A$3:$O$423,MATCH($A220,cring!$P$3:$P$423,0),MATCH(E$1,cring!$A$2:$O$2,0))</f>
        <v>2004</v>
      </c>
      <c r="F220">
        <f>INDEX(cring!$A$3:$O$423,MATCH($A220,cring!$P$3:$P$423,0),MATCH(F$1,cring!$A$2:$O$2,0))</f>
        <v>59</v>
      </c>
      <c r="G220">
        <f>INDEX(cring!$A$3:$O$423,MATCH($A220,cring!$P$3:$P$423,0),MATCH(G$1,cring!$A$2:$O$2,0))</f>
        <v>58</v>
      </c>
      <c r="H220">
        <f>INDEX(cring!$A$3:$O$423,MATCH($A220,cring!$P$3:$P$423,0),MATCH(H$1,cring!$A$2:$O$2,0))</f>
        <v>60</v>
      </c>
      <c r="I220">
        <f>INDEX(cring!$A$3:$O$423,MATCH($A220,cring!$P$3:$P$423,0),MATCH(I$1,cring!$A$2:$O$2,0))</f>
        <v>61</v>
      </c>
      <c r="J220">
        <f>INDEX(cring!$A$3:$O$423,MATCH($A220,cring!$P$3:$P$423,0),MATCH(J$1,cring!$A$2:$O$2,0))</f>
        <v>59</v>
      </c>
      <c r="K220">
        <f>INDEX(cring!$A$3:$O$423,MATCH($A220,cring!$P$3:$P$423,0),MATCH(K$1,cring!$A$2:$O$2,0))</f>
        <v>46</v>
      </c>
      <c r="L220">
        <f>INDEX(cring!$A$3:$O$423,MATCH($A220,cring!$P$3:$P$423,0),MATCH(L$1,cring!$A$2:$O$2,0))</f>
        <v>55</v>
      </c>
      <c r="M220">
        <f>INDEX(cring!$A$3:$O$423,MATCH($A220,cring!$P$3:$P$423,0),MATCH(M$1,cring!$A$2:$O$2,0))</f>
        <v>65</v>
      </c>
      <c r="N220">
        <f>INDEX(cring!$A$3:$O$423,MATCH($A220,cring!$P$3:$P$423,0),MATCH(N$1,cring!$A$2:$O$2,0))</f>
        <v>70</v>
      </c>
      <c r="O220">
        <f>INDEX(cring!$A$3:$O$423,MATCH($A220,cring!$P$3:$P$423,0),MATCH(O$1,cring!$A$2:$O$2,0))</f>
        <v>73</v>
      </c>
      <c r="P220" t="str">
        <f>INDEX(cring!$A$3:$O$423,MATCH($A220,cring!$P$3:$P$423,0),MATCH(P$1,cring!$A$2:$O$2,0))</f>
        <v>DHS_2004</v>
      </c>
    </row>
    <row r="221" spans="1:16" x14ac:dyDescent="0.25">
      <c r="A221" s="5" t="s">
        <v>670</v>
      </c>
      <c r="B221" t="str">
        <f>INDEX(cring!$A$3:$O$423,MATCH($A221,cring!$P$3:$P$423,0),MATCH(B$1,cring!$A$2:$O$2,0))</f>
        <v>LSO</v>
      </c>
      <c r="C221" t="str">
        <f>INDEX(cring!$A$3:$O$423,MATCH($A221,cring!$P$3:$P$423,0),MATCH(C$1,cring!$A$2:$O$2,0))</f>
        <v>Lesotho</v>
      </c>
      <c r="D221">
        <f>INDEX(cring!$A$3:$O$423,MATCH($A221,cring!$P$3:$P$423,0),MATCH(D$1,cring!$A$2:$O$2,0))</f>
        <v>2000</v>
      </c>
      <c r="E221" t="str">
        <f>INDEX(cring!$A$3:$O$423,MATCH($A221,cring!$P$3:$P$423,0),MATCH(E$1,cring!$A$2:$O$2,0))</f>
        <v>2000</v>
      </c>
      <c r="F221">
        <f>INDEX(cring!$A$3:$O$423,MATCH($A221,cring!$P$3:$P$423,0),MATCH(F$1,cring!$A$2:$O$2,0))</f>
        <v>49</v>
      </c>
      <c r="G221">
        <f>INDEX(cring!$A$3:$O$423,MATCH($A221,cring!$P$3:$P$423,0),MATCH(G$1,cring!$A$2:$O$2,0))</f>
        <v>49</v>
      </c>
      <c r="H221">
        <f>INDEX(cring!$A$3:$O$423,MATCH($A221,cring!$P$3:$P$423,0),MATCH(H$1,cring!$A$2:$O$2,0))</f>
        <v>50</v>
      </c>
      <c r="I221">
        <f>INDEX(cring!$A$3:$O$423,MATCH($A221,cring!$P$3:$P$423,0),MATCH(I$1,cring!$A$2:$O$2,0))</f>
        <v>52</v>
      </c>
      <c r="J221">
        <f>INDEX(cring!$A$3:$O$423,MATCH($A221,cring!$P$3:$P$423,0),MATCH(J$1,cring!$A$2:$O$2,0))</f>
        <v>48</v>
      </c>
      <c r="K221">
        <f>INDEX(cring!$A$3:$O$423,MATCH($A221,cring!$P$3:$P$423,0),MATCH(K$1,cring!$A$2:$O$2,0))</f>
        <v>43</v>
      </c>
      <c r="L221">
        <f>INDEX(cring!$A$3:$O$423,MATCH($A221,cring!$P$3:$P$423,0),MATCH(L$1,cring!$A$2:$O$2,0))</f>
        <v>40</v>
      </c>
      <c r="M221">
        <f>INDEX(cring!$A$3:$O$423,MATCH($A221,cring!$P$3:$P$423,0),MATCH(M$1,cring!$A$2:$O$2,0))</f>
        <v>48</v>
      </c>
      <c r="N221">
        <f>INDEX(cring!$A$3:$O$423,MATCH($A221,cring!$P$3:$P$423,0),MATCH(N$1,cring!$A$2:$O$2,0))</f>
        <v>60</v>
      </c>
      <c r="O221">
        <f>INDEX(cring!$A$3:$O$423,MATCH($A221,cring!$P$3:$P$423,0),MATCH(O$1,cring!$A$2:$O$2,0))</f>
        <v>60</v>
      </c>
      <c r="P221" t="str">
        <f>INDEX(cring!$A$3:$O$423,MATCH($A221,cring!$P$3:$P$423,0),MATCH(P$1,cring!$A$2:$O$2,0))</f>
        <v>MICS_2000</v>
      </c>
    </row>
    <row r="222" spans="1:16" x14ac:dyDescent="0.25">
      <c r="A222" s="4" t="s">
        <v>671</v>
      </c>
      <c r="B222" t="str">
        <f>INDEX(cring!$A$3:$O$423,MATCH($A222,cring!$P$3:$P$423,0),MATCH(B$1,cring!$A$2:$O$2,0))</f>
        <v>LBR</v>
      </c>
      <c r="C222" t="str">
        <f>INDEX(cring!$A$3:$O$423,MATCH($A222,cring!$P$3:$P$423,0),MATCH(C$1,cring!$A$2:$O$2,0))</f>
        <v>Liberia</v>
      </c>
      <c r="D222">
        <f>INDEX(cring!$A$3:$O$423,MATCH($A222,cring!$P$3:$P$423,0),MATCH(D$1,cring!$A$2:$O$2,0))</f>
        <v>2013</v>
      </c>
      <c r="E222" t="str">
        <f>INDEX(cring!$A$3:$O$423,MATCH($A222,cring!$P$3:$P$423,0),MATCH(E$1,cring!$A$2:$O$2,0))</f>
        <v>2013</v>
      </c>
      <c r="F222">
        <f>INDEX(cring!$A$3:$O$423,MATCH($A222,cring!$P$3:$P$423,0),MATCH(F$1,cring!$A$2:$O$2,0))</f>
        <v>50.7</v>
      </c>
      <c r="G222">
        <f>INDEX(cring!$A$3:$O$423,MATCH($A222,cring!$P$3:$P$423,0),MATCH(G$1,cring!$A$2:$O$2,0))</f>
        <v>56.5</v>
      </c>
      <c r="H222">
        <f>INDEX(cring!$A$3:$O$423,MATCH($A222,cring!$P$3:$P$423,0),MATCH(H$1,cring!$A$2:$O$2,0))</f>
        <v>44</v>
      </c>
      <c r="I222">
        <f>INDEX(cring!$A$3:$O$423,MATCH($A222,cring!$P$3:$P$423,0),MATCH(I$1,cring!$A$2:$O$2,0))</f>
        <v>49.4</v>
      </c>
      <c r="J222">
        <f>INDEX(cring!$A$3:$O$423,MATCH($A222,cring!$P$3:$P$423,0),MATCH(J$1,cring!$A$2:$O$2,0))</f>
        <v>51.7</v>
      </c>
      <c r="K222">
        <f>INDEX(cring!$A$3:$O$423,MATCH($A222,cring!$P$3:$P$423,0),MATCH(K$1,cring!$A$2:$O$2,0))</f>
        <v>48.3</v>
      </c>
      <c r="L222">
        <f>INDEX(cring!$A$3:$O$423,MATCH($A222,cring!$P$3:$P$423,0),MATCH(L$1,cring!$A$2:$O$2,0))</f>
        <v>56.4</v>
      </c>
      <c r="M222">
        <f>INDEX(cring!$A$3:$O$423,MATCH($A222,cring!$P$3:$P$423,0),MATCH(M$1,cring!$A$2:$O$2,0))</f>
        <v>59.7</v>
      </c>
      <c r="N222" t="str">
        <f>INDEX(cring!$A$3:$O$423,MATCH($A222,cring!$P$3:$P$423,0),MATCH(N$1,cring!$A$2:$O$2,0))</f>
        <v>-</v>
      </c>
      <c r="O222" t="str">
        <f>INDEX(cring!$A$3:$O$423,MATCH($A222,cring!$P$3:$P$423,0),MATCH(O$1,cring!$A$2:$O$2,0))</f>
        <v>-</v>
      </c>
      <c r="P222" t="str">
        <f>INDEX(cring!$A$3:$O$423,MATCH($A222,cring!$P$3:$P$423,0),MATCH(P$1,cring!$A$2:$O$2,0))</f>
        <v>DHS_2013</v>
      </c>
    </row>
    <row r="223" spans="1:16" x14ac:dyDescent="0.25">
      <c r="A223" s="5" t="s">
        <v>672</v>
      </c>
      <c r="B223" t="str">
        <f>INDEX(cring!$A$3:$O$423,MATCH($A223,cring!$P$3:$P$423,0),MATCH(B$1,cring!$A$2:$O$2,0))</f>
        <v>LBR</v>
      </c>
      <c r="C223" t="str">
        <f>INDEX(cring!$A$3:$O$423,MATCH($A223,cring!$P$3:$P$423,0),MATCH(C$1,cring!$A$2:$O$2,0))</f>
        <v>Liberia</v>
      </c>
      <c r="D223">
        <f>INDEX(cring!$A$3:$O$423,MATCH($A223,cring!$P$3:$P$423,0),MATCH(D$1,cring!$A$2:$O$2,0))</f>
        <v>2007</v>
      </c>
      <c r="E223" t="str">
        <f>INDEX(cring!$A$3:$O$423,MATCH($A223,cring!$P$3:$P$423,0),MATCH(E$1,cring!$A$2:$O$2,0))</f>
        <v>2007</v>
      </c>
      <c r="F223">
        <f>INDEX(cring!$A$3:$O$423,MATCH($A223,cring!$P$3:$P$423,0),MATCH(F$1,cring!$A$2:$O$2,0))</f>
        <v>62</v>
      </c>
      <c r="G223">
        <f>INDEX(cring!$A$3:$O$423,MATCH($A223,cring!$P$3:$P$423,0),MATCH(G$1,cring!$A$2:$O$2,0))</f>
        <v>64</v>
      </c>
      <c r="H223">
        <f>INDEX(cring!$A$3:$O$423,MATCH($A223,cring!$P$3:$P$423,0),MATCH(H$1,cring!$A$2:$O$2,0))</f>
        <v>61</v>
      </c>
      <c r="I223">
        <f>INDEX(cring!$A$3:$O$423,MATCH($A223,cring!$P$3:$P$423,0),MATCH(I$1,cring!$A$2:$O$2,0))</f>
        <v>73</v>
      </c>
      <c r="J223">
        <f>INDEX(cring!$A$3:$O$423,MATCH($A223,cring!$P$3:$P$423,0),MATCH(J$1,cring!$A$2:$O$2,0))</f>
        <v>59</v>
      </c>
      <c r="K223">
        <f>INDEX(cring!$A$3:$O$423,MATCH($A223,cring!$P$3:$P$423,0),MATCH(K$1,cring!$A$2:$O$2,0))</f>
        <v>59</v>
      </c>
      <c r="L223">
        <f>INDEX(cring!$A$3:$O$423,MATCH($A223,cring!$P$3:$P$423,0),MATCH(L$1,cring!$A$2:$O$2,0))</f>
        <v>46</v>
      </c>
      <c r="M223">
        <f>INDEX(cring!$A$3:$O$423,MATCH($A223,cring!$P$3:$P$423,0),MATCH(M$1,cring!$A$2:$O$2,0))</f>
        <v>72</v>
      </c>
      <c r="N223">
        <f>INDEX(cring!$A$3:$O$423,MATCH($A223,cring!$P$3:$P$423,0),MATCH(N$1,cring!$A$2:$O$2,0))</f>
        <v>62</v>
      </c>
      <c r="O223" t="str">
        <f>INDEX(cring!$A$3:$O$423,MATCH($A223,cring!$P$3:$P$423,0),MATCH(O$1,cring!$A$2:$O$2,0))</f>
        <v>-</v>
      </c>
      <c r="P223" t="str">
        <f>INDEX(cring!$A$3:$O$423,MATCH($A223,cring!$P$3:$P$423,0),MATCH(P$1,cring!$A$2:$O$2,0))</f>
        <v>DHS_2007</v>
      </c>
    </row>
    <row r="224" spans="1:16" x14ac:dyDescent="0.25">
      <c r="A224" s="4" t="s">
        <v>673</v>
      </c>
      <c r="B224" t="str">
        <f>INDEX(cring!$A$3:$O$423,MATCH($A224,cring!$P$3:$P$423,0),MATCH(B$1,cring!$A$2:$O$2,0))</f>
        <v>MDG</v>
      </c>
      <c r="C224" t="str">
        <f>INDEX(cring!$A$3:$O$423,MATCH($A224,cring!$P$3:$P$423,0),MATCH(C$1,cring!$A$2:$O$2,0))</f>
        <v>Madagascar</v>
      </c>
      <c r="D224" t="str">
        <f>INDEX(cring!$A$3:$O$423,MATCH($A224,cring!$P$3:$P$423,0),MATCH(D$1,cring!$A$2:$O$2,0))</f>
        <v>2012-2013</v>
      </c>
      <c r="E224" t="str">
        <f>INDEX(cring!$A$3:$O$423,MATCH($A224,cring!$P$3:$P$423,0),MATCH(E$1,cring!$A$2:$O$2,0))</f>
        <v>2013</v>
      </c>
      <c r="F224">
        <f>INDEX(cring!$A$3:$O$423,MATCH($A224,cring!$P$3:$P$423,0),MATCH(F$1,cring!$A$2:$O$2,0))</f>
        <v>40.5</v>
      </c>
      <c r="G224">
        <f>INDEX(cring!$A$3:$O$423,MATCH($A224,cring!$P$3:$P$423,0),MATCH(G$1,cring!$A$2:$O$2,0))</f>
        <v>41.3</v>
      </c>
      <c r="H224">
        <f>INDEX(cring!$A$3:$O$423,MATCH($A224,cring!$P$3:$P$423,0),MATCH(H$1,cring!$A$2:$O$2,0))</f>
        <v>39.700000000000003</v>
      </c>
      <c r="I224">
        <f>INDEX(cring!$A$3:$O$423,MATCH($A224,cring!$P$3:$P$423,0),MATCH(I$1,cring!$A$2:$O$2,0))</f>
        <v>60</v>
      </c>
      <c r="J224">
        <f>INDEX(cring!$A$3:$O$423,MATCH($A224,cring!$P$3:$P$423,0),MATCH(J$1,cring!$A$2:$O$2,0))</f>
        <v>38.200000000000003</v>
      </c>
      <c r="K224">
        <f>INDEX(cring!$A$3:$O$423,MATCH($A224,cring!$P$3:$P$423,0),MATCH(K$1,cring!$A$2:$O$2,0))</f>
        <v>37</v>
      </c>
      <c r="L224">
        <f>INDEX(cring!$A$3:$O$423,MATCH($A224,cring!$P$3:$P$423,0),MATCH(L$1,cring!$A$2:$O$2,0))</f>
        <v>35.200000000000003</v>
      </c>
      <c r="M224">
        <f>INDEX(cring!$A$3:$O$423,MATCH($A224,cring!$P$3:$P$423,0),MATCH(M$1,cring!$A$2:$O$2,0))</f>
        <v>36.700000000000003</v>
      </c>
      <c r="N224">
        <f>INDEX(cring!$A$3:$O$423,MATCH($A224,cring!$P$3:$P$423,0),MATCH(N$1,cring!$A$2:$O$2,0))</f>
        <v>43.9</v>
      </c>
      <c r="O224">
        <f>INDEX(cring!$A$3:$O$423,MATCH($A224,cring!$P$3:$P$423,0),MATCH(O$1,cring!$A$2:$O$2,0))</f>
        <v>58.1</v>
      </c>
      <c r="P224" t="str">
        <f>INDEX(cring!$A$3:$O$423,MATCH($A224,cring!$P$3:$P$423,0),MATCH(P$1,cring!$A$2:$O$2,0))</f>
        <v>ENSOMD_2012-2013</v>
      </c>
    </row>
    <row r="225" spans="1:16" x14ac:dyDescent="0.25">
      <c r="A225" s="5" t="s">
        <v>674</v>
      </c>
      <c r="B225" t="str">
        <f>INDEX(cring!$A$3:$O$423,MATCH($A225,cring!$P$3:$P$423,0),MATCH(B$1,cring!$A$2:$O$2,0))</f>
        <v>MDG</v>
      </c>
      <c r="C225" t="str">
        <f>INDEX(cring!$A$3:$O$423,MATCH($A225,cring!$P$3:$P$423,0),MATCH(C$1,cring!$A$2:$O$2,0))</f>
        <v>Madagascar</v>
      </c>
      <c r="D225" t="str">
        <f>INDEX(cring!$A$3:$O$423,MATCH($A225,cring!$P$3:$P$423,0),MATCH(D$1,cring!$A$2:$O$2,0))</f>
        <v>2008-2009</v>
      </c>
      <c r="E225" t="str">
        <f>INDEX(cring!$A$3:$O$423,MATCH($A225,cring!$P$3:$P$423,0),MATCH(E$1,cring!$A$2:$O$2,0))</f>
        <v>2009</v>
      </c>
      <c r="F225">
        <f>INDEX(cring!$A$3:$O$423,MATCH($A225,cring!$P$3:$P$423,0),MATCH(F$1,cring!$A$2:$O$2,0))</f>
        <v>42</v>
      </c>
      <c r="G225">
        <f>INDEX(cring!$A$3:$O$423,MATCH($A225,cring!$P$3:$P$423,0),MATCH(G$1,cring!$A$2:$O$2,0))</f>
        <v>43.9</v>
      </c>
      <c r="H225">
        <f>INDEX(cring!$A$3:$O$423,MATCH($A225,cring!$P$3:$P$423,0),MATCH(H$1,cring!$A$2:$O$2,0))</f>
        <v>39.799999999999997</v>
      </c>
      <c r="I225">
        <f>INDEX(cring!$A$3:$O$423,MATCH($A225,cring!$P$3:$P$423,0),MATCH(I$1,cring!$A$2:$O$2,0))</f>
        <v>58.6</v>
      </c>
      <c r="J225">
        <f>INDEX(cring!$A$3:$O$423,MATCH($A225,cring!$P$3:$P$423,0),MATCH(J$1,cring!$A$2:$O$2,0))</f>
        <v>39</v>
      </c>
      <c r="K225">
        <f>INDEX(cring!$A$3:$O$423,MATCH($A225,cring!$P$3:$P$423,0),MATCH(K$1,cring!$A$2:$O$2,0))</f>
        <v>32.5</v>
      </c>
      <c r="L225">
        <f>INDEX(cring!$A$3:$O$423,MATCH($A225,cring!$P$3:$P$423,0),MATCH(L$1,cring!$A$2:$O$2,0))</f>
        <v>29.2</v>
      </c>
      <c r="M225">
        <f>INDEX(cring!$A$3:$O$423,MATCH($A225,cring!$P$3:$P$423,0),MATCH(M$1,cring!$A$2:$O$2,0))</f>
        <v>39.4</v>
      </c>
      <c r="N225">
        <f>INDEX(cring!$A$3:$O$423,MATCH($A225,cring!$P$3:$P$423,0),MATCH(N$1,cring!$A$2:$O$2,0))</f>
        <v>51.5</v>
      </c>
      <c r="O225">
        <f>INDEX(cring!$A$3:$O$423,MATCH($A225,cring!$P$3:$P$423,0),MATCH(O$1,cring!$A$2:$O$2,0))</f>
        <v>68</v>
      </c>
      <c r="P225" t="str">
        <f>INDEX(cring!$A$3:$O$423,MATCH($A225,cring!$P$3:$P$423,0),MATCH(P$1,cring!$A$2:$O$2,0))</f>
        <v>DHS_2008-2009</v>
      </c>
    </row>
    <row r="226" spans="1:16" x14ac:dyDescent="0.25">
      <c r="A226" s="4" t="s">
        <v>675</v>
      </c>
      <c r="B226" t="str">
        <f>INDEX(cring!$A$3:$O$423,MATCH($A226,cring!$P$3:$P$423,0),MATCH(B$1,cring!$A$2:$O$2,0))</f>
        <v>MDG</v>
      </c>
      <c r="C226" t="str">
        <f>INDEX(cring!$A$3:$O$423,MATCH($A226,cring!$P$3:$P$423,0),MATCH(C$1,cring!$A$2:$O$2,0))</f>
        <v>Madagascar</v>
      </c>
      <c r="D226" t="str">
        <f>INDEX(cring!$A$3:$O$423,MATCH($A226,cring!$P$3:$P$423,0),MATCH(D$1,cring!$A$2:$O$2,0))</f>
        <v>2003-2004</v>
      </c>
      <c r="E226" t="str">
        <f>INDEX(cring!$A$3:$O$423,MATCH($A226,cring!$P$3:$P$423,0),MATCH(E$1,cring!$A$2:$O$2,0))</f>
        <v>2004</v>
      </c>
      <c r="F226">
        <f>INDEX(cring!$A$3:$O$423,MATCH($A226,cring!$P$3:$P$423,0),MATCH(F$1,cring!$A$2:$O$2,0))</f>
        <v>48</v>
      </c>
      <c r="G226">
        <f>INDEX(cring!$A$3:$O$423,MATCH($A226,cring!$P$3:$P$423,0),MATCH(G$1,cring!$A$2:$O$2,0))</f>
        <v>50</v>
      </c>
      <c r="H226">
        <f>INDEX(cring!$A$3:$O$423,MATCH($A226,cring!$P$3:$P$423,0),MATCH(H$1,cring!$A$2:$O$2,0))</f>
        <v>47</v>
      </c>
      <c r="I226">
        <f>INDEX(cring!$A$3:$O$423,MATCH($A226,cring!$P$3:$P$423,0),MATCH(I$1,cring!$A$2:$O$2,0))</f>
        <v>62</v>
      </c>
      <c r="J226">
        <f>INDEX(cring!$A$3:$O$423,MATCH($A226,cring!$P$3:$P$423,0),MATCH(J$1,cring!$A$2:$O$2,0))</f>
        <v>45</v>
      </c>
      <c r="K226">
        <f>INDEX(cring!$A$3:$O$423,MATCH($A226,cring!$P$3:$P$423,0),MATCH(K$1,cring!$A$2:$O$2,0))</f>
        <v>50</v>
      </c>
      <c r="L226">
        <f>INDEX(cring!$A$3:$O$423,MATCH($A226,cring!$P$3:$P$423,0),MATCH(L$1,cring!$A$2:$O$2,0))</f>
        <v>44</v>
      </c>
      <c r="M226">
        <f>INDEX(cring!$A$3:$O$423,MATCH($A226,cring!$P$3:$P$423,0),MATCH(M$1,cring!$A$2:$O$2,0))</f>
        <v>38</v>
      </c>
      <c r="N226">
        <f>INDEX(cring!$A$3:$O$423,MATCH($A226,cring!$P$3:$P$423,0),MATCH(N$1,cring!$A$2:$O$2,0))</f>
        <v>48</v>
      </c>
      <c r="O226">
        <f>INDEX(cring!$A$3:$O$423,MATCH($A226,cring!$P$3:$P$423,0),MATCH(O$1,cring!$A$2:$O$2,0))</f>
        <v>66</v>
      </c>
      <c r="P226" t="str">
        <f>INDEX(cring!$A$3:$O$423,MATCH($A226,cring!$P$3:$P$423,0),MATCH(P$1,cring!$A$2:$O$2,0))</f>
        <v>DHS_2003-2004</v>
      </c>
    </row>
    <row r="227" spans="1:16" x14ac:dyDescent="0.25">
      <c r="A227" s="5" t="s">
        <v>676</v>
      </c>
      <c r="B227" t="str">
        <f>INDEX(cring!$A$3:$O$423,MATCH($A227,cring!$P$3:$P$423,0),MATCH(B$1,cring!$A$2:$O$2,0))</f>
        <v>MDG</v>
      </c>
      <c r="C227" t="str">
        <f>INDEX(cring!$A$3:$O$423,MATCH($A227,cring!$P$3:$P$423,0),MATCH(C$1,cring!$A$2:$O$2,0))</f>
        <v>Madagascar</v>
      </c>
      <c r="D227">
        <f>INDEX(cring!$A$3:$O$423,MATCH($A227,cring!$P$3:$P$423,0),MATCH(D$1,cring!$A$2:$O$2,0))</f>
        <v>2000</v>
      </c>
      <c r="E227" t="str">
        <f>INDEX(cring!$A$3:$O$423,MATCH($A227,cring!$P$3:$P$423,0),MATCH(E$1,cring!$A$2:$O$2,0))</f>
        <v>2000</v>
      </c>
      <c r="F227">
        <f>INDEX(cring!$A$3:$O$423,MATCH($A227,cring!$P$3:$P$423,0),MATCH(F$1,cring!$A$2:$O$2,0))</f>
        <v>47</v>
      </c>
      <c r="G227">
        <f>INDEX(cring!$A$3:$O$423,MATCH($A227,cring!$P$3:$P$423,0),MATCH(G$1,cring!$A$2:$O$2,0))</f>
        <v>50</v>
      </c>
      <c r="H227">
        <f>INDEX(cring!$A$3:$O$423,MATCH($A227,cring!$P$3:$P$423,0),MATCH(H$1,cring!$A$2:$O$2,0))</f>
        <v>44</v>
      </c>
      <c r="I227" t="str">
        <f>INDEX(cring!$A$3:$O$423,MATCH($A227,cring!$P$3:$P$423,0),MATCH(I$1,cring!$A$2:$O$2,0))</f>
        <v>-</v>
      </c>
      <c r="J227" t="str">
        <f>INDEX(cring!$A$3:$O$423,MATCH($A227,cring!$P$3:$P$423,0),MATCH(J$1,cring!$A$2:$O$2,0))</f>
        <v>-</v>
      </c>
      <c r="K227">
        <f>INDEX(cring!$A$3:$O$423,MATCH($A227,cring!$P$3:$P$423,0),MATCH(K$1,cring!$A$2:$O$2,0))</f>
        <v>45</v>
      </c>
      <c r="L227">
        <f>INDEX(cring!$A$3:$O$423,MATCH($A227,cring!$P$3:$P$423,0),MATCH(L$1,cring!$A$2:$O$2,0))</f>
        <v>44</v>
      </c>
      <c r="M227">
        <f>INDEX(cring!$A$3:$O$423,MATCH($A227,cring!$P$3:$P$423,0),MATCH(M$1,cring!$A$2:$O$2,0))</f>
        <v>50</v>
      </c>
      <c r="N227">
        <f>INDEX(cring!$A$3:$O$423,MATCH($A227,cring!$P$3:$P$423,0),MATCH(N$1,cring!$A$2:$O$2,0))</f>
        <v>51</v>
      </c>
      <c r="O227">
        <f>INDEX(cring!$A$3:$O$423,MATCH($A227,cring!$P$3:$P$423,0),MATCH(O$1,cring!$A$2:$O$2,0))</f>
        <v>63</v>
      </c>
      <c r="P227" t="str">
        <f>INDEX(cring!$A$3:$O$423,MATCH($A227,cring!$P$3:$P$423,0),MATCH(P$1,cring!$A$2:$O$2,0))</f>
        <v>MICS_2000</v>
      </c>
    </row>
    <row r="228" spans="1:16" x14ac:dyDescent="0.25">
      <c r="A228" s="4" t="s">
        <v>677</v>
      </c>
      <c r="B228" t="str">
        <f>INDEX(cring!$A$3:$O$423,MATCH($A228,cring!$P$3:$P$423,0),MATCH(B$1,cring!$A$2:$O$2,0))</f>
        <v>MDG</v>
      </c>
      <c r="C228" t="str">
        <f>INDEX(cring!$A$3:$O$423,MATCH($A228,cring!$P$3:$P$423,0),MATCH(C$1,cring!$A$2:$O$2,0))</f>
        <v>Madagascar</v>
      </c>
      <c r="D228">
        <f>INDEX(cring!$A$3:$O$423,MATCH($A228,cring!$P$3:$P$423,0),MATCH(D$1,cring!$A$2:$O$2,0))</f>
        <v>1997</v>
      </c>
      <c r="E228" t="str">
        <f>INDEX(cring!$A$3:$O$423,MATCH($A228,cring!$P$3:$P$423,0),MATCH(E$1,cring!$A$2:$O$2,0))</f>
        <v>1997</v>
      </c>
      <c r="F228">
        <f>INDEX(cring!$A$3:$O$423,MATCH($A228,cring!$P$3:$P$423,0),MATCH(F$1,cring!$A$2:$O$2,0))</f>
        <v>37</v>
      </c>
      <c r="G228" t="str">
        <f>INDEX(cring!$A$3:$O$423,MATCH($A228,cring!$P$3:$P$423,0),MATCH(G$1,cring!$A$2:$O$2,0))</f>
        <v>-</v>
      </c>
      <c r="H228" t="str">
        <f>INDEX(cring!$A$3:$O$423,MATCH($A228,cring!$P$3:$P$423,0),MATCH(H$1,cring!$A$2:$O$2,0))</f>
        <v>-</v>
      </c>
      <c r="I228" t="str">
        <f>INDEX(cring!$A$3:$O$423,MATCH($A228,cring!$P$3:$P$423,0),MATCH(I$1,cring!$A$2:$O$2,0))</f>
        <v>-</v>
      </c>
      <c r="J228" t="str">
        <f>INDEX(cring!$A$3:$O$423,MATCH($A228,cring!$P$3:$P$423,0),MATCH(J$1,cring!$A$2:$O$2,0))</f>
        <v>-</v>
      </c>
      <c r="K228" t="str">
        <f>INDEX(cring!$A$3:$O$423,MATCH($A228,cring!$P$3:$P$423,0),MATCH(K$1,cring!$A$2:$O$2,0))</f>
        <v>-</v>
      </c>
      <c r="L228" t="str">
        <f>INDEX(cring!$A$3:$O$423,MATCH($A228,cring!$P$3:$P$423,0),MATCH(L$1,cring!$A$2:$O$2,0))</f>
        <v>-</v>
      </c>
      <c r="M228" t="str">
        <f>INDEX(cring!$A$3:$O$423,MATCH($A228,cring!$P$3:$P$423,0),MATCH(M$1,cring!$A$2:$O$2,0))</f>
        <v>-</v>
      </c>
      <c r="N228" t="str">
        <f>INDEX(cring!$A$3:$O$423,MATCH($A228,cring!$P$3:$P$423,0),MATCH(N$1,cring!$A$2:$O$2,0))</f>
        <v>-</v>
      </c>
      <c r="O228" t="str">
        <f>INDEX(cring!$A$3:$O$423,MATCH($A228,cring!$P$3:$P$423,0),MATCH(O$1,cring!$A$2:$O$2,0))</f>
        <v>-</v>
      </c>
      <c r="P228" t="str">
        <f>INDEX(cring!$A$3:$O$423,MATCH($A228,cring!$P$3:$P$423,0),MATCH(P$1,cring!$A$2:$O$2,0))</f>
        <v>DHS_1997</v>
      </c>
    </row>
    <row r="229" spans="1:16" x14ac:dyDescent="0.25">
      <c r="A229" s="5" t="s">
        <v>678</v>
      </c>
      <c r="B229" t="str">
        <f>INDEX(cring!$A$3:$O$423,MATCH($A229,cring!$P$3:$P$423,0),MATCH(B$1,cring!$A$2:$O$2,0))</f>
        <v>MDG</v>
      </c>
      <c r="C229" t="str">
        <f>INDEX(cring!$A$3:$O$423,MATCH($A229,cring!$P$3:$P$423,0),MATCH(C$1,cring!$A$2:$O$2,0))</f>
        <v>Madagascar</v>
      </c>
      <c r="D229">
        <f>INDEX(cring!$A$3:$O$423,MATCH($A229,cring!$P$3:$P$423,0),MATCH(D$1,cring!$A$2:$O$2,0))</f>
        <v>1992</v>
      </c>
      <c r="E229" t="str">
        <f>INDEX(cring!$A$3:$O$423,MATCH($A229,cring!$P$3:$P$423,0),MATCH(E$1,cring!$A$2:$O$2,0))</f>
        <v>1992</v>
      </c>
      <c r="F229">
        <f>INDEX(cring!$A$3:$O$423,MATCH($A229,cring!$P$3:$P$423,0),MATCH(F$1,cring!$A$2:$O$2,0))</f>
        <v>42</v>
      </c>
      <c r="G229" t="str">
        <f>INDEX(cring!$A$3:$O$423,MATCH($A229,cring!$P$3:$P$423,0),MATCH(G$1,cring!$A$2:$O$2,0))</f>
        <v>-</v>
      </c>
      <c r="H229" t="str">
        <f>INDEX(cring!$A$3:$O$423,MATCH($A229,cring!$P$3:$P$423,0),MATCH(H$1,cring!$A$2:$O$2,0))</f>
        <v>-</v>
      </c>
      <c r="I229" t="str">
        <f>INDEX(cring!$A$3:$O$423,MATCH($A229,cring!$P$3:$P$423,0),MATCH(I$1,cring!$A$2:$O$2,0))</f>
        <v>-</v>
      </c>
      <c r="J229" t="str">
        <f>INDEX(cring!$A$3:$O$423,MATCH($A229,cring!$P$3:$P$423,0),MATCH(J$1,cring!$A$2:$O$2,0))</f>
        <v>-</v>
      </c>
      <c r="K229" t="str">
        <f>INDEX(cring!$A$3:$O$423,MATCH($A229,cring!$P$3:$P$423,0),MATCH(K$1,cring!$A$2:$O$2,0))</f>
        <v>-</v>
      </c>
      <c r="L229" t="str">
        <f>INDEX(cring!$A$3:$O$423,MATCH($A229,cring!$P$3:$P$423,0),MATCH(L$1,cring!$A$2:$O$2,0))</f>
        <v>-</v>
      </c>
      <c r="M229" t="str">
        <f>INDEX(cring!$A$3:$O$423,MATCH($A229,cring!$P$3:$P$423,0),MATCH(M$1,cring!$A$2:$O$2,0))</f>
        <v>-</v>
      </c>
      <c r="N229" t="str">
        <f>INDEX(cring!$A$3:$O$423,MATCH($A229,cring!$P$3:$P$423,0),MATCH(N$1,cring!$A$2:$O$2,0))</f>
        <v>-</v>
      </c>
      <c r="O229" t="str">
        <f>INDEX(cring!$A$3:$O$423,MATCH($A229,cring!$P$3:$P$423,0),MATCH(O$1,cring!$A$2:$O$2,0))</f>
        <v>-</v>
      </c>
      <c r="P229" t="str">
        <f>INDEX(cring!$A$3:$O$423,MATCH($A229,cring!$P$3:$P$423,0),MATCH(P$1,cring!$A$2:$O$2,0))</f>
        <v>DHS_1992</v>
      </c>
    </row>
    <row r="230" spans="1:16" x14ac:dyDescent="0.25">
      <c r="A230" s="4" t="s">
        <v>679</v>
      </c>
      <c r="B230" t="str">
        <f>INDEX(cring!$A$3:$O$423,MATCH($A230,cring!$P$3:$P$423,0),MATCH(B$1,cring!$A$2:$O$2,0))</f>
        <v>MWI</v>
      </c>
      <c r="C230" t="str">
        <f>INDEX(cring!$A$3:$O$423,MATCH($A230,cring!$P$3:$P$423,0),MATCH(C$1,cring!$A$2:$O$2,0))</f>
        <v>Malawi</v>
      </c>
      <c r="D230" t="str">
        <f>INDEX(cring!$A$3:$O$423,MATCH($A230,cring!$P$3:$P$423,0),MATCH(D$1,cring!$A$2:$O$2,0))</f>
        <v>2015-2016</v>
      </c>
      <c r="E230" t="str">
        <f>INDEX(cring!$A$3:$O$423,MATCH($A230,cring!$P$3:$P$423,0),MATCH(E$1,cring!$A$2:$O$2,0))</f>
        <v>2016</v>
      </c>
      <c r="F230">
        <f>INDEX(cring!$A$3:$O$423,MATCH($A230,cring!$P$3:$P$423,0),MATCH(F$1,cring!$A$2:$O$2,0))</f>
        <v>77.599999999999994</v>
      </c>
      <c r="G230">
        <f>INDEX(cring!$A$3:$O$423,MATCH($A230,cring!$P$3:$P$423,0),MATCH(G$1,cring!$A$2:$O$2,0))</f>
        <v>76.5</v>
      </c>
      <c r="H230">
        <f>INDEX(cring!$A$3:$O$423,MATCH($A230,cring!$P$3:$P$423,0),MATCH(H$1,cring!$A$2:$O$2,0))</f>
        <v>78.7</v>
      </c>
      <c r="I230">
        <f>INDEX(cring!$A$3:$O$423,MATCH($A230,cring!$P$3:$P$423,0),MATCH(I$1,cring!$A$2:$O$2,0))</f>
        <v>83.5</v>
      </c>
      <c r="J230">
        <f>INDEX(cring!$A$3:$O$423,MATCH($A230,cring!$P$3:$P$423,0),MATCH(J$1,cring!$A$2:$O$2,0))</f>
        <v>77</v>
      </c>
      <c r="K230">
        <f>INDEX(cring!$A$3:$O$423,MATCH($A230,cring!$P$3:$P$423,0),MATCH(K$1,cring!$A$2:$O$2,0))</f>
        <v>77.8</v>
      </c>
      <c r="L230">
        <f>INDEX(cring!$A$3:$O$423,MATCH($A230,cring!$P$3:$P$423,0),MATCH(L$1,cring!$A$2:$O$2,0))</f>
        <v>76.7</v>
      </c>
      <c r="M230">
        <f>INDEX(cring!$A$3:$O$423,MATCH($A230,cring!$P$3:$P$423,0),MATCH(M$1,cring!$A$2:$O$2,0))</f>
        <v>77.099999999999994</v>
      </c>
      <c r="N230">
        <f>INDEX(cring!$A$3:$O$423,MATCH($A230,cring!$P$3:$P$423,0),MATCH(N$1,cring!$A$2:$O$2,0))</f>
        <v>79.099999999999994</v>
      </c>
      <c r="O230">
        <f>INDEX(cring!$A$3:$O$423,MATCH($A230,cring!$P$3:$P$423,0),MATCH(O$1,cring!$A$2:$O$2,0))</f>
        <v>76.8</v>
      </c>
      <c r="P230" t="str">
        <f>INDEX(cring!$A$3:$O$423,MATCH($A230,cring!$P$3:$P$423,0),MATCH(P$1,cring!$A$2:$O$2,0))</f>
        <v>DHS_2015-2016</v>
      </c>
    </row>
    <row r="231" spans="1:16" x14ac:dyDescent="0.25">
      <c r="A231" s="5" t="s">
        <v>680</v>
      </c>
      <c r="B231" t="str">
        <f>INDEX(cring!$A$3:$O$423,MATCH($A231,cring!$P$3:$P$423,0),MATCH(B$1,cring!$A$2:$O$2,0))</f>
        <v>MWI</v>
      </c>
      <c r="C231" t="str">
        <f>INDEX(cring!$A$3:$O$423,MATCH($A231,cring!$P$3:$P$423,0),MATCH(C$1,cring!$A$2:$O$2,0))</f>
        <v>Malawi</v>
      </c>
      <c r="D231" t="str">
        <f>INDEX(cring!$A$3:$O$423,MATCH($A231,cring!$P$3:$P$423,0),MATCH(D$1,cring!$A$2:$O$2,0))</f>
        <v>2013-2014</v>
      </c>
      <c r="E231" t="str">
        <f>INDEX(cring!$A$3:$O$423,MATCH($A231,cring!$P$3:$P$423,0),MATCH(E$1,cring!$A$2:$O$2,0))</f>
        <v>2014</v>
      </c>
      <c r="F231">
        <f>INDEX(cring!$A$3:$O$423,MATCH($A231,cring!$P$3:$P$423,0),MATCH(F$1,cring!$A$2:$O$2,0))</f>
        <v>68.2</v>
      </c>
      <c r="G231">
        <f>INDEX(cring!$A$3:$O$423,MATCH($A231,cring!$P$3:$P$423,0),MATCH(G$1,cring!$A$2:$O$2,0))</f>
        <v>69.2</v>
      </c>
      <c r="H231">
        <f>INDEX(cring!$A$3:$O$423,MATCH($A231,cring!$P$3:$P$423,0),MATCH(H$1,cring!$A$2:$O$2,0))</f>
        <v>67.099999999999994</v>
      </c>
      <c r="I231">
        <f>INDEX(cring!$A$3:$O$423,MATCH($A231,cring!$P$3:$P$423,0),MATCH(I$1,cring!$A$2:$O$2,0))</f>
        <v>60.2</v>
      </c>
      <c r="J231">
        <f>INDEX(cring!$A$3:$O$423,MATCH($A231,cring!$P$3:$P$423,0),MATCH(J$1,cring!$A$2:$O$2,0))</f>
        <v>68.900000000000006</v>
      </c>
      <c r="K231">
        <f>INDEX(cring!$A$3:$O$423,MATCH($A231,cring!$P$3:$P$423,0),MATCH(K$1,cring!$A$2:$O$2,0))</f>
        <v>60.9</v>
      </c>
      <c r="L231">
        <f>INDEX(cring!$A$3:$O$423,MATCH($A231,cring!$P$3:$P$423,0),MATCH(L$1,cring!$A$2:$O$2,0))</f>
        <v>69.2</v>
      </c>
      <c r="M231">
        <f>INDEX(cring!$A$3:$O$423,MATCH($A231,cring!$P$3:$P$423,0),MATCH(M$1,cring!$A$2:$O$2,0))</f>
        <v>73.099999999999994</v>
      </c>
      <c r="N231">
        <f>INDEX(cring!$A$3:$O$423,MATCH($A231,cring!$P$3:$P$423,0),MATCH(N$1,cring!$A$2:$O$2,0))</f>
        <v>69.900000000000006</v>
      </c>
      <c r="O231">
        <f>INDEX(cring!$A$3:$O$423,MATCH($A231,cring!$P$3:$P$423,0),MATCH(O$1,cring!$A$2:$O$2,0))</f>
        <v>71.400000000000006</v>
      </c>
      <c r="P231" t="str">
        <f>INDEX(cring!$A$3:$O$423,MATCH($A231,cring!$P$3:$P$423,0),MATCH(P$1,cring!$A$2:$O$2,0))</f>
        <v>MICS_2013-2014</v>
      </c>
    </row>
    <row r="232" spans="1:16" x14ac:dyDescent="0.25">
      <c r="A232" s="4" t="s">
        <v>681</v>
      </c>
      <c r="B232" t="str">
        <f>INDEX(cring!$A$3:$O$423,MATCH($A232,cring!$P$3:$P$423,0),MATCH(B$1,cring!$A$2:$O$2,0))</f>
        <v>MWI</v>
      </c>
      <c r="C232" t="str">
        <f>INDEX(cring!$A$3:$O$423,MATCH($A232,cring!$P$3:$P$423,0),MATCH(C$1,cring!$A$2:$O$2,0))</f>
        <v>Malawi</v>
      </c>
      <c r="D232">
        <f>INDEX(cring!$A$3:$O$423,MATCH($A232,cring!$P$3:$P$423,0),MATCH(D$1,cring!$A$2:$O$2,0))</f>
        <v>2010</v>
      </c>
      <c r="E232" t="str">
        <f>INDEX(cring!$A$3:$O$423,MATCH($A232,cring!$P$3:$P$423,0),MATCH(E$1,cring!$A$2:$O$2,0))</f>
        <v>2010</v>
      </c>
      <c r="F232">
        <f>INDEX(cring!$A$3:$O$423,MATCH($A232,cring!$P$3:$P$423,0),MATCH(F$1,cring!$A$2:$O$2,0))</f>
        <v>70.3</v>
      </c>
      <c r="G232">
        <f>INDEX(cring!$A$3:$O$423,MATCH($A232,cring!$P$3:$P$423,0),MATCH(G$1,cring!$A$2:$O$2,0))</f>
        <v>71.2</v>
      </c>
      <c r="H232">
        <f>INDEX(cring!$A$3:$O$423,MATCH($A232,cring!$P$3:$P$423,0),MATCH(H$1,cring!$A$2:$O$2,0))</f>
        <v>69.400000000000006</v>
      </c>
      <c r="I232">
        <f>INDEX(cring!$A$3:$O$423,MATCH($A232,cring!$P$3:$P$423,0),MATCH(I$1,cring!$A$2:$O$2,0))</f>
        <v>67</v>
      </c>
      <c r="J232">
        <f>INDEX(cring!$A$3:$O$423,MATCH($A232,cring!$P$3:$P$423,0),MATCH(J$1,cring!$A$2:$O$2,0))</f>
        <v>70.8</v>
      </c>
      <c r="K232">
        <f>INDEX(cring!$A$3:$O$423,MATCH($A232,cring!$P$3:$P$423,0),MATCH(K$1,cring!$A$2:$O$2,0))</f>
        <v>61.8</v>
      </c>
      <c r="L232">
        <f>INDEX(cring!$A$3:$O$423,MATCH($A232,cring!$P$3:$P$423,0),MATCH(L$1,cring!$A$2:$O$2,0))</f>
        <v>66.8</v>
      </c>
      <c r="M232">
        <f>INDEX(cring!$A$3:$O$423,MATCH($A232,cring!$P$3:$P$423,0),MATCH(M$1,cring!$A$2:$O$2,0))</f>
        <v>76.8</v>
      </c>
      <c r="N232">
        <f>INDEX(cring!$A$3:$O$423,MATCH($A232,cring!$P$3:$P$423,0),MATCH(N$1,cring!$A$2:$O$2,0))</f>
        <v>71.5</v>
      </c>
      <c r="O232">
        <f>INDEX(cring!$A$3:$O$423,MATCH($A232,cring!$P$3:$P$423,0),MATCH(O$1,cring!$A$2:$O$2,0))</f>
        <v>75.2</v>
      </c>
      <c r="P232" t="str">
        <f>INDEX(cring!$A$3:$O$423,MATCH($A232,cring!$P$3:$P$423,0),MATCH(P$1,cring!$A$2:$O$2,0))</f>
        <v>DHS_2010</v>
      </c>
    </row>
    <row r="233" spans="1:16" x14ac:dyDescent="0.25">
      <c r="A233" s="5" t="s">
        <v>682</v>
      </c>
      <c r="B233" t="str">
        <f>INDEX(cring!$A$3:$O$423,MATCH($A233,cring!$P$3:$P$423,0),MATCH(B$1,cring!$A$2:$O$2,0))</f>
        <v>MWI</v>
      </c>
      <c r="C233" t="str">
        <f>INDEX(cring!$A$3:$O$423,MATCH($A233,cring!$P$3:$P$423,0),MATCH(C$1,cring!$A$2:$O$2,0))</f>
        <v>Malawi</v>
      </c>
      <c r="D233">
        <f>INDEX(cring!$A$3:$O$423,MATCH($A233,cring!$P$3:$P$423,0),MATCH(D$1,cring!$A$2:$O$2,0))</f>
        <v>2006</v>
      </c>
      <c r="E233" t="str">
        <f>INDEX(cring!$A$3:$O$423,MATCH($A233,cring!$P$3:$P$423,0),MATCH(E$1,cring!$A$2:$O$2,0))</f>
        <v>2006</v>
      </c>
      <c r="F233">
        <f>INDEX(cring!$A$3:$O$423,MATCH($A233,cring!$P$3:$P$423,0),MATCH(F$1,cring!$A$2:$O$2,0))</f>
        <v>52</v>
      </c>
      <c r="G233">
        <f>INDEX(cring!$A$3:$O$423,MATCH($A233,cring!$P$3:$P$423,0),MATCH(G$1,cring!$A$2:$O$2,0))</f>
        <v>51</v>
      </c>
      <c r="H233">
        <f>INDEX(cring!$A$3:$O$423,MATCH($A233,cring!$P$3:$P$423,0),MATCH(H$1,cring!$A$2:$O$2,0))</f>
        <v>53</v>
      </c>
      <c r="I233">
        <f>INDEX(cring!$A$3:$O$423,MATCH($A233,cring!$P$3:$P$423,0),MATCH(I$1,cring!$A$2:$O$2,0))</f>
        <v>75</v>
      </c>
      <c r="J233">
        <f>INDEX(cring!$A$3:$O$423,MATCH($A233,cring!$P$3:$P$423,0),MATCH(J$1,cring!$A$2:$O$2,0))</f>
        <v>48</v>
      </c>
      <c r="K233">
        <f>INDEX(cring!$A$3:$O$423,MATCH($A233,cring!$P$3:$P$423,0),MATCH(K$1,cring!$A$2:$O$2,0))</f>
        <v>51</v>
      </c>
      <c r="L233">
        <f>INDEX(cring!$A$3:$O$423,MATCH($A233,cring!$P$3:$P$423,0),MATCH(L$1,cring!$A$2:$O$2,0))</f>
        <v>44</v>
      </c>
      <c r="M233">
        <f>INDEX(cring!$A$3:$O$423,MATCH($A233,cring!$P$3:$P$423,0),MATCH(M$1,cring!$A$2:$O$2,0))</f>
        <v>57</v>
      </c>
      <c r="N233">
        <f>INDEX(cring!$A$3:$O$423,MATCH($A233,cring!$P$3:$P$423,0),MATCH(N$1,cring!$A$2:$O$2,0))</f>
        <v>45</v>
      </c>
      <c r="O233">
        <f>INDEX(cring!$A$3:$O$423,MATCH($A233,cring!$P$3:$P$423,0),MATCH(O$1,cring!$A$2:$O$2,0))</f>
        <v>65</v>
      </c>
      <c r="P233" t="str">
        <f>INDEX(cring!$A$3:$O$423,MATCH($A233,cring!$P$3:$P$423,0),MATCH(P$1,cring!$A$2:$O$2,0))</f>
        <v>MICS_2006</v>
      </c>
    </row>
    <row r="234" spans="1:16" x14ac:dyDescent="0.25">
      <c r="A234" s="4" t="s">
        <v>683</v>
      </c>
      <c r="B234" t="str">
        <f>INDEX(cring!$A$3:$O$423,MATCH($A234,cring!$P$3:$P$423,0),MATCH(B$1,cring!$A$2:$O$2,0))</f>
        <v>MWI</v>
      </c>
      <c r="C234" t="str">
        <f>INDEX(cring!$A$3:$O$423,MATCH($A234,cring!$P$3:$P$423,0),MATCH(C$1,cring!$A$2:$O$2,0))</f>
        <v>Malawi</v>
      </c>
      <c r="D234">
        <f>INDEX(cring!$A$3:$O$423,MATCH($A234,cring!$P$3:$P$423,0),MATCH(D$1,cring!$A$2:$O$2,0))</f>
        <v>2004</v>
      </c>
      <c r="E234" t="str">
        <f>INDEX(cring!$A$3:$O$423,MATCH($A234,cring!$P$3:$P$423,0),MATCH(E$1,cring!$A$2:$O$2,0))</f>
        <v>2004</v>
      </c>
      <c r="F234">
        <f>INDEX(cring!$A$3:$O$423,MATCH($A234,cring!$P$3:$P$423,0),MATCH(F$1,cring!$A$2:$O$2,0))</f>
        <v>37</v>
      </c>
      <c r="G234">
        <f>INDEX(cring!$A$3:$O$423,MATCH($A234,cring!$P$3:$P$423,0),MATCH(G$1,cring!$A$2:$O$2,0))</f>
        <v>37</v>
      </c>
      <c r="H234">
        <f>INDEX(cring!$A$3:$O$423,MATCH($A234,cring!$P$3:$P$423,0),MATCH(H$1,cring!$A$2:$O$2,0))</f>
        <v>36</v>
      </c>
      <c r="I234">
        <f>INDEX(cring!$A$3:$O$423,MATCH($A234,cring!$P$3:$P$423,0),MATCH(I$1,cring!$A$2:$O$2,0))</f>
        <v>47</v>
      </c>
      <c r="J234">
        <f>INDEX(cring!$A$3:$O$423,MATCH($A234,cring!$P$3:$P$423,0),MATCH(J$1,cring!$A$2:$O$2,0))</f>
        <v>36</v>
      </c>
      <c r="K234">
        <f>INDEX(cring!$A$3:$O$423,MATCH($A234,cring!$P$3:$P$423,0),MATCH(K$1,cring!$A$2:$O$2,0))</f>
        <v>30</v>
      </c>
      <c r="L234">
        <f>INDEX(cring!$A$3:$O$423,MATCH($A234,cring!$P$3:$P$423,0),MATCH(L$1,cring!$A$2:$O$2,0))</f>
        <v>34</v>
      </c>
      <c r="M234">
        <f>INDEX(cring!$A$3:$O$423,MATCH($A234,cring!$P$3:$P$423,0),MATCH(M$1,cring!$A$2:$O$2,0))</f>
        <v>37</v>
      </c>
      <c r="N234">
        <f>INDEX(cring!$A$3:$O$423,MATCH($A234,cring!$P$3:$P$423,0),MATCH(N$1,cring!$A$2:$O$2,0))</f>
        <v>42</v>
      </c>
      <c r="O234">
        <f>INDEX(cring!$A$3:$O$423,MATCH($A234,cring!$P$3:$P$423,0),MATCH(O$1,cring!$A$2:$O$2,0))</f>
        <v>46</v>
      </c>
      <c r="P234" t="str">
        <f>INDEX(cring!$A$3:$O$423,MATCH($A234,cring!$P$3:$P$423,0),MATCH(P$1,cring!$A$2:$O$2,0))</f>
        <v>DHS_2004</v>
      </c>
    </row>
    <row r="235" spans="1:16" x14ac:dyDescent="0.25">
      <c r="A235" s="5" t="s">
        <v>684</v>
      </c>
      <c r="B235" t="str">
        <f>INDEX(cring!$A$3:$O$423,MATCH($A235,cring!$P$3:$P$423,0),MATCH(B$1,cring!$A$2:$O$2,0))</f>
        <v>MWI</v>
      </c>
      <c r="C235" t="str">
        <f>INDEX(cring!$A$3:$O$423,MATCH($A235,cring!$P$3:$P$423,0),MATCH(C$1,cring!$A$2:$O$2,0))</f>
        <v>Malawi</v>
      </c>
      <c r="D235">
        <f>INDEX(cring!$A$3:$O$423,MATCH($A235,cring!$P$3:$P$423,0),MATCH(D$1,cring!$A$2:$O$2,0))</f>
        <v>2000</v>
      </c>
      <c r="E235" t="str">
        <f>INDEX(cring!$A$3:$O$423,MATCH($A235,cring!$P$3:$P$423,0),MATCH(E$1,cring!$A$2:$O$2,0))</f>
        <v>2000</v>
      </c>
      <c r="F235">
        <f>INDEX(cring!$A$3:$O$423,MATCH($A235,cring!$P$3:$P$423,0),MATCH(F$1,cring!$A$2:$O$2,0))</f>
        <v>27</v>
      </c>
      <c r="G235">
        <f>INDEX(cring!$A$3:$O$423,MATCH($A235,cring!$P$3:$P$423,0),MATCH(G$1,cring!$A$2:$O$2,0))</f>
        <v>26</v>
      </c>
      <c r="H235">
        <f>INDEX(cring!$A$3:$O$423,MATCH($A235,cring!$P$3:$P$423,0),MATCH(H$1,cring!$A$2:$O$2,0))</f>
        <v>27</v>
      </c>
      <c r="I235">
        <f>INDEX(cring!$A$3:$O$423,MATCH($A235,cring!$P$3:$P$423,0),MATCH(I$1,cring!$A$2:$O$2,0))</f>
        <v>48</v>
      </c>
      <c r="J235">
        <f>INDEX(cring!$A$3:$O$423,MATCH($A235,cring!$P$3:$P$423,0),MATCH(J$1,cring!$A$2:$O$2,0))</f>
        <v>25</v>
      </c>
      <c r="K235" t="str">
        <f>INDEX(cring!$A$3:$O$423,MATCH($A235,cring!$P$3:$P$423,0),MATCH(K$1,cring!$A$2:$O$2,0))</f>
        <v>-</v>
      </c>
      <c r="L235" t="str">
        <f>INDEX(cring!$A$3:$O$423,MATCH($A235,cring!$P$3:$P$423,0),MATCH(L$1,cring!$A$2:$O$2,0))</f>
        <v>-</v>
      </c>
      <c r="M235" t="str">
        <f>INDEX(cring!$A$3:$O$423,MATCH($A235,cring!$P$3:$P$423,0),MATCH(M$1,cring!$A$2:$O$2,0))</f>
        <v>-</v>
      </c>
      <c r="N235" t="str">
        <f>INDEX(cring!$A$3:$O$423,MATCH($A235,cring!$P$3:$P$423,0),MATCH(N$1,cring!$A$2:$O$2,0))</f>
        <v>-</v>
      </c>
      <c r="O235" t="str">
        <f>INDEX(cring!$A$3:$O$423,MATCH($A235,cring!$P$3:$P$423,0),MATCH(O$1,cring!$A$2:$O$2,0))</f>
        <v>-</v>
      </c>
      <c r="P235" t="str">
        <f>INDEX(cring!$A$3:$O$423,MATCH($A235,cring!$P$3:$P$423,0),MATCH(P$1,cring!$A$2:$O$2,0))</f>
        <v>DHS_2000</v>
      </c>
    </row>
    <row r="236" spans="1:16" x14ac:dyDescent="0.25">
      <c r="A236" s="4" t="s">
        <v>685</v>
      </c>
      <c r="B236" t="str">
        <f>INDEX(cring!$A$3:$O$423,MATCH($A236,cring!$P$3:$P$423,0),MATCH(B$1,cring!$A$2:$O$2,0))</f>
        <v>MWI</v>
      </c>
      <c r="C236" t="str">
        <f>INDEX(cring!$A$3:$O$423,MATCH($A236,cring!$P$3:$P$423,0),MATCH(C$1,cring!$A$2:$O$2,0))</f>
        <v>Malawi</v>
      </c>
      <c r="D236">
        <f>INDEX(cring!$A$3:$O$423,MATCH($A236,cring!$P$3:$P$423,0),MATCH(D$1,cring!$A$2:$O$2,0))</f>
        <v>1992</v>
      </c>
      <c r="E236" t="str">
        <f>INDEX(cring!$A$3:$O$423,MATCH($A236,cring!$P$3:$P$423,0),MATCH(E$1,cring!$A$2:$O$2,0))</f>
        <v>1992</v>
      </c>
      <c r="F236">
        <f>INDEX(cring!$A$3:$O$423,MATCH($A236,cring!$P$3:$P$423,0),MATCH(F$1,cring!$A$2:$O$2,0))</f>
        <v>54</v>
      </c>
      <c r="G236">
        <f>INDEX(cring!$A$3:$O$423,MATCH($A236,cring!$P$3:$P$423,0),MATCH(G$1,cring!$A$2:$O$2,0))</f>
        <v>53</v>
      </c>
      <c r="H236">
        <f>INDEX(cring!$A$3:$O$423,MATCH($A236,cring!$P$3:$P$423,0),MATCH(H$1,cring!$A$2:$O$2,0))</f>
        <v>55</v>
      </c>
      <c r="I236">
        <f>INDEX(cring!$A$3:$O$423,MATCH($A236,cring!$P$3:$P$423,0),MATCH(I$1,cring!$A$2:$O$2,0))</f>
        <v>57</v>
      </c>
      <c r="J236">
        <f>INDEX(cring!$A$3:$O$423,MATCH($A236,cring!$P$3:$P$423,0),MATCH(J$1,cring!$A$2:$O$2,0))</f>
        <v>53</v>
      </c>
      <c r="K236" t="str">
        <f>INDEX(cring!$A$3:$O$423,MATCH($A236,cring!$P$3:$P$423,0),MATCH(K$1,cring!$A$2:$O$2,0))</f>
        <v>-</v>
      </c>
      <c r="L236" t="str">
        <f>INDEX(cring!$A$3:$O$423,MATCH($A236,cring!$P$3:$P$423,0),MATCH(L$1,cring!$A$2:$O$2,0))</f>
        <v>-</v>
      </c>
      <c r="M236" t="str">
        <f>INDEX(cring!$A$3:$O$423,MATCH($A236,cring!$P$3:$P$423,0),MATCH(M$1,cring!$A$2:$O$2,0))</f>
        <v>-</v>
      </c>
      <c r="N236" t="str">
        <f>INDEX(cring!$A$3:$O$423,MATCH($A236,cring!$P$3:$P$423,0),MATCH(N$1,cring!$A$2:$O$2,0))</f>
        <v>-</v>
      </c>
      <c r="O236" t="str">
        <f>INDEX(cring!$A$3:$O$423,MATCH($A236,cring!$P$3:$P$423,0),MATCH(O$1,cring!$A$2:$O$2,0))</f>
        <v>-</v>
      </c>
      <c r="P236" t="str">
        <f>INDEX(cring!$A$3:$O$423,MATCH($A236,cring!$P$3:$P$423,0),MATCH(P$1,cring!$A$2:$O$2,0))</f>
        <v>DHS_1992</v>
      </c>
    </row>
    <row r="237" spans="1:16" x14ac:dyDescent="0.25">
      <c r="A237" s="5" t="s">
        <v>686</v>
      </c>
      <c r="B237" t="str">
        <f>INDEX(cring!$A$3:$O$423,MATCH($A237,cring!$P$3:$P$423,0),MATCH(B$1,cring!$A$2:$O$2,0))</f>
        <v>MDV</v>
      </c>
      <c r="C237" t="str">
        <f>INDEX(cring!$A$3:$O$423,MATCH($A237,cring!$P$3:$P$423,0),MATCH(C$1,cring!$A$2:$O$2,0))</f>
        <v>Maldives</v>
      </c>
      <c r="D237">
        <f>INDEX(cring!$A$3:$O$423,MATCH($A237,cring!$P$3:$P$423,0),MATCH(D$1,cring!$A$2:$O$2,0))</f>
        <v>2001</v>
      </c>
      <c r="E237" t="str">
        <f>INDEX(cring!$A$3:$O$423,MATCH($A237,cring!$P$3:$P$423,0),MATCH(E$1,cring!$A$2:$O$2,0))</f>
        <v>2001</v>
      </c>
      <c r="F237">
        <f>INDEX(cring!$A$3:$O$423,MATCH($A237,cring!$P$3:$P$423,0),MATCH(F$1,cring!$A$2:$O$2,0))</f>
        <v>22</v>
      </c>
      <c r="G237">
        <f>INDEX(cring!$A$3:$O$423,MATCH($A237,cring!$P$3:$P$423,0),MATCH(G$1,cring!$A$2:$O$2,0))</f>
        <v>23</v>
      </c>
      <c r="H237">
        <f>INDEX(cring!$A$3:$O$423,MATCH($A237,cring!$P$3:$P$423,0),MATCH(H$1,cring!$A$2:$O$2,0))</f>
        <v>22</v>
      </c>
      <c r="I237" t="str">
        <f>INDEX(cring!$A$3:$O$423,MATCH($A237,cring!$P$3:$P$423,0),MATCH(I$1,cring!$A$2:$O$2,0))</f>
        <v>-</v>
      </c>
      <c r="J237" t="str">
        <f>INDEX(cring!$A$3:$O$423,MATCH($A237,cring!$P$3:$P$423,0),MATCH(J$1,cring!$A$2:$O$2,0))</f>
        <v>-</v>
      </c>
      <c r="K237" t="str">
        <f>INDEX(cring!$A$3:$O$423,MATCH($A237,cring!$P$3:$P$423,0),MATCH(K$1,cring!$A$2:$O$2,0))</f>
        <v>-</v>
      </c>
      <c r="L237" t="str">
        <f>INDEX(cring!$A$3:$O$423,MATCH($A237,cring!$P$3:$P$423,0),MATCH(L$1,cring!$A$2:$O$2,0))</f>
        <v>-</v>
      </c>
      <c r="M237" t="str">
        <f>INDEX(cring!$A$3:$O$423,MATCH($A237,cring!$P$3:$P$423,0),MATCH(M$1,cring!$A$2:$O$2,0))</f>
        <v>-</v>
      </c>
      <c r="N237" t="str">
        <f>INDEX(cring!$A$3:$O$423,MATCH($A237,cring!$P$3:$P$423,0),MATCH(N$1,cring!$A$2:$O$2,0))</f>
        <v>-</v>
      </c>
      <c r="O237" t="str">
        <f>INDEX(cring!$A$3:$O$423,MATCH($A237,cring!$P$3:$P$423,0),MATCH(O$1,cring!$A$2:$O$2,0))</f>
        <v>-</v>
      </c>
      <c r="P237" t="str">
        <f>INDEX(cring!$A$3:$O$423,MATCH($A237,cring!$P$3:$P$423,0),MATCH(P$1,cring!$A$2:$O$2,0))</f>
        <v>MICS_2001</v>
      </c>
    </row>
    <row r="238" spans="1:16" x14ac:dyDescent="0.25">
      <c r="A238" s="4" t="s">
        <v>687</v>
      </c>
      <c r="B238" t="str">
        <f>INDEX(cring!$A$3:$O$423,MATCH($A238,cring!$P$3:$P$423,0),MATCH(B$1,cring!$A$2:$O$2,0))</f>
        <v>MLI</v>
      </c>
      <c r="C238" t="str">
        <f>INDEX(cring!$A$3:$O$423,MATCH($A238,cring!$P$3:$P$423,0),MATCH(C$1,cring!$A$2:$O$2,0))</f>
        <v>Mali</v>
      </c>
      <c r="D238">
        <f>INDEX(cring!$A$3:$O$423,MATCH($A238,cring!$P$3:$P$423,0),MATCH(D$1,cring!$A$2:$O$2,0))</f>
        <v>2015</v>
      </c>
      <c r="E238" t="str">
        <f>INDEX(cring!$A$3:$O$423,MATCH($A238,cring!$P$3:$P$423,0),MATCH(E$1,cring!$A$2:$O$2,0))</f>
        <v>2015</v>
      </c>
      <c r="F238">
        <f>INDEX(cring!$A$3:$O$423,MATCH($A238,cring!$P$3:$P$423,0),MATCH(F$1,cring!$A$2:$O$2,0))</f>
        <v>23</v>
      </c>
      <c r="G238" t="str">
        <f>INDEX(cring!$A$3:$O$423,MATCH($A238,cring!$P$3:$P$423,0),MATCH(G$1,cring!$A$2:$O$2,0))</f>
        <v>-</v>
      </c>
      <c r="H238" t="str">
        <f>INDEX(cring!$A$3:$O$423,MATCH($A238,cring!$P$3:$P$423,0),MATCH(H$1,cring!$A$2:$O$2,0))</f>
        <v>-</v>
      </c>
      <c r="I238" t="str">
        <f>INDEX(cring!$A$3:$O$423,MATCH($A238,cring!$P$3:$P$423,0),MATCH(I$1,cring!$A$2:$O$2,0))</f>
        <v>-</v>
      </c>
      <c r="J238" t="str">
        <f>INDEX(cring!$A$3:$O$423,MATCH($A238,cring!$P$3:$P$423,0),MATCH(J$1,cring!$A$2:$O$2,0))</f>
        <v>-</v>
      </c>
      <c r="K238" t="str">
        <f>INDEX(cring!$A$3:$O$423,MATCH($A238,cring!$P$3:$P$423,0),MATCH(K$1,cring!$A$2:$O$2,0))</f>
        <v>-</v>
      </c>
      <c r="L238" t="str">
        <f>INDEX(cring!$A$3:$O$423,MATCH($A238,cring!$P$3:$P$423,0),MATCH(L$1,cring!$A$2:$O$2,0))</f>
        <v>-</v>
      </c>
      <c r="M238" t="str">
        <f>INDEX(cring!$A$3:$O$423,MATCH($A238,cring!$P$3:$P$423,0),MATCH(M$1,cring!$A$2:$O$2,0))</f>
        <v>-</v>
      </c>
      <c r="N238" t="str">
        <f>INDEX(cring!$A$3:$O$423,MATCH($A238,cring!$P$3:$P$423,0),MATCH(N$1,cring!$A$2:$O$2,0))</f>
        <v>-</v>
      </c>
      <c r="O238" t="str">
        <f>INDEX(cring!$A$3:$O$423,MATCH($A238,cring!$P$3:$P$423,0),MATCH(O$1,cring!$A$2:$O$2,0))</f>
        <v>-</v>
      </c>
      <c r="P238" t="str">
        <f>INDEX(cring!$A$3:$O$423,MATCH($A238,cring!$P$3:$P$423,0),MATCH(P$1,cring!$A$2:$O$2,0))</f>
        <v>MICS KFR_2015</v>
      </c>
    </row>
    <row r="239" spans="1:16" x14ac:dyDescent="0.25">
      <c r="A239" s="5" t="s">
        <v>688</v>
      </c>
      <c r="B239" t="str">
        <f>INDEX(cring!$A$3:$O$423,MATCH($A239,cring!$P$3:$P$423,0),MATCH(B$1,cring!$A$2:$O$2,0))</f>
        <v>MLI</v>
      </c>
      <c r="C239" t="str">
        <f>INDEX(cring!$A$3:$O$423,MATCH($A239,cring!$P$3:$P$423,0),MATCH(C$1,cring!$A$2:$O$2,0))</f>
        <v>Mali</v>
      </c>
      <c r="D239" t="str">
        <f>INDEX(cring!$A$3:$O$423,MATCH($A239,cring!$P$3:$P$423,0),MATCH(D$1,cring!$A$2:$O$2,0))</f>
        <v>2009-2010</v>
      </c>
      <c r="E239" t="str">
        <f>INDEX(cring!$A$3:$O$423,MATCH($A239,cring!$P$3:$P$423,0),MATCH(E$1,cring!$A$2:$O$2,0))</f>
        <v>2010</v>
      </c>
      <c r="F239">
        <f>INDEX(cring!$A$3:$O$423,MATCH($A239,cring!$P$3:$P$423,0),MATCH(F$1,cring!$A$2:$O$2,0))</f>
        <v>55.9</v>
      </c>
      <c r="G239">
        <f>INDEX(cring!$A$3:$O$423,MATCH($A239,cring!$P$3:$P$423,0),MATCH(G$1,cring!$A$2:$O$2,0))</f>
        <v>54</v>
      </c>
      <c r="H239">
        <f>INDEX(cring!$A$3:$O$423,MATCH($A239,cring!$P$3:$P$423,0),MATCH(H$1,cring!$A$2:$O$2,0))</f>
        <v>58</v>
      </c>
      <c r="I239">
        <f>INDEX(cring!$A$3:$O$423,MATCH($A239,cring!$P$3:$P$423,0),MATCH(I$1,cring!$A$2:$O$2,0))</f>
        <v>71</v>
      </c>
      <c r="J239">
        <f>INDEX(cring!$A$3:$O$423,MATCH($A239,cring!$P$3:$P$423,0),MATCH(J$1,cring!$A$2:$O$2,0))</f>
        <v>50.6</v>
      </c>
      <c r="K239">
        <f>INDEX(cring!$A$3:$O$423,MATCH($A239,cring!$P$3:$P$423,0),MATCH(K$1,cring!$A$2:$O$2,0))</f>
        <v>42.6</v>
      </c>
      <c r="L239">
        <f>INDEX(cring!$A$3:$O$423,MATCH($A239,cring!$P$3:$P$423,0),MATCH(L$1,cring!$A$2:$O$2,0))</f>
        <v>49.8</v>
      </c>
      <c r="M239">
        <f>INDEX(cring!$A$3:$O$423,MATCH($A239,cring!$P$3:$P$423,0),MATCH(M$1,cring!$A$2:$O$2,0))</f>
        <v>47.8</v>
      </c>
      <c r="N239">
        <f>INDEX(cring!$A$3:$O$423,MATCH($A239,cring!$P$3:$P$423,0),MATCH(N$1,cring!$A$2:$O$2,0))</f>
        <v>59.2</v>
      </c>
      <c r="O239">
        <f>INDEX(cring!$A$3:$O$423,MATCH($A239,cring!$P$3:$P$423,0),MATCH(O$1,cring!$A$2:$O$2,0))</f>
        <v>86.7</v>
      </c>
      <c r="P239" t="str">
        <f>INDEX(cring!$A$3:$O$423,MATCH($A239,cring!$P$3:$P$423,0),MATCH(P$1,cring!$A$2:$O$2,0))</f>
        <v>MICS_2009-2010</v>
      </c>
    </row>
    <row r="240" spans="1:16" x14ac:dyDescent="0.25">
      <c r="A240" s="4" t="s">
        <v>689</v>
      </c>
      <c r="B240" t="str">
        <f>INDEX(cring!$A$3:$O$423,MATCH($A240,cring!$P$3:$P$423,0),MATCH(B$1,cring!$A$2:$O$2,0))</f>
        <v>MLI</v>
      </c>
      <c r="C240" t="str">
        <f>INDEX(cring!$A$3:$O$423,MATCH($A240,cring!$P$3:$P$423,0),MATCH(C$1,cring!$A$2:$O$2,0))</f>
        <v>Mali</v>
      </c>
      <c r="D240">
        <f>INDEX(cring!$A$3:$O$423,MATCH($A240,cring!$P$3:$P$423,0),MATCH(D$1,cring!$A$2:$O$2,0))</f>
        <v>2006</v>
      </c>
      <c r="E240" t="str">
        <f>INDEX(cring!$A$3:$O$423,MATCH($A240,cring!$P$3:$P$423,0),MATCH(E$1,cring!$A$2:$O$2,0))</f>
        <v>2006</v>
      </c>
      <c r="F240">
        <f>INDEX(cring!$A$3:$O$423,MATCH($A240,cring!$P$3:$P$423,0),MATCH(F$1,cring!$A$2:$O$2,0))</f>
        <v>38</v>
      </c>
      <c r="G240">
        <f>INDEX(cring!$A$3:$O$423,MATCH($A240,cring!$P$3:$P$423,0),MATCH(G$1,cring!$A$2:$O$2,0))</f>
        <v>39</v>
      </c>
      <c r="H240">
        <f>INDEX(cring!$A$3:$O$423,MATCH($A240,cring!$P$3:$P$423,0),MATCH(H$1,cring!$A$2:$O$2,0))</f>
        <v>37</v>
      </c>
      <c r="I240">
        <f>INDEX(cring!$A$3:$O$423,MATCH($A240,cring!$P$3:$P$423,0),MATCH(I$1,cring!$A$2:$O$2,0))</f>
        <v>51</v>
      </c>
      <c r="J240">
        <f>INDEX(cring!$A$3:$O$423,MATCH($A240,cring!$P$3:$P$423,0),MATCH(J$1,cring!$A$2:$O$2,0))</f>
        <v>34</v>
      </c>
      <c r="K240">
        <f>INDEX(cring!$A$3:$O$423,MATCH($A240,cring!$P$3:$P$423,0),MATCH(K$1,cring!$A$2:$O$2,0))</f>
        <v>28</v>
      </c>
      <c r="L240">
        <f>INDEX(cring!$A$3:$O$423,MATCH($A240,cring!$P$3:$P$423,0),MATCH(L$1,cring!$A$2:$O$2,0))</f>
        <v>32</v>
      </c>
      <c r="M240">
        <f>INDEX(cring!$A$3:$O$423,MATCH($A240,cring!$P$3:$P$423,0),MATCH(M$1,cring!$A$2:$O$2,0))</f>
        <v>30</v>
      </c>
      <c r="N240">
        <f>INDEX(cring!$A$3:$O$423,MATCH($A240,cring!$P$3:$P$423,0),MATCH(N$1,cring!$A$2:$O$2,0))</f>
        <v>43</v>
      </c>
      <c r="O240">
        <f>INDEX(cring!$A$3:$O$423,MATCH($A240,cring!$P$3:$P$423,0),MATCH(O$1,cring!$A$2:$O$2,0))</f>
        <v>60</v>
      </c>
      <c r="P240" t="str">
        <f>INDEX(cring!$A$3:$O$423,MATCH($A240,cring!$P$3:$P$423,0),MATCH(P$1,cring!$A$2:$O$2,0))</f>
        <v>DHS_2006</v>
      </c>
    </row>
    <row r="241" spans="1:16" x14ac:dyDescent="0.25">
      <c r="A241" s="5" t="s">
        <v>690</v>
      </c>
      <c r="B241" t="str">
        <f>INDEX(cring!$A$3:$O$423,MATCH($A241,cring!$P$3:$P$423,0),MATCH(B$1,cring!$A$2:$O$2,0))</f>
        <v>MLI</v>
      </c>
      <c r="C241" t="str">
        <f>INDEX(cring!$A$3:$O$423,MATCH($A241,cring!$P$3:$P$423,0),MATCH(C$1,cring!$A$2:$O$2,0))</f>
        <v>Mali</v>
      </c>
      <c r="D241">
        <f>INDEX(cring!$A$3:$O$423,MATCH($A241,cring!$P$3:$P$423,0),MATCH(D$1,cring!$A$2:$O$2,0))</f>
        <v>2001</v>
      </c>
      <c r="E241" t="str">
        <f>INDEX(cring!$A$3:$O$423,MATCH($A241,cring!$P$3:$P$423,0),MATCH(E$1,cring!$A$2:$O$2,0))</f>
        <v>2001</v>
      </c>
      <c r="F241">
        <f>INDEX(cring!$A$3:$O$423,MATCH($A241,cring!$P$3:$P$423,0),MATCH(F$1,cring!$A$2:$O$2,0))</f>
        <v>36</v>
      </c>
      <c r="G241">
        <f>INDEX(cring!$A$3:$O$423,MATCH($A241,cring!$P$3:$P$423,0),MATCH(G$1,cring!$A$2:$O$2,0))</f>
        <v>38</v>
      </c>
      <c r="H241">
        <f>INDEX(cring!$A$3:$O$423,MATCH($A241,cring!$P$3:$P$423,0),MATCH(H$1,cring!$A$2:$O$2,0))</f>
        <v>33</v>
      </c>
      <c r="I241">
        <f>INDEX(cring!$A$3:$O$423,MATCH($A241,cring!$P$3:$P$423,0),MATCH(I$1,cring!$A$2:$O$2,0))</f>
        <v>68</v>
      </c>
      <c r="J241">
        <f>INDEX(cring!$A$3:$O$423,MATCH($A241,cring!$P$3:$P$423,0),MATCH(J$1,cring!$A$2:$O$2,0))</f>
        <v>26</v>
      </c>
      <c r="K241" t="str">
        <f>INDEX(cring!$A$3:$O$423,MATCH($A241,cring!$P$3:$P$423,0),MATCH(K$1,cring!$A$2:$O$2,0))</f>
        <v>-</v>
      </c>
      <c r="L241" t="str">
        <f>INDEX(cring!$A$3:$O$423,MATCH($A241,cring!$P$3:$P$423,0),MATCH(L$1,cring!$A$2:$O$2,0))</f>
        <v>-</v>
      </c>
      <c r="M241" t="str">
        <f>INDEX(cring!$A$3:$O$423,MATCH($A241,cring!$P$3:$P$423,0),MATCH(M$1,cring!$A$2:$O$2,0))</f>
        <v>-</v>
      </c>
      <c r="N241" t="str">
        <f>INDEX(cring!$A$3:$O$423,MATCH($A241,cring!$P$3:$P$423,0),MATCH(N$1,cring!$A$2:$O$2,0))</f>
        <v>-</v>
      </c>
      <c r="O241" t="str">
        <f>INDEX(cring!$A$3:$O$423,MATCH($A241,cring!$P$3:$P$423,0),MATCH(O$1,cring!$A$2:$O$2,0))</f>
        <v>-</v>
      </c>
      <c r="P241" t="str">
        <f>INDEX(cring!$A$3:$O$423,MATCH($A241,cring!$P$3:$P$423,0),MATCH(P$1,cring!$A$2:$O$2,0))</f>
        <v>DHS_2001</v>
      </c>
    </row>
    <row r="242" spans="1:16" x14ac:dyDescent="0.25">
      <c r="A242" s="4" t="s">
        <v>691</v>
      </c>
      <c r="B242" t="str">
        <f>INDEX(cring!$A$3:$O$423,MATCH($A242,cring!$P$3:$P$423,0),MATCH(B$1,cring!$A$2:$O$2,0))</f>
        <v>MLI</v>
      </c>
      <c r="C242" t="str">
        <f>INDEX(cring!$A$3:$O$423,MATCH($A242,cring!$P$3:$P$423,0),MATCH(C$1,cring!$A$2:$O$2,0))</f>
        <v>Mali</v>
      </c>
      <c r="D242" t="str">
        <f>INDEX(cring!$A$3:$O$423,MATCH($A242,cring!$P$3:$P$423,0),MATCH(D$1,cring!$A$2:$O$2,0))</f>
        <v>1995-1996</v>
      </c>
      <c r="E242" t="str">
        <f>INDEX(cring!$A$3:$O$423,MATCH($A242,cring!$P$3:$P$423,0),MATCH(E$1,cring!$A$2:$O$2,0))</f>
        <v>1996</v>
      </c>
      <c r="F242">
        <f>INDEX(cring!$A$3:$O$423,MATCH($A242,cring!$P$3:$P$423,0),MATCH(F$1,cring!$A$2:$O$2,0))</f>
        <v>22</v>
      </c>
      <c r="G242">
        <f>INDEX(cring!$A$3:$O$423,MATCH($A242,cring!$P$3:$P$423,0),MATCH(G$1,cring!$A$2:$O$2,0))</f>
        <v>24</v>
      </c>
      <c r="H242">
        <f>INDEX(cring!$A$3:$O$423,MATCH($A242,cring!$P$3:$P$423,0),MATCH(H$1,cring!$A$2:$O$2,0))</f>
        <v>20</v>
      </c>
      <c r="I242">
        <f>INDEX(cring!$A$3:$O$423,MATCH($A242,cring!$P$3:$P$423,0),MATCH(I$1,cring!$A$2:$O$2,0))</f>
        <v>39</v>
      </c>
      <c r="J242">
        <f>INDEX(cring!$A$3:$O$423,MATCH($A242,cring!$P$3:$P$423,0),MATCH(J$1,cring!$A$2:$O$2,0))</f>
        <v>17</v>
      </c>
      <c r="K242" t="str">
        <f>INDEX(cring!$A$3:$O$423,MATCH($A242,cring!$P$3:$P$423,0),MATCH(K$1,cring!$A$2:$O$2,0))</f>
        <v>-</v>
      </c>
      <c r="L242" t="str">
        <f>INDEX(cring!$A$3:$O$423,MATCH($A242,cring!$P$3:$P$423,0),MATCH(L$1,cring!$A$2:$O$2,0))</f>
        <v>-</v>
      </c>
      <c r="M242" t="str">
        <f>INDEX(cring!$A$3:$O$423,MATCH($A242,cring!$P$3:$P$423,0),MATCH(M$1,cring!$A$2:$O$2,0))</f>
        <v>-</v>
      </c>
      <c r="N242" t="str">
        <f>INDEX(cring!$A$3:$O$423,MATCH($A242,cring!$P$3:$P$423,0),MATCH(N$1,cring!$A$2:$O$2,0))</f>
        <v>-</v>
      </c>
      <c r="O242" t="str">
        <f>INDEX(cring!$A$3:$O$423,MATCH($A242,cring!$P$3:$P$423,0),MATCH(O$1,cring!$A$2:$O$2,0))</f>
        <v>-</v>
      </c>
      <c r="P242" t="str">
        <f>INDEX(cring!$A$3:$O$423,MATCH($A242,cring!$P$3:$P$423,0),MATCH(P$1,cring!$A$2:$O$2,0))</f>
        <v>DHS_1995-1996</v>
      </c>
    </row>
    <row r="243" spans="1:16" x14ac:dyDescent="0.25">
      <c r="A243" s="5" t="s">
        <v>692</v>
      </c>
      <c r="B243" t="str">
        <f>INDEX(cring!$A$3:$O$423,MATCH($A243,cring!$P$3:$P$423,0),MATCH(B$1,cring!$A$2:$O$2,0))</f>
        <v>MRT</v>
      </c>
      <c r="C243" t="str">
        <f>INDEX(cring!$A$3:$O$423,MATCH($A243,cring!$P$3:$P$423,0),MATCH(C$1,cring!$A$2:$O$2,0))</f>
        <v>Mauritania</v>
      </c>
      <c r="D243">
        <f>INDEX(cring!$A$3:$O$423,MATCH($A243,cring!$P$3:$P$423,0),MATCH(D$1,cring!$A$2:$O$2,0))</f>
        <v>2015</v>
      </c>
      <c r="E243" t="str">
        <f>INDEX(cring!$A$3:$O$423,MATCH($A243,cring!$P$3:$P$423,0),MATCH(E$1,cring!$A$2:$O$2,0))</f>
        <v>2015</v>
      </c>
      <c r="F243">
        <f>INDEX(cring!$A$3:$O$423,MATCH($A243,cring!$P$3:$P$423,0),MATCH(F$1,cring!$A$2:$O$2,0))</f>
        <v>33.700000000000003</v>
      </c>
      <c r="G243" t="str">
        <f>INDEX(cring!$A$3:$O$423,MATCH($A243,cring!$P$3:$P$423,0),MATCH(G$1,cring!$A$2:$O$2,0))</f>
        <v>-</v>
      </c>
      <c r="H243" t="str">
        <f>INDEX(cring!$A$3:$O$423,MATCH($A243,cring!$P$3:$P$423,0),MATCH(H$1,cring!$A$2:$O$2,0))</f>
        <v>-</v>
      </c>
      <c r="I243" t="str">
        <f>INDEX(cring!$A$3:$O$423,MATCH($A243,cring!$P$3:$P$423,0),MATCH(I$1,cring!$A$2:$O$2,0))</f>
        <v>-</v>
      </c>
      <c r="J243" t="str">
        <f>INDEX(cring!$A$3:$O$423,MATCH($A243,cring!$P$3:$P$423,0),MATCH(J$1,cring!$A$2:$O$2,0))</f>
        <v>-</v>
      </c>
      <c r="K243" t="str">
        <f>INDEX(cring!$A$3:$O$423,MATCH($A243,cring!$P$3:$P$423,0),MATCH(K$1,cring!$A$2:$O$2,0))</f>
        <v>-</v>
      </c>
      <c r="L243" t="str">
        <f>INDEX(cring!$A$3:$O$423,MATCH($A243,cring!$P$3:$P$423,0),MATCH(L$1,cring!$A$2:$O$2,0))</f>
        <v>-</v>
      </c>
      <c r="M243" t="str">
        <f>INDEX(cring!$A$3:$O$423,MATCH($A243,cring!$P$3:$P$423,0),MATCH(M$1,cring!$A$2:$O$2,0))</f>
        <v>-</v>
      </c>
      <c r="N243" t="str">
        <f>INDEX(cring!$A$3:$O$423,MATCH($A243,cring!$P$3:$P$423,0),MATCH(N$1,cring!$A$2:$O$2,0))</f>
        <v>-</v>
      </c>
      <c r="O243" t="str">
        <f>INDEX(cring!$A$3:$O$423,MATCH($A243,cring!$P$3:$P$423,0),MATCH(O$1,cring!$A$2:$O$2,0))</f>
        <v>-</v>
      </c>
      <c r="P243" t="str">
        <f>INDEX(cring!$A$3:$O$423,MATCH($A243,cring!$P$3:$P$423,0),MATCH(P$1,cring!$A$2:$O$2,0))</f>
        <v>MICS, KFR_2015</v>
      </c>
    </row>
    <row r="244" spans="1:16" x14ac:dyDescent="0.25">
      <c r="A244" s="4" t="s">
        <v>693</v>
      </c>
      <c r="B244" t="str">
        <f>INDEX(cring!$A$3:$O$423,MATCH($A244,cring!$P$3:$P$423,0),MATCH(B$1,cring!$A$2:$O$2,0))</f>
        <v>MRT</v>
      </c>
      <c r="C244" t="str">
        <f>INDEX(cring!$A$3:$O$423,MATCH($A244,cring!$P$3:$P$423,0),MATCH(C$1,cring!$A$2:$O$2,0))</f>
        <v>Mauritania</v>
      </c>
      <c r="D244">
        <f>INDEX(cring!$A$3:$O$423,MATCH($A244,cring!$P$3:$P$423,0),MATCH(D$1,cring!$A$2:$O$2,0))</f>
        <v>2011</v>
      </c>
      <c r="E244" t="str">
        <f>INDEX(cring!$A$3:$O$423,MATCH($A244,cring!$P$3:$P$423,0),MATCH(E$1,cring!$A$2:$O$2,0))</f>
        <v>2011</v>
      </c>
      <c r="F244">
        <f>INDEX(cring!$A$3:$O$423,MATCH($A244,cring!$P$3:$P$423,0),MATCH(F$1,cring!$A$2:$O$2,0))</f>
        <v>43.1</v>
      </c>
      <c r="G244">
        <f>INDEX(cring!$A$3:$O$423,MATCH($A244,cring!$P$3:$P$423,0),MATCH(G$1,cring!$A$2:$O$2,0))</f>
        <v>41.2</v>
      </c>
      <c r="H244">
        <f>INDEX(cring!$A$3:$O$423,MATCH($A244,cring!$P$3:$P$423,0),MATCH(H$1,cring!$A$2:$O$2,0))</f>
        <v>45.1</v>
      </c>
      <c r="I244">
        <f>INDEX(cring!$A$3:$O$423,MATCH($A244,cring!$P$3:$P$423,0),MATCH(I$1,cring!$A$2:$O$2,0))</f>
        <v>62.9</v>
      </c>
      <c r="J244">
        <f>INDEX(cring!$A$3:$O$423,MATCH($A244,cring!$P$3:$P$423,0),MATCH(J$1,cring!$A$2:$O$2,0))</f>
        <v>33.299999999999997</v>
      </c>
      <c r="K244">
        <f>INDEX(cring!$A$3:$O$423,MATCH($A244,cring!$P$3:$P$423,0),MATCH(K$1,cring!$A$2:$O$2,0))</f>
        <v>24.7</v>
      </c>
      <c r="L244">
        <f>INDEX(cring!$A$3:$O$423,MATCH($A244,cring!$P$3:$P$423,0),MATCH(L$1,cring!$A$2:$O$2,0))</f>
        <v>38.4</v>
      </c>
      <c r="M244">
        <f>INDEX(cring!$A$3:$O$423,MATCH($A244,cring!$P$3:$P$423,0),MATCH(M$1,cring!$A$2:$O$2,0))</f>
        <v>46.8</v>
      </c>
      <c r="N244">
        <f>INDEX(cring!$A$3:$O$423,MATCH($A244,cring!$P$3:$P$423,0),MATCH(N$1,cring!$A$2:$O$2,0))</f>
        <v>70.7</v>
      </c>
      <c r="O244">
        <f>INDEX(cring!$A$3:$O$423,MATCH($A244,cring!$P$3:$P$423,0),MATCH(O$1,cring!$A$2:$O$2,0))</f>
        <v>50.9</v>
      </c>
      <c r="P244" t="str">
        <f>INDEX(cring!$A$3:$O$423,MATCH($A244,cring!$P$3:$P$423,0),MATCH(P$1,cring!$A$2:$O$2,0))</f>
        <v>MICS - Final tables_2011</v>
      </c>
    </row>
    <row r="245" spans="1:16" x14ac:dyDescent="0.25">
      <c r="A245" s="5" t="s">
        <v>694</v>
      </c>
      <c r="B245" t="str">
        <f>INDEX(cring!$A$3:$O$423,MATCH($A245,cring!$P$3:$P$423,0),MATCH(B$1,cring!$A$2:$O$2,0))</f>
        <v>MRT</v>
      </c>
      <c r="C245" t="str">
        <f>INDEX(cring!$A$3:$O$423,MATCH($A245,cring!$P$3:$P$423,0),MATCH(C$1,cring!$A$2:$O$2,0))</f>
        <v>Mauritania</v>
      </c>
      <c r="D245">
        <f>INDEX(cring!$A$3:$O$423,MATCH($A245,cring!$P$3:$P$423,0),MATCH(D$1,cring!$A$2:$O$2,0))</f>
        <v>2007</v>
      </c>
      <c r="E245" t="str">
        <f>INDEX(cring!$A$3:$O$423,MATCH($A245,cring!$P$3:$P$423,0),MATCH(E$1,cring!$A$2:$O$2,0))</f>
        <v>2007</v>
      </c>
      <c r="F245">
        <f>INDEX(cring!$A$3:$O$423,MATCH($A245,cring!$P$3:$P$423,0),MATCH(F$1,cring!$A$2:$O$2,0))</f>
        <v>45</v>
      </c>
      <c r="G245">
        <f>INDEX(cring!$A$3:$O$423,MATCH($A245,cring!$P$3:$P$423,0),MATCH(G$1,cring!$A$2:$O$2,0))</f>
        <v>43</v>
      </c>
      <c r="H245">
        <f>INDEX(cring!$A$3:$O$423,MATCH($A245,cring!$P$3:$P$423,0),MATCH(H$1,cring!$A$2:$O$2,0))</f>
        <v>47</v>
      </c>
      <c r="I245">
        <f>INDEX(cring!$A$3:$O$423,MATCH($A245,cring!$P$3:$P$423,0),MATCH(I$1,cring!$A$2:$O$2,0))</f>
        <v>53</v>
      </c>
      <c r="J245">
        <f>INDEX(cring!$A$3:$O$423,MATCH($A245,cring!$P$3:$P$423,0),MATCH(J$1,cring!$A$2:$O$2,0))</f>
        <v>36</v>
      </c>
      <c r="K245">
        <f>INDEX(cring!$A$3:$O$423,MATCH($A245,cring!$P$3:$P$423,0),MATCH(K$1,cring!$A$2:$O$2,0))</f>
        <v>33</v>
      </c>
      <c r="L245">
        <f>INDEX(cring!$A$3:$O$423,MATCH($A245,cring!$P$3:$P$423,0),MATCH(L$1,cring!$A$2:$O$2,0))</f>
        <v>33</v>
      </c>
      <c r="M245">
        <f>INDEX(cring!$A$3:$O$423,MATCH($A245,cring!$P$3:$P$423,0),MATCH(M$1,cring!$A$2:$O$2,0))</f>
        <v>36</v>
      </c>
      <c r="N245">
        <f>INDEX(cring!$A$3:$O$423,MATCH($A245,cring!$P$3:$P$423,0),MATCH(N$1,cring!$A$2:$O$2,0))</f>
        <v>55</v>
      </c>
      <c r="O245">
        <f>INDEX(cring!$A$3:$O$423,MATCH($A245,cring!$P$3:$P$423,0),MATCH(O$1,cring!$A$2:$O$2,0))</f>
        <v>64</v>
      </c>
      <c r="P245" t="str">
        <f>INDEX(cring!$A$3:$O$423,MATCH($A245,cring!$P$3:$P$423,0),MATCH(P$1,cring!$A$2:$O$2,0))</f>
        <v>MICS_2007</v>
      </c>
    </row>
    <row r="246" spans="1:16" x14ac:dyDescent="0.25">
      <c r="A246" s="4" t="s">
        <v>695</v>
      </c>
      <c r="B246" t="str">
        <f>INDEX(cring!$A$3:$O$423,MATCH($A246,cring!$P$3:$P$423,0),MATCH(B$1,cring!$A$2:$O$2,0))</f>
        <v>MRT</v>
      </c>
      <c r="C246" t="str">
        <f>INDEX(cring!$A$3:$O$423,MATCH($A246,cring!$P$3:$P$423,0),MATCH(C$1,cring!$A$2:$O$2,0))</f>
        <v>Mauritania</v>
      </c>
      <c r="D246" t="str">
        <f>INDEX(cring!$A$3:$O$423,MATCH($A246,cring!$P$3:$P$423,0),MATCH(D$1,cring!$A$2:$O$2,0))</f>
        <v>2000-2001</v>
      </c>
      <c r="E246" t="str">
        <f>INDEX(cring!$A$3:$O$423,MATCH($A246,cring!$P$3:$P$423,0),MATCH(E$1,cring!$A$2:$O$2,0))</f>
        <v>2001</v>
      </c>
      <c r="F246">
        <f>INDEX(cring!$A$3:$O$423,MATCH($A246,cring!$P$3:$P$423,0),MATCH(F$1,cring!$A$2:$O$2,0))</f>
        <v>41</v>
      </c>
      <c r="G246">
        <f>INDEX(cring!$A$3:$O$423,MATCH($A246,cring!$P$3:$P$423,0),MATCH(G$1,cring!$A$2:$O$2,0))</f>
        <v>43</v>
      </c>
      <c r="H246">
        <f>INDEX(cring!$A$3:$O$423,MATCH($A246,cring!$P$3:$P$423,0),MATCH(H$1,cring!$A$2:$O$2,0))</f>
        <v>38</v>
      </c>
      <c r="I246">
        <f>INDEX(cring!$A$3:$O$423,MATCH($A246,cring!$P$3:$P$423,0),MATCH(I$1,cring!$A$2:$O$2,0))</f>
        <v>56</v>
      </c>
      <c r="J246">
        <f>INDEX(cring!$A$3:$O$423,MATCH($A246,cring!$P$3:$P$423,0),MATCH(J$1,cring!$A$2:$O$2,0))</f>
        <v>26</v>
      </c>
      <c r="K246" t="str">
        <f>INDEX(cring!$A$3:$O$423,MATCH($A246,cring!$P$3:$P$423,0),MATCH(K$1,cring!$A$2:$O$2,0))</f>
        <v>-</v>
      </c>
      <c r="L246" t="str">
        <f>INDEX(cring!$A$3:$O$423,MATCH($A246,cring!$P$3:$P$423,0),MATCH(L$1,cring!$A$2:$O$2,0))</f>
        <v>-</v>
      </c>
      <c r="M246" t="str">
        <f>INDEX(cring!$A$3:$O$423,MATCH($A246,cring!$P$3:$P$423,0),MATCH(M$1,cring!$A$2:$O$2,0))</f>
        <v>-</v>
      </c>
      <c r="N246" t="str">
        <f>INDEX(cring!$A$3:$O$423,MATCH($A246,cring!$P$3:$P$423,0),MATCH(N$1,cring!$A$2:$O$2,0))</f>
        <v>-</v>
      </c>
      <c r="O246" t="str">
        <f>INDEX(cring!$A$3:$O$423,MATCH($A246,cring!$P$3:$P$423,0),MATCH(O$1,cring!$A$2:$O$2,0))</f>
        <v>-</v>
      </c>
      <c r="P246" t="str">
        <f>INDEX(cring!$A$3:$O$423,MATCH($A246,cring!$P$3:$P$423,0),MATCH(P$1,cring!$A$2:$O$2,0))</f>
        <v>DHS_2000-2001</v>
      </c>
    </row>
    <row r="247" spans="1:16" x14ac:dyDescent="0.25">
      <c r="A247" s="5" t="s">
        <v>696</v>
      </c>
      <c r="B247" t="str">
        <f>INDEX(cring!$A$3:$O$423,MATCH($A247,cring!$P$3:$P$423,0),MATCH(B$1,cring!$A$2:$O$2,0))</f>
        <v>MEX</v>
      </c>
      <c r="C247" t="str">
        <f>INDEX(cring!$A$3:$O$423,MATCH($A247,cring!$P$3:$P$423,0),MATCH(C$1,cring!$A$2:$O$2,0))</f>
        <v>Mexico</v>
      </c>
      <c r="D247">
        <f>INDEX(cring!$A$3:$O$423,MATCH($A247,cring!$P$3:$P$423,0),MATCH(D$1,cring!$A$2:$O$2,0))</f>
        <v>2015</v>
      </c>
      <c r="E247" t="str">
        <f>INDEX(cring!$A$3:$O$423,MATCH($A247,cring!$P$3:$P$423,0),MATCH(E$1,cring!$A$2:$O$2,0))</f>
        <v>2015</v>
      </c>
      <c r="F247">
        <f>INDEX(cring!$A$3:$O$423,MATCH($A247,cring!$P$3:$P$423,0),MATCH(F$1,cring!$A$2:$O$2,0))</f>
        <v>73.099999999999994</v>
      </c>
      <c r="G247">
        <f>INDEX(cring!$A$3:$O$423,MATCH($A247,cring!$P$3:$P$423,0),MATCH(G$1,cring!$A$2:$O$2,0))</f>
        <v>67.2</v>
      </c>
      <c r="H247">
        <f>INDEX(cring!$A$3:$O$423,MATCH($A247,cring!$P$3:$P$423,0),MATCH(H$1,cring!$A$2:$O$2,0))</f>
        <v>78</v>
      </c>
      <c r="I247">
        <f>INDEX(cring!$A$3:$O$423,MATCH($A247,cring!$P$3:$P$423,0),MATCH(I$1,cring!$A$2:$O$2,0))</f>
        <v>76.2</v>
      </c>
      <c r="J247">
        <f>INDEX(cring!$A$3:$O$423,MATCH($A247,cring!$P$3:$P$423,0),MATCH(J$1,cring!$A$2:$O$2,0))</f>
        <v>65.599999999999994</v>
      </c>
      <c r="K247">
        <f>INDEX(cring!$A$3:$O$423,MATCH($A247,cring!$P$3:$P$423,0),MATCH(K$1,cring!$A$2:$O$2,0))</f>
        <v>70.400000000000006</v>
      </c>
      <c r="L247">
        <f>INDEX(cring!$A$3:$O$423,MATCH($A247,cring!$P$3:$P$423,0),MATCH(L$1,cring!$A$2:$O$2,0))</f>
        <v>68.2</v>
      </c>
      <c r="M247">
        <f>INDEX(cring!$A$3:$O$423,MATCH($A247,cring!$P$3:$P$423,0),MATCH(M$1,cring!$A$2:$O$2,0))</f>
        <v>59.8</v>
      </c>
      <c r="N247" t="str">
        <f>INDEX(cring!$A$3:$O$423,MATCH($A247,cring!$P$3:$P$423,0),MATCH(N$1,cring!$A$2:$O$2,0))</f>
        <v>-</v>
      </c>
      <c r="O247" t="str">
        <f>INDEX(cring!$A$3:$O$423,MATCH($A247,cring!$P$3:$P$423,0),MATCH(O$1,cring!$A$2:$O$2,0))</f>
        <v>-</v>
      </c>
      <c r="P247" t="str">
        <f>INDEX(cring!$A$3:$O$423,MATCH($A247,cring!$P$3:$P$423,0),MATCH(P$1,cring!$A$2:$O$2,0))</f>
        <v>MICS_2015</v>
      </c>
    </row>
    <row r="248" spans="1:16" x14ac:dyDescent="0.25">
      <c r="A248" s="4" t="s">
        <v>697</v>
      </c>
      <c r="B248" t="str">
        <f>INDEX(cring!$A$3:$O$423,MATCH($A248,cring!$P$3:$P$423,0),MATCH(B$1,cring!$A$2:$O$2,0))</f>
        <v>MNG</v>
      </c>
      <c r="C248" t="str">
        <f>INDEX(cring!$A$3:$O$423,MATCH($A248,cring!$P$3:$P$423,0),MATCH(C$1,cring!$A$2:$O$2,0))</f>
        <v>Mongolia</v>
      </c>
      <c r="D248">
        <f>INDEX(cring!$A$3:$O$423,MATCH($A248,cring!$P$3:$P$423,0),MATCH(D$1,cring!$A$2:$O$2,0))</f>
        <v>2013</v>
      </c>
      <c r="E248" t="str">
        <f>INDEX(cring!$A$3:$O$423,MATCH($A248,cring!$P$3:$P$423,0),MATCH(E$1,cring!$A$2:$O$2,0))</f>
        <v>2013</v>
      </c>
      <c r="F248">
        <f>INDEX(cring!$A$3:$O$423,MATCH($A248,cring!$P$3:$P$423,0),MATCH(F$1,cring!$A$2:$O$2,0))</f>
        <v>70.3</v>
      </c>
      <c r="G248">
        <f>INDEX(cring!$A$3:$O$423,MATCH($A248,cring!$P$3:$P$423,0),MATCH(G$1,cring!$A$2:$O$2,0))</f>
        <v>74.3</v>
      </c>
      <c r="H248">
        <f>INDEX(cring!$A$3:$O$423,MATCH($A248,cring!$P$3:$P$423,0),MATCH(H$1,cring!$A$2:$O$2,0))</f>
        <v>66.3</v>
      </c>
      <c r="I248">
        <f>INDEX(cring!$A$3:$O$423,MATCH($A248,cring!$P$3:$P$423,0),MATCH(I$1,cring!$A$2:$O$2,0))</f>
        <v>75.099999999999994</v>
      </c>
      <c r="J248">
        <f>INDEX(cring!$A$3:$O$423,MATCH($A248,cring!$P$3:$P$423,0),MATCH(J$1,cring!$A$2:$O$2,0))</f>
        <v>59.6</v>
      </c>
      <c r="K248">
        <f>INDEX(cring!$A$3:$O$423,MATCH($A248,cring!$P$3:$P$423,0),MATCH(K$1,cring!$A$2:$O$2,0))</f>
        <v>56.8</v>
      </c>
      <c r="L248">
        <f>INDEX(cring!$A$3:$O$423,MATCH($A248,cring!$P$3:$P$423,0),MATCH(L$1,cring!$A$2:$O$2,0))</f>
        <v>56.8</v>
      </c>
      <c r="M248" t="str">
        <f>INDEX(cring!$A$3:$O$423,MATCH($A248,cring!$P$3:$P$423,0),MATCH(M$1,cring!$A$2:$O$2,0))</f>
        <v>-</v>
      </c>
      <c r="N248">
        <f>INDEX(cring!$A$3:$O$423,MATCH($A248,cring!$P$3:$P$423,0),MATCH(N$1,cring!$A$2:$O$2,0))</f>
        <v>79.5</v>
      </c>
      <c r="O248">
        <f>INDEX(cring!$A$3:$O$423,MATCH($A248,cring!$P$3:$P$423,0),MATCH(O$1,cring!$A$2:$O$2,0))</f>
        <v>79.5</v>
      </c>
      <c r="P248" t="str">
        <f>INDEX(cring!$A$3:$O$423,MATCH($A248,cring!$P$3:$P$423,0),MATCH(P$1,cring!$A$2:$O$2,0))</f>
        <v>MICS_2013-2014</v>
      </c>
    </row>
    <row r="249" spans="1:16" x14ac:dyDescent="0.25">
      <c r="A249" s="5" t="s">
        <v>698</v>
      </c>
      <c r="B249" t="str">
        <f>INDEX(cring!$A$3:$O$423,MATCH($A249,cring!$P$3:$P$423,0),MATCH(B$1,cring!$A$2:$O$2,0))</f>
        <v>MNG</v>
      </c>
      <c r="C249" t="str">
        <f>INDEX(cring!$A$3:$O$423,MATCH($A249,cring!$P$3:$P$423,0),MATCH(C$1,cring!$A$2:$O$2,0))</f>
        <v>Mongolia</v>
      </c>
      <c r="D249">
        <f>INDEX(cring!$A$3:$O$423,MATCH($A249,cring!$P$3:$P$423,0),MATCH(D$1,cring!$A$2:$O$2,0))</f>
        <v>2010</v>
      </c>
      <c r="E249" t="str">
        <f>INDEX(cring!$A$3:$O$423,MATCH($A249,cring!$P$3:$P$423,0),MATCH(E$1,cring!$A$2:$O$2,0))</f>
        <v>2010</v>
      </c>
      <c r="F249">
        <f>INDEX(cring!$A$3:$O$423,MATCH($A249,cring!$P$3:$P$423,0),MATCH(F$1,cring!$A$2:$O$2,0))</f>
        <v>86.8</v>
      </c>
      <c r="G249" t="str">
        <f>INDEX(cring!$A$3:$O$423,MATCH($A249,cring!$P$3:$P$423,0),MATCH(G$1,cring!$A$2:$O$2,0))</f>
        <v>-</v>
      </c>
      <c r="H249" t="str">
        <f>INDEX(cring!$A$3:$O$423,MATCH($A249,cring!$P$3:$P$423,0),MATCH(H$1,cring!$A$2:$O$2,0))</f>
        <v>-</v>
      </c>
      <c r="I249" t="str">
        <f>INDEX(cring!$A$3:$O$423,MATCH($A249,cring!$P$3:$P$423,0),MATCH(I$1,cring!$A$2:$O$2,0))</f>
        <v>-</v>
      </c>
      <c r="J249" t="str">
        <f>INDEX(cring!$A$3:$O$423,MATCH($A249,cring!$P$3:$P$423,0),MATCH(J$1,cring!$A$2:$O$2,0))</f>
        <v>-</v>
      </c>
      <c r="K249" t="str">
        <f>INDEX(cring!$A$3:$O$423,MATCH($A249,cring!$P$3:$P$423,0),MATCH(K$1,cring!$A$2:$O$2,0))</f>
        <v>-</v>
      </c>
      <c r="L249" t="str">
        <f>INDEX(cring!$A$3:$O$423,MATCH($A249,cring!$P$3:$P$423,0),MATCH(L$1,cring!$A$2:$O$2,0))</f>
        <v>-</v>
      </c>
      <c r="M249" t="str">
        <f>INDEX(cring!$A$3:$O$423,MATCH($A249,cring!$P$3:$P$423,0),MATCH(M$1,cring!$A$2:$O$2,0))</f>
        <v>-</v>
      </c>
      <c r="N249" t="str">
        <f>INDEX(cring!$A$3:$O$423,MATCH($A249,cring!$P$3:$P$423,0),MATCH(N$1,cring!$A$2:$O$2,0))</f>
        <v>-</v>
      </c>
      <c r="O249" t="str">
        <f>INDEX(cring!$A$3:$O$423,MATCH($A249,cring!$P$3:$P$423,0),MATCH(O$1,cring!$A$2:$O$2,0))</f>
        <v>-</v>
      </c>
      <c r="P249" t="str">
        <f>INDEX(cring!$A$3:$O$423,MATCH($A249,cring!$P$3:$P$423,0),MATCH(P$1,cring!$A$2:$O$2,0))</f>
        <v>MICS_2010</v>
      </c>
    </row>
    <row r="250" spans="1:16" x14ac:dyDescent="0.25">
      <c r="A250" s="4" t="s">
        <v>699</v>
      </c>
      <c r="B250" t="str">
        <f>INDEX(cring!$A$3:$O$423,MATCH($A250,cring!$P$3:$P$423,0),MATCH(B$1,cring!$A$2:$O$2,0))</f>
        <v>MNG</v>
      </c>
      <c r="C250" t="str">
        <f>INDEX(cring!$A$3:$O$423,MATCH($A250,cring!$P$3:$P$423,0),MATCH(C$1,cring!$A$2:$O$2,0))</f>
        <v>Mongolia</v>
      </c>
      <c r="D250">
        <f>INDEX(cring!$A$3:$O$423,MATCH($A250,cring!$P$3:$P$423,0),MATCH(D$1,cring!$A$2:$O$2,0))</f>
        <v>2005</v>
      </c>
      <c r="E250" t="str">
        <f>INDEX(cring!$A$3:$O$423,MATCH($A250,cring!$P$3:$P$423,0),MATCH(E$1,cring!$A$2:$O$2,0))</f>
        <v>2005</v>
      </c>
      <c r="F250">
        <f>INDEX(cring!$A$3:$O$423,MATCH($A250,cring!$P$3:$P$423,0),MATCH(F$1,cring!$A$2:$O$2,0))</f>
        <v>63</v>
      </c>
      <c r="G250">
        <f>INDEX(cring!$A$3:$O$423,MATCH($A250,cring!$P$3:$P$423,0),MATCH(G$1,cring!$A$2:$O$2,0))</f>
        <v>63</v>
      </c>
      <c r="H250">
        <f>INDEX(cring!$A$3:$O$423,MATCH($A250,cring!$P$3:$P$423,0),MATCH(H$1,cring!$A$2:$O$2,0))</f>
        <v>63</v>
      </c>
      <c r="I250">
        <f>INDEX(cring!$A$3:$O$423,MATCH($A250,cring!$P$3:$P$423,0),MATCH(I$1,cring!$A$2:$O$2,0))</f>
        <v>70</v>
      </c>
      <c r="J250">
        <f>INDEX(cring!$A$3:$O$423,MATCH($A250,cring!$P$3:$P$423,0),MATCH(J$1,cring!$A$2:$O$2,0))</f>
        <v>55</v>
      </c>
      <c r="K250">
        <f>INDEX(cring!$A$3:$O$423,MATCH($A250,cring!$P$3:$P$423,0),MATCH(K$1,cring!$A$2:$O$2,0))</f>
        <v>47</v>
      </c>
      <c r="L250">
        <f>INDEX(cring!$A$3:$O$423,MATCH($A250,cring!$P$3:$P$423,0),MATCH(L$1,cring!$A$2:$O$2,0))</f>
        <v>63</v>
      </c>
      <c r="M250">
        <f>INDEX(cring!$A$3:$O$423,MATCH($A250,cring!$P$3:$P$423,0),MATCH(M$1,cring!$A$2:$O$2,0))</f>
        <v>71</v>
      </c>
      <c r="N250">
        <f>INDEX(cring!$A$3:$O$423,MATCH($A250,cring!$P$3:$P$423,0),MATCH(N$1,cring!$A$2:$O$2,0))</f>
        <v>77</v>
      </c>
      <c r="O250">
        <f>INDEX(cring!$A$3:$O$423,MATCH($A250,cring!$P$3:$P$423,0),MATCH(O$1,cring!$A$2:$O$2,0))</f>
        <v>64</v>
      </c>
      <c r="P250" t="str">
        <f>INDEX(cring!$A$3:$O$423,MATCH($A250,cring!$P$3:$P$423,0),MATCH(P$1,cring!$A$2:$O$2,0))</f>
        <v>MICS_2005</v>
      </c>
    </row>
    <row r="251" spans="1:16" x14ac:dyDescent="0.25">
      <c r="A251" s="5" t="s">
        <v>700</v>
      </c>
      <c r="B251" t="str">
        <f>INDEX(cring!$A$3:$O$423,MATCH($A251,cring!$P$3:$P$423,0),MATCH(B$1,cring!$A$2:$O$2,0))</f>
        <v>MNG</v>
      </c>
      <c r="C251" t="str">
        <f>INDEX(cring!$A$3:$O$423,MATCH($A251,cring!$P$3:$P$423,0),MATCH(C$1,cring!$A$2:$O$2,0))</f>
        <v>Mongolia</v>
      </c>
      <c r="D251">
        <f>INDEX(cring!$A$3:$O$423,MATCH($A251,cring!$P$3:$P$423,0),MATCH(D$1,cring!$A$2:$O$2,0))</f>
        <v>2000</v>
      </c>
      <c r="E251" t="str">
        <f>INDEX(cring!$A$3:$O$423,MATCH($A251,cring!$P$3:$P$423,0),MATCH(E$1,cring!$A$2:$O$2,0))</f>
        <v>2000</v>
      </c>
      <c r="F251">
        <f>INDEX(cring!$A$3:$O$423,MATCH($A251,cring!$P$3:$P$423,0),MATCH(F$1,cring!$A$2:$O$2,0))</f>
        <v>78</v>
      </c>
      <c r="G251">
        <f>INDEX(cring!$A$3:$O$423,MATCH($A251,cring!$P$3:$P$423,0),MATCH(G$1,cring!$A$2:$O$2,0))</f>
        <v>78</v>
      </c>
      <c r="H251">
        <f>INDEX(cring!$A$3:$O$423,MATCH($A251,cring!$P$3:$P$423,0),MATCH(H$1,cring!$A$2:$O$2,0))</f>
        <v>78</v>
      </c>
      <c r="I251">
        <f>INDEX(cring!$A$3:$O$423,MATCH($A251,cring!$P$3:$P$423,0),MATCH(I$1,cring!$A$2:$O$2,0))</f>
        <v>78</v>
      </c>
      <c r="J251">
        <f>INDEX(cring!$A$3:$O$423,MATCH($A251,cring!$P$3:$P$423,0),MATCH(J$1,cring!$A$2:$O$2,0))</f>
        <v>77</v>
      </c>
      <c r="K251">
        <f>INDEX(cring!$A$3:$O$423,MATCH($A251,cring!$P$3:$P$423,0),MATCH(K$1,cring!$A$2:$O$2,0))</f>
        <v>75</v>
      </c>
      <c r="L251">
        <f>INDEX(cring!$A$3:$O$423,MATCH($A251,cring!$P$3:$P$423,0),MATCH(L$1,cring!$A$2:$O$2,0))</f>
        <v>82</v>
      </c>
      <c r="M251">
        <f>INDEX(cring!$A$3:$O$423,MATCH($A251,cring!$P$3:$P$423,0),MATCH(M$1,cring!$A$2:$O$2,0))</f>
        <v>80</v>
      </c>
      <c r="N251">
        <f>INDEX(cring!$A$3:$O$423,MATCH($A251,cring!$P$3:$P$423,0),MATCH(N$1,cring!$A$2:$O$2,0))</f>
        <v>70</v>
      </c>
      <c r="O251">
        <f>INDEX(cring!$A$3:$O$423,MATCH($A251,cring!$P$3:$P$423,0),MATCH(O$1,cring!$A$2:$O$2,0))</f>
        <v>81</v>
      </c>
      <c r="P251" t="str">
        <f>INDEX(cring!$A$3:$O$423,MATCH($A251,cring!$P$3:$P$423,0),MATCH(P$1,cring!$A$2:$O$2,0))</f>
        <v>MICS_2000</v>
      </c>
    </row>
    <row r="252" spans="1:16" x14ac:dyDescent="0.25">
      <c r="A252" s="4" t="s">
        <v>701</v>
      </c>
      <c r="B252" t="str">
        <f>INDEX(cring!$A$3:$O$423,MATCH($A252,cring!$P$3:$P$423,0),MATCH(B$1,cring!$A$2:$O$2,0))</f>
        <v>MNE</v>
      </c>
      <c r="C252" t="str">
        <f>INDEX(cring!$A$3:$O$423,MATCH($A252,cring!$P$3:$P$423,0),MATCH(C$1,cring!$A$2:$O$2,0))</f>
        <v>Montenegro</v>
      </c>
      <c r="D252">
        <f>INDEX(cring!$A$3:$O$423,MATCH($A252,cring!$P$3:$P$423,0),MATCH(D$1,cring!$A$2:$O$2,0))</f>
        <v>2005</v>
      </c>
      <c r="E252" t="str">
        <f>INDEX(cring!$A$3:$O$423,MATCH($A252,cring!$P$3:$P$423,0),MATCH(E$1,cring!$A$2:$O$2,0))</f>
        <v>2005</v>
      </c>
      <c r="F252">
        <f>INDEX(cring!$A$3:$O$423,MATCH($A252,cring!$P$3:$P$423,0),MATCH(F$1,cring!$A$2:$O$2,0))</f>
        <v>89.4</v>
      </c>
      <c r="G252" t="str">
        <f>INDEX(cring!$A$3:$O$423,MATCH($A252,cring!$P$3:$P$423,0),MATCH(G$1,cring!$A$2:$O$2,0))</f>
        <v>-</v>
      </c>
      <c r="H252" t="str">
        <f>INDEX(cring!$A$3:$O$423,MATCH($A252,cring!$P$3:$P$423,0),MATCH(H$1,cring!$A$2:$O$2,0))</f>
        <v>-</v>
      </c>
      <c r="I252" t="str">
        <f>INDEX(cring!$A$3:$O$423,MATCH($A252,cring!$P$3:$P$423,0),MATCH(I$1,cring!$A$2:$O$2,0))</f>
        <v>-</v>
      </c>
      <c r="J252" t="str">
        <f>INDEX(cring!$A$3:$O$423,MATCH($A252,cring!$P$3:$P$423,0),MATCH(J$1,cring!$A$2:$O$2,0))</f>
        <v>-</v>
      </c>
      <c r="K252" t="str">
        <f>INDEX(cring!$A$3:$O$423,MATCH($A252,cring!$P$3:$P$423,0),MATCH(K$1,cring!$A$2:$O$2,0))</f>
        <v>-</v>
      </c>
      <c r="L252" t="str">
        <f>INDEX(cring!$A$3:$O$423,MATCH($A252,cring!$P$3:$P$423,0),MATCH(L$1,cring!$A$2:$O$2,0))</f>
        <v>-</v>
      </c>
      <c r="M252" t="str">
        <f>INDEX(cring!$A$3:$O$423,MATCH($A252,cring!$P$3:$P$423,0),MATCH(M$1,cring!$A$2:$O$2,0))</f>
        <v>-</v>
      </c>
      <c r="N252" t="str">
        <f>INDEX(cring!$A$3:$O$423,MATCH($A252,cring!$P$3:$P$423,0),MATCH(N$1,cring!$A$2:$O$2,0))</f>
        <v>-</v>
      </c>
      <c r="O252" t="str">
        <f>INDEX(cring!$A$3:$O$423,MATCH($A252,cring!$P$3:$P$423,0),MATCH(O$1,cring!$A$2:$O$2,0))</f>
        <v>-</v>
      </c>
      <c r="P252" t="str">
        <f>INDEX(cring!$A$3:$O$423,MATCH($A252,cring!$P$3:$P$423,0),MATCH(P$1,cring!$A$2:$O$2,0))</f>
        <v>MICS_2005</v>
      </c>
    </row>
    <row r="253" spans="1:16" x14ac:dyDescent="0.25">
      <c r="A253" s="5" t="s">
        <v>702</v>
      </c>
      <c r="B253" t="str">
        <f>INDEX(cring!$A$3:$O$423,MATCH($A253,cring!$P$3:$P$423,0),MATCH(B$1,cring!$A$2:$O$2,0))</f>
        <v>MAR</v>
      </c>
      <c r="C253" t="str">
        <f>INDEX(cring!$A$3:$O$423,MATCH($A253,cring!$P$3:$P$423,0),MATCH(C$1,cring!$A$2:$O$2,0))</f>
        <v>Morocco</v>
      </c>
      <c r="D253">
        <f>INDEX(cring!$A$3:$O$423,MATCH($A253,cring!$P$3:$P$423,0),MATCH(D$1,cring!$A$2:$O$2,0))</f>
        <v>2011</v>
      </c>
      <c r="E253" t="str">
        <f>INDEX(cring!$A$3:$O$423,MATCH($A253,cring!$P$3:$P$423,0),MATCH(E$1,cring!$A$2:$O$2,0))</f>
        <v>2011</v>
      </c>
      <c r="F253">
        <f>INDEX(cring!$A$3:$O$423,MATCH($A253,cring!$P$3:$P$423,0),MATCH(F$1,cring!$A$2:$O$2,0))</f>
        <v>70.099999999999994</v>
      </c>
      <c r="G253" t="str">
        <f>INDEX(cring!$A$3:$O$423,MATCH($A253,cring!$P$3:$P$423,0),MATCH(G$1,cring!$A$2:$O$2,0))</f>
        <v>-</v>
      </c>
      <c r="H253" t="str">
        <f>INDEX(cring!$A$3:$O$423,MATCH($A253,cring!$P$3:$P$423,0),MATCH(H$1,cring!$A$2:$O$2,0))</f>
        <v>-</v>
      </c>
      <c r="I253">
        <f>INDEX(cring!$A$3:$O$423,MATCH($A253,cring!$P$3:$P$423,0),MATCH(I$1,cring!$A$2:$O$2,0))</f>
        <v>84.8</v>
      </c>
      <c r="J253">
        <f>INDEX(cring!$A$3:$O$423,MATCH($A253,cring!$P$3:$P$423,0),MATCH(J$1,cring!$A$2:$O$2,0))</f>
        <v>55.8</v>
      </c>
      <c r="K253">
        <f>INDEX(cring!$A$3:$O$423,MATCH($A253,cring!$P$3:$P$423,0),MATCH(K$1,cring!$A$2:$O$2,0))</f>
        <v>50.3</v>
      </c>
      <c r="L253">
        <f>INDEX(cring!$A$3:$O$423,MATCH($A253,cring!$P$3:$P$423,0),MATCH(L$1,cring!$A$2:$O$2,0))</f>
        <v>67.8</v>
      </c>
      <c r="M253">
        <f>INDEX(cring!$A$3:$O$423,MATCH($A253,cring!$P$3:$P$423,0),MATCH(M$1,cring!$A$2:$O$2,0))</f>
        <v>77</v>
      </c>
      <c r="N253">
        <f>INDEX(cring!$A$3:$O$423,MATCH($A253,cring!$P$3:$P$423,0),MATCH(N$1,cring!$A$2:$O$2,0))</f>
        <v>82</v>
      </c>
      <c r="O253">
        <f>INDEX(cring!$A$3:$O$423,MATCH($A253,cring!$P$3:$P$423,0),MATCH(O$1,cring!$A$2:$O$2,0))</f>
        <v>90.5</v>
      </c>
      <c r="P253" t="str">
        <f>INDEX(cring!$A$3:$O$423,MATCH($A253,cring!$P$3:$P$423,0),MATCH(P$1,cring!$A$2:$O$2,0))</f>
        <v>ENPSF 2011(Prelim)_2010-2011</v>
      </c>
    </row>
    <row r="254" spans="1:16" x14ac:dyDescent="0.25">
      <c r="A254" s="4" t="s">
        <v>703</v>
      </c>
      <c r="B254" t="str">
        <f>INDEX(cring!$A$3:$O$423,MATCH($A254,cring!$P$3:$P$423,0),MATCH(B$1,cring!$A$2:$O$2,0))</f>
        <v>MAR</v>
      </c>
      <c r="C254" t="str">
        <f>INDEX(cring!$A$3:$O$423,MATCH($A254,cring!$P$3:$P$423,0),MATCH(C$1,cring!$A$2:$O$2,0))</f>
        <v>Morocco</v>
      </c>
      <c r="D254" t="str">
        <f>INDEX(cring!$A$3:$O$423,MATCH($A254,cring!$P$3:$P$423,0),MATCH(D$1,cring!$A$2:$O$2,0))</f>
        <v>2003-2004</v>
      </c>
      <c r="E254" t="str">
        <f>INDEX(cring!$A$3:$O$423,MATCH($A254,cring!$P$3:$P$423,0),MATCH(E$1,cring!$A$2:$O$2,0))</f>
        <v>2004</v>
      </c>
      <c r="F254">
        <f>INDEX(cring!$A$3:$O$423,MATCH($A254,cring!$P$3:$P$423,0),MATCH(F$1,cring!$A$2:$O$2,0))</f>
        <v>38</v>
      </c>
      <c r="G254">
        <f>INDEX(cring!$A$3:$O$423,MATCH($A254,cring!$P$3:$P$423,0),MATCH(G$1,cring!$A$2:$O$2,0))</f>
        <v>42</v>
      </c>
      <c r="H254">
        <f>INDEX(cring!$A$3:$O$423,MATCH($A254,cring!$P$3:$P$423,0),MATCH(H$1,cring!$A$2:$O$2,0))</f>
        <v>34</v>
      </c>
      <c r="I254">
        <f>INDEX(cring!$A$3:$O$423,MATCH($A254,cring!$P$3:$P$423,0),MATCH(I$1,cring!$A$2:$O$2,0))</f>
        <v>50</v>
      </c>
      <c r="J254">
        <f>INDEX(cring!$A$3:$O$423,MATCH($A254,cring!$P$3:$P$423,0),MATCH(J$1,cring!$A$2:$O$2,0))</f>
        <v>25</v>
      </c>
      <c r="K254" t="str">
        <f>INDEX(cring!$A$3:$O$423,MATCH($A254,cring!$P$3:$P$423,0),MATCH(K$1,cring!$A$2:$O$2,0))</f>
        <v>-</v>
      </c>
      <c r="L254" t="str">
        <f>INDEX(cring!$A$3:$O$423,MATCH($A254,cring!$P$3:$P$423,0),MATCH(L$1,cring!$A$2:$O$2,0))</f>
        <v>-</v>
      </c>
      <c r="M254" t="str">
        <f>INDEX(cring!$A$3:$O$423,MATCH($A254,cring!$P$3:$P$423,0),MATCH(M$1,cring!$A$2:$O$2,0))</f>
        <v>-</v>
      </c>
      <c r="N254" t="str">
        <f>INDEX(cring!$A$3:$O$423,MATCH($A254,cring!$P$3:$P$423,0),MATCH(N$1,cring!$A$2:$O$2,0))</f>
        <v>-</v>
      </c>
      <c r="O254" t="str">
        <f>INDEX(cring!$A$3:$O$423,MATCH($A254,cring!$P$3:$P$423,0),MATCH(O$1,cring!$A$2:$O$2,0))</f>
        <v>-</v>
      </c>
      <c r="P254" t="str">
        <f>INDEX(cring!$A$3:$O$423,MATCH($A254,cring!$P$3:$P$423,0),MATCH(P$1,cring!$A$2:$O$2,0))</f>
        <v>DHS_2003-2004</v>
      </c>
    </row>
    <row r="255" spans="1:16" x14ac:dyDescent="0.25">
      <c r="A255" s="5" t="s">
        <v>704</v>
      </c>
      <c r="B255" t="str">
        <f>INDEX(cring!$A$3:$O$423,MATCH($A255,cring!$P$3:$P$423,0),MATCH(B$1,cring!$A$2:$O$2,0))</f>
        <v>MAR</v>
      </c>
      <c r="C255" t="str">
        <f>INDEX(cring!$A$3:$O$423,MATCH($A255,cring!$P$3:$P$423,0),MATCH(C$1,cring!$A$2:$O$2,0))</f>
        <v>Morocco</v>
      </c>
      <c r="D255">
        <f>INDEX(cring!$A$3:$O$423,MATCH($A255,cring!$P$3:$P$423,0),MATCH(D$1,cring!$A$2:$O$2,0))</f>
        <v>1997</v>
      </c>
      <c r="E255" t="str">
        <f>INDEX(cring!$A$3:$O$423,MATCH($A255,cring!$P$3:$P$423,0),MATCH(E$1,cring!$A$2:$O$2,0))</f>
        <v>1997</v>
      </c>
      <c r="F255">
        <f>INDEX(cring!$A$3:$O$423,MATCH($A255,cring!$P$3:$P$423,0),MATCH(F$1,cring!$A$2:$O$2,0))</f>
        <v>28</v>
      </c>
      <c r="G255" t="str">
        <f>INDEX(cring!$A$3:$O$423,MATCH($A255,cring!$P$3:$P$423,0),MATCH(G$1,cring!$A$2:$O$2,0))</f>
        <v>-</v>
      </c>
      <c r="H255" t="str">
        <f>INDEX(cring!$A$3:$O$423,MATCH($A255,cring!$P$3:$P$423,0),MATCH(H$1,cring!$A$2:$O$2,0))</f>
        <v>-</v>
      </c>
      <c r="I255" t="str">
        <f>INDEX(cring!$A$3:$O$423,MATCH($A255,cring!$P$3:$P$423,0),MATCH(I$1,cring!$A$2:$O$2,0))</f>
        <v>-</v>
      </c>
      <c r="J255" t="str">
        <f>INDEX(cring!$A$3:$O$423,MATCH($A255,cring!$P$3:$P$423,0),MATCH(J$1,cring!$A$2:$O$2,0))</f>
        <v>-</v>
      </c>
      <c r="K255" t="str">
        <f>INDEX(cring!$A$3:$O$423,MATCH($A255,cring!$P$3:$P$423,0),MATCH(K$1,cring!$A$2:$O$2,0))</f>
        <v>-</v>
      </c>
      <c r="L255" t="str">
        <f>INDEX(cring!$A$3:$O$423,MATCH($A255,cring!$P$3:$P$423,0),MATCH(L$1,cring!$A$2:$O$2,0))</f>
        <v>-</v>
      </c>
      <c r="M255" t="str">
        <f>INDEX(cring!$A$3:$O$423,MATCH($A255,cring!$P$3:$P$423,0),MATCH(M$1,cring!$A$2:$O$2,0))</f>
        <v>-</v>
      </c>
      <c r="N255" t="str">
        <f>INDEX(cring!$A$3:$O$423,MATCH($A255,cring!$P$3:$P$423,0),MATCH(N$1,cring!$A$2:$O$2,0))</f>
        <v>-</v>
      </c>
      <c r="O255" t="str">
        <f>INDEX(cring!$A$3:$O$423,MATCH($A255,cring!$P$3:$P$423,0),MATCH(O$1,cring!$A$2:$O$2,0))</f>
        <v>-</v>
      </c>
      <c r="P255" t="str">
        <f>INDEX(cring!$A$3:$O$423,MATCH($A255,cring!$P$3:$P$423,0),MATCH(P$1,cring!$A$2:$O$2,0))</f>
        <v>Other NS_1997</v>
      </c>
    </row>
    <row r="256" spans="1:16" x14ac:dyDescent="0.25">
      <c r="A256" s="4" t="s">
        <v>705</v>
      </c>
      <c r="B256" t="str">
        <f>INDEX(cring!$A$3:$O$423,MATCH($A256,cring!$P$3:$P$423,0),MATCH(B$1,cring!$A$2:$O$2,0))</f>
        <v>MAR</v>
      </c>
      <c r="C256" t="str">
        <f>INDEX(cring!$A$3:$O$423,MATCH($A256,cring!$P$3:$P$423,0),MATCH(C$1,cring!$A$2:$O$2,0))</f>
        <v>Morocco</v>
      </c>
      <c r="D256">
        <f>INDEX(cring!$A$3:$O$423,MATCH($A256,cring!$P$3:$P$423,0),MATCH(D$1,cring!$A$2:$O$2,0))</f>
        <v>1992</v>
      </c>
      <c r="E256" t="str">
        <f>INDEX(cring!$A$3:$O$423,MATCH($A256,cring!$P$3:$P$423,0),MATCH(E$1,cring!$A$2:$O$2,0))</f>
        <v>1992</v>
      </c>
      <c r="F256">
        <f>INDEX(cring!$A$3:$O$423,MATCH($A256,cring!$P$3:$P$423,0),MATCH(F$1,cring!$A$2:$O$2,0))</f>
        <v>17</v>
      </c>
      <c r="G256" t="str">
        <f>INDEX(cring!$A$3:$O$423,MATCH($A256,cring!$P$3:$P$423,0),MATCH(G$1,cring!$A$2:$O$2,0))</f>
        <v>-</v>
      </c>
      <c r="H256" t="str">
        <f>INDEX(cring!$A$3:$O$423,MATCH($A256,cring!$P$3:$P$423,0),MATCH(H$1,cring!$A$2:$O$2,0))</f>
        <v>-</v>
      </c>
      <c r="I256" t="str">
        <f>INDEX(cring!$A$3:$O$423,MATCH($A256,cring!$P$3:$P$423,0),MATCH(I$1,cring!$A$2:$O$2,0))</f>
        <v>-</v>
      </c>
      <c r="J256" t="str">
        <f>INDEX(cring!$A$3:$O$423,MATCH($A256,cring!$P$3:$P$423,0),MATCH(J$1,cring!$A$2:$O$2,0))</f>
        <v>-</v>
      </c>
      <c r="K256" t="str">
        <f>INDEX(cring!$A$3:$O$423,MATCH($A256,cring!$P$3:$P$423,0),MATCH(K$1,cring!$A$2:$O$2,0))</f>
        <v>-</v>
      </c>
      <c r="L256" t="str">
        <f>INDEX(cring!$A$3:$O$423,MATCH($A256,cring!$P$3:$P$423,0),MATCH(L$1,cring!$A$2:$O$2,0))</f>
        <v>-</v>
      </c>
      <c r="M256" t="str">
        <f>INDEX(cring!$A$3:$O$423,MATCH($A256,cring!$P$3:$P$423,0),MATCH(M$1,cring!$A$2:$O$2,0))</f>
        <v>-</v>
      </c>
      <c r="N256" t="str">
        <f>INDEX(cring!$A$3:$O$423,MATCH($A256,cring!$P$3:$P$423,0),MATCH(N$1,cring!$A$2:$O$2,0))</f>
        <v>-</v>
      </c>
      <c r="O256" t="str">
        <f>INDEX(cring!$A$3:$O$423,MATCH($A256,cring!$P$3:$P$423,0),MATCH(O$1,cring!$A$2:$O$2,0))</f>
        <v>-</v>
      </c>
      <c r="P256" t="str">
        <f>INDEX(cring!$A$3:$O$423,MATCH($A256,cring!$P$3:$P$423,0),MATCH(P$1,cring!$A$2:$O$2,0))</f>
        <v>DHS_1992</v>
      </c>
    </row>
    <row r="257" spans="1:16" x14ac:dyDescent="0.25">
      <c r="A257" s="5" t="s">
        <v>706</v>
      </c>
      <c r="B257" t="str">
        <f>INDEX(cring!$A$3:$O$423,MATCH($A257,cring!$P$3:$P$423,0),MATCH(B$1,cring!$A$2:$O$2,0))</f>
        <v>MOZ</v>
      </c>
      <c r="C257" t="str">
        <f>INDEX(cring!$A$3:$O$423,MATCH($A257,cring!$P$3:$P$423,0),MATCH(C$1,cring!$A$2:$O$2,0))</f>
        <v>Mozambique</v>
      </c>
      <c r="D257">
        <f>INDEX(cring!$A$3:$O$423,MATCH($A257,cring!$P$3:$P$423,0),MATCH(D$1,cring!$A$2:$O$2,0))</f>
        <v>2011</v>
      </c>
      <c r="E257" t="str">
        <f>INDEX(cring!$A$3:$O$423,MATCH($A257,cring!$P$3:$P$423,0),MATCH(E$1,cring!$A$2:$O$2,0))</f>
        <v>2011</v>
      </c>
      <c r="F257">
        <f>INDEX(cring!$A$3:$O$423,MATCH($A257,cring!$P$3:$P$423,0),MATCH(F$1,cring!$A$2:$O$2,0))</f>
        <v>50.2</v>
      </c>
      <c r="G257">
        <f>INDEX(cring!$A$3:$O$423,MATCH($A257,cring!$P$3:$P$423,0),MATCH(G$1,cring!$A$2:$O$2,0))</f>
        <v>50.6</v>
      </c>
      <c r="H257">
        <f>INDEX(cring!$A$3:$O$423,MATCH($A257,cring!$P$3:$P$423,0),MATCH(H$1,cring!$A$2:$O$2,0))</f>
        <v>49.7</v>
      </c>
      <c r="I257">
        <f>INDEX(cring!$A$3:$O$423,MATCH($A257,cring!$P$3:$P$423,0),MATCH(I$1,cring!$A$2:$O$2,0))</f>
        <v>64.400000000000006</v>
      </c>
      <c r="J257">
        <f>INDEX(cring!$A$3:$O$423,MATCH($A257,cring!$P$3:$P$423,0),MATCH(J$1,cring!$A$2:$O$2,0))</f>
        <v>44</v>
      </c>
      <c r="K257">
        <f>INDEX(cring!$A$3:$O$423,MATCH($A257,cring!$P$3:$P$423,0),MATCH(K$1,cring!$A$2:$O$2,0))</f>
        <v>44.1</v>
      </c>
      <c r="L257">
        <f>INDEX(cring!$A$3:$O$423,MATCH($A257,cring!$P$3:$P$423,0),MATCH(L$1,cring!$A$2:$O$2,0))</f>
        <v>39.4</v>
      </c>
      <c r="M257">
        <f>INDEX(cring!$A$3:$O$423,MATCH($A257,cring!$P$3:$P$423,0),MATCH(M$1,cring!$A$2:$O$2,0))</f>
        <v>49.6</v>
      </c>
      <c r="N257">
        <f>INDEX(cring!$A$3:$O$423,MATCH($A257,cring!$P$3:$P$423,0),MATCH(N$1,cring!$A$2:$O$2,0))</f>
        <v>51.4</v>
      </c>
      <c r="O257">
        <f>INDEX(cring!$A$3:$O$423,MATCH($A257,cring!$P$3:$P$423,0),MATCH(O$1,cring!$A$2:$O$2,0))</f>
        <v>66.8</v>
      </c>
      <c r="P257" t="str">
        <f>INDEX(cring!$A$3:$O$423,MATCH($A257,cring!$P$3:$P$423,0),MATCH(P$1,cring!$A$2:$O$2,0))</f>
        <v>DHS_2011</v>
      </c>
    </row>
    <row r="258" spans="1:16" x14ac:dyDescent="0.25">
      <c r="A258" s="4" t="s">
        <v>707</v>
      </c>
      <c r="B258" t="str">
        <f>INDEX(cring!$A$3:$O$423,MATCH($A258,cring!$P$3:$P$423,0),MATCH(B$1,cring!$A$2:$O$2,0))</f>
        <v>MOZ</v>
      </c>
      <c r="C258" t="str">
        <f>INDEX(cring!$A$3:$O$423,MATCH($A258,cring!$P$3:$P$423,0),MATCH(C$1,cring!$A$2:$O$2,0))</f>
        <v>Mozambique</v>
      </c>
      <c r="D258">
        <f>INDEX(cring!$A$3:$O$423,MATCH($A258,cring!$P$3:$P$423,0),MATCH(D$1,cring!$A$2:$O$2,0))</f>
        <v>2008</v>
      </c>
      <c r="E258" t="str">
        <f>INDEX(cring!$A$3:$O$423,MATCH($A258,cring!$P$3:$P$423,0),MATCH(E$1,cring!$A$2:$O$2,0))</f>
        <v>2008</v>
      </c>
      <c r="F258">
        <f>INDEX(cring!$A$3:$O$423,MATCH($A258,cring!$P$3:$P$423,0),MATCH(F$1,cring!$A$2:$O$2,0))</f>
        <v>65</v>
      </c>
      <c r="G258">
        <f>INDEX(cring!$A$3:$O$423,MATCH($A258,cring!$P$3:$P$423,0),MATCH(G$1,cring!$A$2:$O$2,0))</f>
        <v>66</v>
      </c>
      <c r="H258">
        <f>INDEX(cring!$A$3:$O$423,MATCH($A258,cring!$P$3:$P$423,0),MATCH(H$1,cring!$A$2:$O$2,0))</f>
        <v>64</v>
      </c>
      <c r="I258">
        <f>INDEX(cring!$A$3:$O$423,MATCH($A258,cring!$P$3:$P$423,0),MATCH(I$1,cring!$A$2:$O$2,0))</f>
        <v>66</v>
      </c>
      <c r="J258">
        <f>INDEX(cring!$A$3:$O$423,MATCH($A258,cring!$P$3:$P$423,0),MATCH(J$1,cring!$A$2:$O$2,0))</f>
        <v>65</v>
      </c>
      <c r="K258">
        <f>INDEX(cring!$A$3:$O$423,MATCH($A258,cring!$P$3:$P$423,0),MATCH(K$1,cring!$A$2:$O$2,0))</f>
        <v>57</v>
      </c>
      <c r="L258">
        <f>INDEX(cring!$A$3:$O$423,MATCH($A258,cring!$P$3:$P$423,0),MATCH(L$1,cring!$A$2:$O$2,0))</f>
        <v>68</v>
      </c>
      <c r="M258">
        <f>INDEX(cring!$A$3:$O$423,MATCH($A258,cring!$P$3:$P$423,0),MATCH(M$1,cring!$A$2:$O$2,0))</f>
        <v>71</v>
      </c>
      <c r="N258">
        <f>INDEX(cring!$A$3:$O$423,MATCH($A258,cring!$P$3:$P$423,0),MATCH(N$1,cring!$A$2:$O$2,0))</f>
        <v>59</v>
      </c>
      <c r="O258">
        <f>INDEX(cring!$A$3:$O$423,MATCH($A258,cring!$P$3:$P$423,0),MATCH(O$1,cring!$A$2:$O$2,0))</f>
        <v>70</v>
      </c>
      <c r="P258" t="str">
        <f>INDEX(cring!$A$3:$O$423,MATCH($A258,cring!$P$3:$P$423,0),MATCH(P$1,cring!$A$2:$O$2,0))</f>
        <v>MICS_2008</v>
      </c>
    </row>
    <row r="259" spans="1:16" x14ac:dyDescent="0.25">
      <c r="A259" s="5" t="s">
        <v>708</v>
      </c>
      <c r="B259" t="str">
        <f>INDEX(cring!$A$3:$O$423,MATCH($A259,cring!$P$3:$P$423,0),MATCH(B$1,cring!$A$2:$O$2,0))</f>
        <v>MOZ</v>
      </c>
      <c r="C259" t="str">
        <f>INDEX(cring!$A$3:$O$423,MATCH($A259,cring!$P$3:$P$423,0),MATCH(C$1,cring!$A$2:$O$2,0))</f>
        <v>Mozambique</v>
      </c>
      <c r="D259">
        <f>INDEX(cring!$A$3:$O$423,MATCH($A259,cring!$P$3:$P$423,0),MATCH(D$1,cring!$A$2:$O$2,0))</f>
        <v>2003</v>
      </c>
      <c r="E259" t="str">
        <f>INDEX(cring!$A$3:$O$423,MATCH($A259,cring!$P$3:$P$423,0),MATCH(E$1,cring!$A$2:$O$2,0))</f>
        <v>2003</v>
      </c>
      <c r="F259">
        <f>INDEX(cring!$A$3:$O$423,MATCH($A259,cring!$P$3:$P$423,0),MATCH(F$1,cring!$A$2:$O$2,0))</f>
        <v>55</v>
      </c>
      <c r="G259">
        <f>INDEX(cring!$A$3:$O$423,MATCH($A259,cring!$P$3:$P$423,0),MATCH(G$1,cring!$A$2:$O$2,0))</f>
        <v>56</v>
      </c>
      <c r="H259">
        <f>INDEX(cring!$A$3:$O$423,MATCH($A259,cring!$P$3:$P$423,0),MATCH(H$1,cring!$A$2:$O$2,0))</f>
        <v>55</v>
      </c>
      <c r="I259">
        <f>INDEX(cring!$A$3:$O$423,MATCH($A259,cring!$P$3:$P$423,0),MATCH(I$1,cring!$A$2:$O$2,0))</f>
        <v>60</v>
      </c>
      <c r="J259">
        <f>INDEX(cring!$A$3:$O$423,MATCH($A259,cring!$P$3:$P$423,0),MATCH(J$1,cring!$A$2:$O$2,0))</f>
        <v>53</v>
      </c>
      <c r="K259">
        <f>INDEX(cring!$A$3:$O$423,MATCH($A259,cring!$P$3:$P$423,0),MATCH(K$1,cring!$A$2:$O$2,0))</f>
        <v>42</v>
      </c>
      <c r="L259">
        <f>INDEX(cring!$A$3:$O$423,MATCH($A259,cring!$P$3:$P$423,0),MATCH(L$1,cring!$A$2:$O$2,0))</f>
        <v>54</v>
      </c>
      <c r="M259">
        <f>INDEX(cring!$A$3:$O$423,MATCH($A259,cring!$P$3:$P$423,0),MATCH(M$1,cring!$A$2:$O$2,0))</f>
        <v>53</v>
      </c>
      <c r="N259">
        <f>INDEX(cring!$A$3:$O$423,MATCH($A259,cring!$P$3:$P$423,0),MATCH(N$1,cring!$A$2:$O$2,0))</f>
        <v>66</v>
      </c>
      <c r="O259">
        <f>INDEX(cring!$A$3:$O$423,MATCH($A259,cring!$P$3:$P$423,0),MATCH(O$1,cring!$A$2:$O$2,0))</f>
        <v>63</v>
      </c>
      <c r="P259" t="str">
        <f>INDEX(cring!$A$3:$O$423,MATCH($A259,cring!$P$3:$P$423,0),MATCH(P$1,cring!$A$2:$O$2,0))</f>
        <v>DHS_2003</v>
      </c>
    </row>
    <row r="260" spans="1:16" x14ac:dyDescent="0.25">
      <c r="A260" s="4" t="s">
        <v>709</v>
      </c>
      <c r="B260" t="str">
        <f>INDEX(cring!$A$3:$O$423,MATCH($A260,cring!$P$3:$P$423,0),MATCH(B$1,cring!$A$2:$O$2,0))</f>
        <v>MOZ</v>
      </c>
      <c r="C260" t="str">
        <f>INDEX(cring!$A$3:$O$423,MATCH($A260,cring!$P$3:$P$423,0),MATCH(C$1,cring!$A$2:$O$2,0))</f>
        <v>Mozambique</v>
      </c>
      <c r="D260">
        <f>INDEX(cring!$A$3:$O$423,MATCH($A260,cring!$P$3:$P$423,0),MATCH(D$1,cring!$A$2:$O$2,0))</f>
        <v>1997</v>
      </c>
      <c r="E260" t="str">
        <f>INDEX(cring!$A$3:$O$423,MATCH($A260,cring!$P$3:$P$423,0),MATCH(E$1,cring!$A$2:$O$2,0))</f>
        <v>1997</v>
      </c>
      <c r="F260">
        <f>INDEX(cring!$A$3:$O$423,MATCH($A260,cring!$P$3:$P$423,0),MATCH(F$1,cring!$A$2:$O$2,0))</f>
        <v>39</v>
      </c>
      <c r="G260">
        <f>INDEX(cring!$A$3:$O$423,MATCH($A260,cring!$P$3:$P$423,0),MATCH(G$1,cring!$A$2:$O$2,0))</f>
        <v>41</v>
      </c>
      <c r="H260">
        <f>INDEX(cring!$A$3:$O$423,MATCH($A260,cring!$P$3:$P$423,0),MATCH(H$1,cring!$A$2:$O$2,0))</f>
        <v>36</v>
      </c>
      <c r="I260">
        <f>INDEX(cring!$A$3:$O$423,MATCH($A260,cring!$P$3:$P$423,0),MATCH(I$1,cring!$A$2:$O$2,0))</f>
        <v>65</v>
      </c>
      <c r="J260">
        <f>INDEX(cring!$A$3:$O$423,MATCH($A260,cring!$P$3:$P$423,0),MATCH(J$1,cring!$A$2:$O$2,0))</f>
        <v>28</v>
      </c>
      <c r="K260" t="str">
        <f>INDEX(cring!$A$3:$O$423,MATCH($A260,cring!$P$3:$P$423,0),MATCH(K$1,cring!$A$2:$O$2,0))</f>
        <v>-</v>
      </c>
      <c r="L260" t="str">
        <f>INDEX(cring!$A$3:$O$423,MATCH($A260,cring!$P$3:$P$423,0),MATCH(L$1,cring!$A$2:$O$2,0))</f>
        <v>-</v>
      </c>
      <c r="M260" t="str">
        <f>INDEX(cring!$A$3:$O$423,MATCH($A260,cring!$P$3:$P$423,0),MATCH(M$1,cring!$A$2:$O$2,0))</f>
        <v>-</v>
      </c>
      <c r="N260" t="str">
        <f>INDEX(cring!$A$3:$O$423,MATCH($A260,cring!$P$3:$P$423,0),MATCH(N$1,cring!$A$2:$O$2,0))</f>
        <v>-</v>
      </c>
      <c r="O260" t="str">
        <f>INDEX(cring!$A$3:$O$423,MATCH($A260,cring!$P$3:$P$423,0),MATCH(O$1,cring!$A$2:$O$2,0))</f>
        <v>-</v>
      </c>
      <c r="P260" t="str">
        <f>INDEX(cring!$A$3:$O$423,MATCH($A260,cring!$P$3:$P$423,0),MATCH(P$1,cring!$A$2:$O$2,0))</f>
        <v>DHS_1997</v>
      </c>
    </row>
    <row r="261" spans="1:16" x14ac:dyDescent="0.25">
      <c r="A261" s="5" t="s">
        <v>710</v>
      </c>
      <c r="B261" t="str">
        <f>INDEX(cring!$A$3:$O$423,MATCH($A261,cring!$P$3:$P$423,0),MATCH(B$1,cring!$A$2:$O$2,0))</f>
        <v>MMR</v>
      </c>
      <c r="C261" t="str">
        <f>INDEX(cring!$A$3:$O$423,MATCH($A261,cring!$P$3:$P$423,0),MATCH(C$1,cring!$A$2:$O$2,0))</f>
        <v>Myanmar</v>
      </c>
      <c r="D261" t="str">
        <f>INDEX(cring!$A$3:$O$423,MATCH($A261,cring!$P$3:$P$423,0),MATCH(D$1,cring!$A$2:$O$2,0))</f>
        <v>2015-2016</v>
      </c>
      <c r="E261" t="str">
        <f>INDEX(cring!$A$3:$O$423,MATCH($A261,cring!$P$3:$P$423,0),MATCH(E$1,cring!$A$2:$O$2,0))</f>
        <v>2016</v>
      </c>
      <c r="F261">
        <f>INDEX(cring!$A$3:$O$423,MATCH($A261,cring!$P$3:$P$423,0),MATCH(F$1,cring!$A$2:$O$2,0))</f>
        <v>58.2</v>
      </c>
      <c r="G261">
        <f>INDEX(cring!$A$3:$O$423,MATCH($A261,cring!$P$3:$P$423,0),MATCH(G$1,cring!$A$2:$O$2,0))</f>
        <v>64.8</v>
      </c>
      <c r="H261">
        <f>INDEX(cring!$A$3:$O$423,MATCH($A261,cring!$P$3:$P$423,0),MATCH(H$1,cring!$A$2:$O$2,0))</f>
        <v>47.6</v>
      </c>
      <c r="I261" t="str">
        <f>INDEX(cring!$A$3:$O$423,MATCH($A261,cring!$P$3:$P$423,0),MATCH(I$1,cring!$A$2:$O$2,0))</f>
        <v>-</v>
      </c>
      <c r="J261">
        <f>INDEX(cring!$A$3:$O$423,MATCH($A261,cring!$P$3:$P$423,0),MATCH(J$1,cring!$A$2:$O$2,0))</f>
        <v>53.2</v>
      </c>
      <c r="K261">
        <f>INDEX(cring!$A$3:$O$423,MATCH($A261,cring!$P$3:$P$423,0),MATCH(K$1,cring!$A$2:$O$2,0))</f>
        <v>45.3</v>
      </c>
      <c r="L261">
        <f>INDEX(cring!$A$3:$O$423,MATCH($A261,cring!$P$3:$P$423,0),MATCH(L$1,cring!$A$2:$O$2,0))</f>
        <v>62.1</v>
      </c>
      <c r="M261" t="str">
        <f>INDEX(cring!$A$3:$O$423,MATCH($A261,cring!$P$3:$P$423,0),MATCH(M$1,cring!$A$2:$O$2,0))</f>
        <v>-</v>
      </c>
      <c r="N261" t="str">
        <f>INDEX(cring!$A$3:$O$423,MATCH($A261,cring!$P$3:$P$423,0),MATCH(N$1,cring!$A$2:$O$2,0))</f>
        <v>-</v>
      </c>
      <c r="O261" t="str">
        <f>INDEX(cring!$A$3:$O$423,MATCH($A261,cring!$P$3:$P$423,0),MATCH(O$1,cring!$A$2:$O$2,0))</f>
        <v>-</v>
      </c>
      <c r="P261" t="str">
        <f>INDEX(cring!$A$3:$O$423,MATCH($A261,cring!$P$3:$P$423,0),MATCH(P$1,cring!$A$2:$O$2,0))</f>
        <v>DHS_2015-2016</v>
      </c>
    </row>
    <row r="262" spans="1:16" x14ac:dyDescent="0.25">
      <c r="A262" s="4" t="s">
        <v>711</v>
      </c>
      <c r="B262" t="str">
        <f>INDEX(cring!$A$3:$O$423,MATCH($A262,cring!$P$3:$P$423,0),MATCH(B$1,cring!$A$2:$O$2,0))</f>
        <v>MMR</v>
      </c>
      <c r="C262" t="str">
        <f>INDEX(cring!$A$3:$O$423,MATCH($A262,cring!$P$3:$P$423,0),MATCH(C$1,cring!$A$2:$O$2,0))</f>
        <v>Myanmar</v>
      </c>
      <c r="D262" t="str">
        <f>INDEX(cring!$A$3:$O$423,MATCH($A262,cring!$P$3:$P$423,0),MATCH(D$1,cring!$A$2:$O$2,0))</f>
        <v>2009-2010</v>
      </c>
      <c r="E262" t="str">
        <f>INDEX(cring!$A$3:$O$423,MATCH($A262,cring!$P$3:$P$423,0),MATCH(E$1,cring!$A$2:$O$2,0))</f>
        <v>2010</v>
      </c>
      <c r="F262">
        <f>INDEX(cring!$A$3:$O$423,MATCH($A262,cring!$P$3:$P$423,0),MATCH(F$1,cring!$A$2:$O$2,0))</f>
        <v>69.3</v>
      </c>
      <c r="G262">
        <f>INDEX(cring!$A$3:$O$423,MATCH($A262,cring!$P$3:$P$423,0),MATCH(G$1,cring!$A$2:$O$2,0))</f>
        <v>69.900000000000006</v>
      </c>
      <c r="H262">
        <f>INDEX(cring!$A$3:$O$423,MATCH($A262,cring!$P$3:$P$423,0),MATCH(H$1,cring!$A$2:$O$2,0))</f>
        <v>68.599999999999994</v>
      </c>
      <c r="I262">
        <f>INDEX(cring!$A$3:$O$423,MATCH($A262,cring!$P$3:$P$423,0),MATCH(I$1,cring!$A$2:$O$2,0))</f>
        <v>74.400000000000006</v>
      </c>
      <c r="J262">
        <f>INDEX(cring!$A$3:$O$423,MATCH($A262,cring!$P$3:$P$423,0),MATCH(J$1,cring!$A$2:$O$2,0))</f>
        <v>67.3</v>
      </c>
      <c r="K262">
        <f>INDEX(cring!$A$3:$O$423,MATCH($A262,cring!$P$3:$P$423,0),MATCH(K$1,cring!$A$2:$O$2,0))</f>
        <v>62.5</v>
      </c>
      <c r="L262">
        <f>INDEX(cring!$A$3:$O$423,MATCH($A262,cring!$P$3:$P$423,0),MATCH(L$1,cring!$A$2:$O$2,0))</f>
        <v>65.099999999999994</v>
      </c>
      <c r="M262">
        <f>INDEX(cring!$A$3:$O$423,MATCH($A262,cring!$P$3:$P$423,0),MATCH(M$1,cring!$A$2:$O$2,0))</f>
        <v>72.099999999999994</v>
      </c>
      <c r="N262">
        <f>INDEX(cring!$A$3:$O$423,MATCH($A262,cring!$P$3:$P$423,0),MATCH(N$1,cring!$A$2:$O$2,0))</f>
        <v>75.3</v>
      </c>
      <c r="O262">
        <f>INDEX(cring!$A$3:$O$423,MATCH($A262,cring!$P$3:$P$423,0),MATCH(O$1,cring!$A$2:$O$2,0))</f>
        <v>77.3</v>
      </c>
      <c r="P262" t="str">
        <f>INDEX(cring!$A$3:$O$423,MATCH($A262,cring!$P$3:$P$423,0),MATCH(P$1,cring!$A$2:$O$2,0))</f>
        <v>MICS_2009-2010</v>
      </c>
    </row>
    <row r="263" spans="1:16" x14ac:dyDescent="0.25">
      <c r="A263" s="5" t="s">
        <v>712</v>
      </c>
      <c r="B263" t="str">
        <f>INDEX(cring!$A$3:$O$423,MATCH($A263,cring!$P$3:$P$423,0),MATCH(B$1,cring!$A$2:$O$2,0))</f>
        <v>MMR</v>
      </c>
      <c r="C263" t="str">
        <f>INDEX(cring!$A$3:$O$423,MATCH($A263,cring!$P$3:$P$423,0),MATCH(C$1,cring!$A$2:$O$2,0))</f>
        <v>Myanmar</v>
      </c>
      <c r="D263">
        <f>INDEX(cring!$A$3:$O$423,MATCH($A263,cring!$P$3:$P$423,0),MATCH(D$1,cring!$A$2:$O$2,0))</f>
        <v>2003</v>
      </c>
      <c r="E263" t="str">
        <f>INDEX(cring!$A$3:$O$423,MATCH($A263,cring!$P$3:$P$423,0),MATCH(E$1,cring!$A$2:$O$2,0))</f>
        <v>2003</v>
      </c>
      <c r="F263">
        <f>INDEX(cring!$A$3:$O$423,MATCH($A263,cring!$P$3:$P$423,0),MATCH(F$1,cring!$A$2:$O$2,0))</f>
        <v>66</v>
      </c>
      <c r="G263">
        <f>INDEX(cring!$A$3:$O$423,MATCH($A263,cring!$P$3:$P$423,0),MATCH(G$1,cring!$A$2:$O$2,0))</f>
        <v>64</v>
      </c>
      <c r="H263">
        <f>INDEX(cring!$A$3:$O$423,MATCH($A263,cring!$P$3:$P$423,0),MATCH(H$1,cring!$A$2:$O$2,0))</f>
        <v>67</v>
      </c>
      <c r="I263">
        <f>INDEX(cring!$A$3:$O$423,MATCH($A263,cring!$P$3:$P$423,0),MATCH(I$1,cring!$A$2:$O$2,0))</f>
        <v>69</v>
      </c>
      <c r="J263">
        <f>INDEX(cring!$A$3:$O$423,MATCH($A263,cring!$P$3:$P$423,0),MATCH(J$1,cring!$A$2:$O$2,0))</f>
        <v>65</v>
      </c>
      <c r="K263" t="str">
        <f>INDEX(cring!$A$3:$O$423,MATCH($A263,cring!$P$3:$P$423,0),MATCH(K$1,cring!$A$2:$O$2,0))</f>
        <v>-</v>
      </c>
      <c r="L263" t="str">
        <f>INDEX(cring!$A$3:$O$423,MATCH($A263,cring!$P$3:$P$423,0),MATCH(L$1,cring!$A$2:$O$2,0))</f>
        <v>-</v>
      </c>
      <c r="M263" t="str">
        <f>INDEX(cring!$A$3:$O$423,MATCH($A263,cring!$P$3:$P$423,0),MATCH(M$1,cring!$A$2:$O$2,0))</f>
        <v>-</v>
      </c>
      <c r="N263" t="str">
        <f>INDEX(cring!$A$3:$O$423,MATCH($A263,cring!$P$3:$P$423,0),MATCH(N$1,cring!$A$2:$O$2,0))</f>
        <v>-</v>
      </c>
      <c r="O263" t="str">
        <f>INDEX(cring!$A$3:$O$423,MATCH($A263,cring!$P$3:$P$423,0),MATCH(O$1,cring!$A$2:$O$2,0))</f>
        <v>-</v>
      </c>
      <c r="P263" t="str">
        <f>INDEX(cring!$A$3:$O$423,MATCH($A263,cring!$P$3:$P$423,0),MATCH(P$1,cring!$A$2:$O$2,0))</f>
        <v>MICS_2003</v>
      </c>
    </row>
    <row r="264" spans="1:16" x14ac:dyDescent="0.25">
      <c r="A264" s="4" t="s">
        <v>713</v>
      </c>
      <c r="B264" t="str">
        <f>INDEX(cring!$A$3:$O$423,MATCH($A264,cring!$P$3:$P$423,0),MATCH(B$1,cring!$A$2:$O$2,0))</f>
        <v>MMR</v>
      </c>
      <c r="C264" t="str">
        <f>INDEX(cring!$A$3:$O$423,MATCH($A264,cring!$P$3:$P$423,0),MATCH(C$1,cring!$A$2:$O$2,0))</f>
        <v>Myanmar</v>
      </c>
      <c r="D264">
        <f>INDEX(cring!$A$3:$O$423,MATCH($A264,cring!$P$3:$P$423,0),MATCH(D$1,cring!$A$2:$O$2,0))</f>
        <v>2000</v>
      </c>
      <c r="E264" t="str">
        <f>INDEX(cring!$A$3:$O$423,MATCH($A264,cring!$P$3:$P$423,0),MATCH(E$1,cring!$A$2:$O$2,0))</f>
        <v>2000</v>
      </c>
      <c r="F264">
        <f>INDEX(cring!$A$3:$O$423,MATCH($A264,cring!$P$3:$P$423,0),MATCH(F$1,cring!$A$2:$O$2,0))</f>
        <v>48</v>
      </c>
      <c r="G264">
        <f>INDEX(cring!$A$3:$O$423,MATCH($A264,cring!$P$3:$P$423,0),MATCH(G$1,cring!$A$2:$O$2,0))</f>
        <v>50</v>
      </c>
      <c r="H264">
        <f>INDEX(cring!$A$3:$O$423,MATCH($A264,cring!$P$3:$P$423,0),MATCH(H$1,cring!$A$2:$O$2,0))</f>
        <v>46</v>
      </c>
      <c r="I264">
        <f>INDEX(cring!$A$3:$O$423,MATCH($A264,cring!$P$3:$P$423,0),MATCH(I$1,cring!$A$2:$O$2,0))</f>
        <v>66</v>
      </c>
      <c r="J264">
        <f>INDEX(cring!$A$3:$O$423,MATCH($A264,cring!$P$3:$P$423,0),MATCH(J$1,cring!$A$2:$O$2,0))</f>
        <v>45</v>
      </c>
      <c r="K264">
        <f>INDEX(cring!$A$3:$O$423,MATCH($A264,cring!$P$3:$P$423,0),MATCH(K$1,cring!$A$2:$O$2,0))</f>
        <v>41</v>
      </c>
      <c r="L264">
        <f>INDEX(cring!$A$3:$O$423,MATCH($A264,cring!$P$3:$P$423,0),MATCH(L$1,cring!$A$2:$O$2,0))</f>
        <v>42</v>
      </c>
      <c r="M264">
        <f>INDEX(cring!$A$3:$O$423,MATCH($A264,cring!$P$3:$P$423,0),MATCH(M$1,cring!$A$2:$O$2,0))</f>
        <v>51</v>
      </c>
      <c r="N264">
        <f>INDEX(cring!$A$3:$O$423,MATCH($A264,cring!$P$3:$P$423,0),MATCH(N$1,cring!$A$2:$O$2,0))</f>
        <v>56</v>
      </c>
      <c r="O264">
        <f>INDEX(cring!$A$3:$O$423,MATCH($A264,cring!$P$3:$P$423,0),MATCH(O$1,cring!$A$2:$O$2,0))</f>
        <v>59</v>
      </c>
      <c r="P264" t="str">
        <f>INDEX(cring!$A$3:$O$423,MATCH($A264,cring!$P$3:$P$423,0),MATCH(P$1,cring!$A$2:$O$2,0))</f>
        <v>MICS_2000</v>
      </c>
    </row>
    <row r="265" spans="1:16" x14ac:dyDescent="0.25">
      <c r="A265" s="5" t="s">
        <v>714</v>
      </c>
      <c r="B265" t="str">
        <f>INDEX(cring!$A$3:$O$423,MATCH($A265,cring!$P$3:$P$423,0),MATCH(B$1,cring!$A$2:$O$2,0))</f>
        <v>NAM</v>
      </c>
      <c r="C265" t="str">
        <f>INDEX(cring!$A$3:$O$423,MATCH($A265,cring!$P$3:$P$423,0),MATCH(C$1,cring!$A$2:$O$2,0))</f>
        <v>Namibia</v>
      </c>
      <c r="D265">
        <f>INDEX(cring!$A$3:$O$423,MATCH($A265,cring!$P$3:$P$423,0),MATCH(D$1,cring!$A$2:$O$2,0))</f>
        <v>2013</v>
      </c>
      <c r="E265" t="str">
        <f>INDEX(cring!$A$3:$O$423,MATCH($A265,cring!$P$3:$P$423,0),MATCH(E$1,cring!$A$2:$O$2,0))</f>
        <v>2013</v>
      </c>
      <c r="F265">
        <f>INDEX(cring!$A$3:$O$423,MATCH($A265,cring!$P$3:$P$423,0),MATCH(F$1,cring!$A$2:$O$2,0))</f>
        <v>68</v>
      </c>
      <c r="G265" t="str">
        <f>INDEX(cring!$A$3:$O$423,MATCH($A265,cring!$P$3:$P$423,0),MATCH(G$1,cring!$A$2:$O$2,0))</f>
        <v>-</v>
      </c>
      <c r="H265" t="str">
        <f>INDEX(cring!$A$3:$O$423,MATCH($A265,cring!$P$3:$P$423,0),MATCH(H$1,cring!$A$2:$O$2,0))</f>
        <v>-</v>
      </c>
      <c r="I265" t="str">
        <f>INDEX(cring!$A$3:$O$423,MATCH($A265,cring!$P$3:$P$423,0),MATCH(I$1,cring!$A$2:$O$2,0))</f>
        <v>-</v>
      </c>
      <c r="J265" t="str">
        <f>INDEX(cring!$A$3:$O$423,MATCH($A265,cring!$P$3:$P$423,0),MATCH(J$1,cring!$A$2:$O$2,0))</f>
        <v>-</v>
      </c>
      <c r="K265" t="str">
        <f>INDEX(cring!$A$3:$O$423,MATCH($A265,cring!$P$3:$P$423,0),MATCH(K$1,cring!$A$2:$O$2,0))</f>
        <v>-</v>
      </c>
      <c r="L265" t="str">
        <f>INDEX(cring!$A$3:$O$423,MATCH($A265,cring!$P$3:$P$423,0),MATCH(L$1,cring!$A$2:$O$2,0))</f>
        <v>-</v>
      </c>
      <c r="M265" t="str">
        <f>INDEX(cring!$A$3:$O$423,MATCH($A265,cring!$P$3:$P$423,0),MATCH(M$1,cring!$A$2:$O$2,0))</f>
        <v>-</v>
      </c>
      <c r="N265" t="str">
        <f>INDEX(cring!$A$3:$O$423,MATCH($A265,cring!$P$3:$P$423,0),MATCH(N$1,cring!$A$2:$O$2,0))</f>
        <v>-</v>
      </c>
      <c r="O265" t="str">
        <f>INDEX(cring!$A$3:$O$423,MATCH($A265,cring!$P$3:$P$423,0),MATCH(O$1,cring!$A$2:$O$2,0))</f>
        <v>-</v>
      </c>
      <c r="P265" t="str">
        <f>INDEX(cring!$A$3:$O$423,MATCH($A265,cring!$P$3:$P$423,0),MATCH(P$1,cring!$A$2:$O$2,0))</f>
        <v>DHS _2013-2014</v>
      </c>
    </row>
    <row r="266" spans="1:16" x14ac:dyDescent="0.25">
      <c r="A266" s="4" t="s">
        <v>715</v>
      </c>
      <c r="B266" t="str">
        <f>INDEX(cring!$A$3:$O$423,MATCH($A266,cring!$P$3:$P$423,0),MATCH(B$1,cring!$A$2:$O$2,0))</f>
        <v>NAM</v>
      </c>
      <c r="C266" t="str">
        <f>INDEX(cring!$A$3:$O$423,MATCH($A266,cring!$P$3:$P$423,0),MATCH(C$1,cring!$A$2:$O$2,0))</f>
        <v>Namibia</v>
      </c>
      <c r="D266">
        <f>INDEX(cring!$A$3:$O$423,MATCH($A266,cring!$P$3:$P$423,0),MATCH(D$1,cring!$A$2:$O$2,0))</f>
        <v>2000</v>
      </c>
      <c r="E266" t="str">
        <f>INDEX(cring!$A$3:$O$423,MATCH($A266,cring!$P$3:$P$423,0),MATCH(E$1,cring!$A$2:$O$2,0))</f>
        <v>2000</v>
      </c>
      <c r="F266">
        <f>INDEX(cring!$A$3:$O$423,MATCH($A266,cring!$P$3:$P$423,0),MATCH(F$1,cring!$A$2:$O$2,0))</f>
        <v>53</v>
      </c>
      <c r="G266">
        <f>INDEX(cring!$A$3:$O$423,MATCH($A266,cring!$P$3:$P$423,0),MATCH(G$1,cring!$A$2:$O$2,0))</f>
        <v>54</v>
      </c>
      <c r="H266">
        <f>INDEX(cring!$A$3:$O$423,MATCH($A266,cring!$P$3:$P$423,0),MATCH(H$1,cring!$A$2:$O$2,0))</f>
        <v>53</v>
      </c>
      <c r="I266">
        <f>INDEX(cring!$A$3:$O$423,MATCH($A266,cring!$P$3:$P$423,0),MATCH(I$1,cring!$A$2:$O$2,0))</f>
        <v>63</v>
      </c>
      <c r="J266">
        <f>INDEX(cring!$A$3:$O$423,MATCH($A266,cring!$P$3:$P$423,0),MATCH(J$1,cring!$A$2:$O$2,0))</f>
        <v>49</v>
      </c>
      <c r="K266" t="str">
        <f>INDEX(cring!$A$3:$O$423,MATCH($A266,cring!$P$3:$P$423,0),MATCH(K$1,cring!$A$2:$O$2,0))</f>
        <v>-</v>
      </c>
      <c r="L266" t="str">
        <f>INDEX(cring!$A$3:$O$423,MATCH($A266,cring!$P$3:$P$423,0),MATCH(L$1,cring!$A$2:$O$2,0))</f>
        <v>-</v>
      </c>
      <c r="M266" t="str">
        <f>INDEX(cring!$A$3:$O$423,MATCH($A266,cring!$P$3:$P$423,0),MATCH(M$1,cring!$A$2:$O$2,0))</f>
        <v>-</v>
      </c>
      <c r="N266" t="str">
        <f>INDEX(cring!$A$3:$O$423,MATCH($A266,cring!$P$3:$P$423,0),MATCH(N$1,cring!$A$2:$O$2,0))</f>
        <v>-</v>
      </c>
      <c r="O266" t="str">
        <f>INDEX(cring!$A$3:$O$423,MATCH($A266,cring!$P$3:$P$423,0),MATCH(O$1,cring!$A$2:$O$2,0))</f>
        <v>-</v>
      </c>
      <c r="P266" t="str">
        <f>INDEX(cring!$A$3:$O$423,MATCH($A266,cring!$P$3:$P$423,0),MATCH(P$1,cring!$A$2:$O$2,0))</f>
        <v>DHS_2000</v>
      </c>
    </row>
    <row r="267" spans="1:16" x14ac:dyDescent="0.25">
      <c r="A267" s="5" t="s">
        <v>716</v>
      </c>
      <c r="B267" t="str">
        <f>INDEX(cring!$A$3:$O$423,MATCH($A267,cring!$P$3:$P$423,0),MATCH(B$1,cring!$A$2:$O$2,0))</f>
        <v>NAM</v>
      </c>
      <c r="C267" t="str">
        <f>INDEX(cring!$A$3:$O$423,MATCH($A267,cring!$P$3:$P$423,0),MATCH(C$1,cring!$A$2:$O$2,0))</f>
        <v>Namibia</v>
      </c>
      <c r="D267">
        <f>INDEX(cring!$A$3:$O$423,MATCH($A267,cring!$P$3:$P$423,0),MATCH(D$1,cring!$A$2:$O$2,0))</f>
        <v>1992</v>
      </c>
      <c r="E267" t="str">
        <f>INDEX(cring!$A$3:$O$423,MATCH($A267,cring!$P$3:$P$423,0),MATCH(E$1,cring!$A$2:$O$2,0))</f>
        <v>1992</v>
      </c>
      <c r="F267">
        <f>INDEX(cring!$A$3:$O$423,MATCH($A267,cring!$P$3:$P$423,0),MATCH(F$1,cring!$A$2:$O$2,0))</f>
        <v>67</v>
      </c>
      <c r="G267">
        <f>INDEX(cring!$A$3:$O$423,MATCH($A267,cring!$P$3:$P$423,0),MATCH(G$1,cring!$A$2:$O$2,0))</f>
        <v>67</v>
      </c>
      <c r="H267">
        <f>INDEX(cring!$A$3:$O$423,MATCH($A267,cring!$P$3:$P$423,0),MATCH(H$1,cring!$A$2:$O$2,0))</f>
        <v>67</v>
      </c>
      <c r="I267">
        <f>INDEX(cring!$A$3:$O$423,MATCH($A267,cring!$P$3:$P$423,0),MATCH(I$1,cring!$A$2:$O$2,0))</f>
        <v>74</v>
      </c>
      <c r="J267">
        <f>INDEX(cring!$A$3:$O$423,MATCH($A267,cring!$P$3:$P$423,0),MATCH(J$1,cring!$A$2:$O$2,0))</f>
        <v>65</v>
      </c>
      <c r="K267" t="str">
        <f>INDEX(cring!$A$3:$O$423,MATCH($A267,cring!$P$3:$P$423,0),MATCH(K$1,cring!$A$2:$O$2,0))</f>
        <v>-</v>
      </c>
      <c r="L267" t="str">
        <f>INDEX(cring!$A$3:$O$423,MATCH($A267,cring!$P$3:$P$423,0),MATCH(L$1,cring!$A$2:$O$2,0))</f>
        <v>-</v>
      </c>
      <c r="M267" t="str">
        <f>INDEX(cring!$A$3:$O$423,MATCH($A267,cring!$P$3:$P$423,0),MATCH(M$1,cring!$A$2:$O$2,0))</f>
        <v>-</v>
      </c>
      <c r="N267" t="str">
        <f>INDEX(cring!$A$3:$O$423,MATCH($A267,cring!$P$3:$P$423,0),MATCH(N$1,cring!$A$2:$O$2,0))</f>
        <v>-</v>
      </c>
      <c r="O267" t="str">
        <f>INDEX(cring!$A$3:$O$423,MATCH($A267,cring!$P$3:$P$423,0),MATCH(O$1,cring!$A$2:$O$2,0))</f>
        <v>-</v>
      </c>
      <c r="P267" t="str">
        <f>INDEX(cring!$A$3:$O$423,MATCH($A267,cring!$P$3:$P$423,0),MATCH(P$1,cring!$A$2:$O$2,0))</f>
        <v>DHS_1992</v>
      </c>
    </row>
    <row r="268" spans="1:16" x14ac:dyDescent="0.25">
      <c r="A268" s="4" t="s">
        <v>717</v>
      </c>
      <c r="B268" t="str">
        <f>INDEX(cring!$A$3:$O$423,MATCH($A268,cring!$P$3:$P$423,0),MATCH(B$1,cring!$A$2:$O$2,0))</f>
        <v>NRU</v>
      </c>
      <c r="C268" t="str">
        <f>INDEX(cring!$A$3:$O$423,MATCH($A268,cring!$P$3:$P$423,0),MATCH(C$1,cring!$A$2:$O$2,0))</f>
        <v>Nauru</v>
      </c>
      <c r="D268">
        <f>INDEX(cring!$A$3:$O$423,MATCH($A268,cring!$P$3:$P$423,0),MATCH(D$1,cring!$A$2:$O$2,0))</f>
        <v>2007</v>
      </c>
      <c r="E268" t="str">
        <f>INDEX(cring!$A$3:$O$423,MATCH($A268,cring!$P$3:$P$423,0),MATCH(E$1,cring!$A$2:$O$2,0))</f>
        <v>2007</v>
      </c>
      <c r="F268">
        <f>INDEX(cring!$A$3:$O$423,MATCH($A268,cring!$P$3:$P$423,0),MATCH(F$1,cring!$A$2:$O$2,0))</f>
        <v>69</v>
      </c>
      <c r="G268" t="str">
        <f>INDEX(cring!$A$3:$O$423,MATCH($A268,cring!$P$3:$P$423,0),MATCH(G$1,cring!$A$2:$O$2,0))</f>
        <v>-</v>
      </c>
      <c r="H268" t="str">
        <f>INDEX(cring!$A$3:$O$423,MATCH($A268,cring!$P$3:$P$423,0),MATCH(H$1,cring!$A$2:$O$2,0))</f>
        <v>-</v>
      </c>
      <c r="I268" t="str">
        <f>INDEX(cring!$A$3:$O$423,MATCH($A268,cring!$P$3:$P$423,0),MATCH(I$1,cring!$A$2:$O$2,0))</f>
        <v>-</v>
      </c>
      <c r="J268" t="str">
        <f>INDEX(cring!$A$3:$O$423,MATCH($A268,cring!$P$3:$P$423,0),MATCH(J$1,cring!$A$2:$O$2,0))</f>
        <v>-</v>
      </c>
      <c r="K268" t="str">
        <f>INDEX(cring!$A$3:$O$423,MATCH($A268,cring!$P$3:$P$423,0),MATCH(K$1,cring!$A$2:$O$2,0))</f>
        <v>-</v>
      </c>
      <c r="L268" t="str">
        <f>INDEX(cring!$A$3:$O$423,MATCH($A268,cring!$P$3:$P$423,0),MATCH(L$1,cring!$A$2:$O$2,0))</f>
        <v>-</v>
      </c>
      <c r="M268" t="str">
        <f>INDEX(cring!$A$3:$O$423,MATCH($A268,cring!$P$3:$P$423,0),MATCH(M$1,cring!$A$2:$O$2,0))</f>
        <v>-</v>
      </c>
      <c r="N268" t="str">
        <f>INDEX(cring!$A$3:$O$423,MATCH($A268,cring!$P$3:$P$423,0),MATCH(N$1,cring!$A$2:$O$2,0))</f>
        <v>-</v>
      </c>
      <c r="O268" t="str">
        <f>INDEX(cring!$A$3:$O$423,MATCH($A268,cring!$P$3:$P$423,0),MATCH(O$1,cring!$A$2:$O$2,0))</f>
        <v>-</v>
      </c>
      <c r="P268" t="str">
        <f>INDEX(cring!$A$3:$O$423,MATCH($A268,cring!$P$3:$P$423,0),MATCH(P$1,cring!$A$2:$O$2,0))</f>
        <v>DHS_2007</v>
      </c>
    </row>
    <row r="269" spans="1:16" x14ac:dyDescent="0.25">
      <c r="A269" s="5" t="s">
        <v>718</v>
      </c>
      <c r="B269" t="str">
        <f>INDEX(cring!$A$3:$O$423,MATCH($A269,cring!$P$3:$P$423,0),MATCH(B$1,cring!$A$2:$O$2,0))</f>
        <v>NPL</v>
      </c>
      <c r="C269" t="str">
        <f>INDEX(cring!$A$3:$O$423,MATCH($A269,cring!$P$3:$P$423,0),MATCH(C$1,cring!$A$2:$O$2,0))</f>
        <v>Nepal</v>
      </c>
      <c r="D269">
        <f>INDEX(cring!$A$3:$O$423,MATCH($A269,cring!$P$3:$P$423,0),MATCH(D$1,cring!$A$2:$O$2,0))</f>
        <v>2016</v>
      </c>
      <c r="E269" t="str">
        <f>INDEX(cring!$A$3:$O$423,MATCH($A269,cring!$P$3:$P$423,0),MATCH(E$1,cring!$A$2:$O$2,0))</f>
        <v>2016</v>
      </c>
      <c r="F269">
        <f>INDEX(cring!$A$3:$O$423,MATCH($A269,cring!$P$3:$P$423,0),MATCH(F$1,cring!$A$2:$O$2,0))</f>
        <v>84.9</v>
      </c>
      <c r="G269">
        <f>INDEX(cring!$A$3:$O$423,MATCH($A269,cring!$P$3:$P$423,0),MATCH(G$1,cring!$A$2:$O$2,0))</f>
        <v>83.9</v>
      </c>
      <c r="H269">
        <f>INDEX(cring!$A$3:$O$423,MATCH($A269,cring!$P$3:$P$423,0),MATCH(H$1,cring!$A$2:$O$2,0))</f>
        <v>86.4</v>
      </c>
      <c r="I269">
        <f>INDEX(cring!$A$3:$O$423,MATCH($A269,cring!$P$3:$P$423,0),MATCH(I$1,cring!$A$2:$O$2,0))</f>
        <v>89.7</v>
      </c>
      <c r="J269">
        <f>INDEX(cring!$A$3:$O$423,MATCH($A269,cring!$P$3:$P$423,0),MATCH(J$1,cring!$A$2:$O$2,0))</f>
        <v>80.7</v>
      </c>
      <c r="K269" t="str">
        <f>INDEX(cring!$A$3:$O$423,MATCH($A269,cring!$P$3:$P$423,0),MATCH(K$1,cring!$A$2:$O$2,0))</f>
        <v>-</v>
      </c>
      <c r="L269" t="str">
        <f>INDEX(cring!$A$3:$O$423,MATCH($A269,cring!$P$3:$P$423,0),MATCH(L$1,cring!$A$2:$O$2,0))</f>
        <v>-</v>
      </c>
      <c r="M269" t="str">
        <f>INDEX(cring!$A$3:$O$423,MATCH($A269,cring!$P$3:$P$423,0),MATCH(M$1,cring!$A$2:$O$2,0))</f>
        <v>-</v>
      </c>
      <c r="N269" t="str">
        <f>INDEX(cring!$A$3:$O$423,MATCH($A269,cring!$P$3:$P$423,0),MATCH(N$1,cring!$A$2:$O$2,0))</f>
        <v>-</v>
      </c>
      <c r="O269" t="str">
        <f>INDEX(cring!$A$3:$O$423,MATCH($A269,cring!$P$3:$P$423,0),MATCH(O$1,cring!$A$2:$O$2,0))</f>
        <v>-</v>
      </c>
      <c r="P269" t="str">
        <f>INDEX(cring!$A$3:$O$423,MATCH($A269,cring!$P$3:$P$423,0),MATCH(P$1,cring!$A$2:$O$2,0))</f>
        <v>DHS KIR(Prelim)_2016</v>
      </c>
    </row>
    <row r="270" spans="1:16" x14ac:dyDescent="0.25">
      <c r="A270" s="4" t="s">
        <v>719</v>
      </c>
      <c r="B270" t="str">
        <f>INDEX(cring!$A$3:$O$423,MATCH($A270,cring!$P$3:$P$423,0),MATCH(B$1,cring!$A$2:$O$2,0))</f>
        <v>NPL</v>
      </c>
      <c r="C270" t="str">
        <f>INDEX(cring!$A$3:$O$423,MATCH($A270,cring!$P$3:$P$423,0),MATCH(C$1,cring!$A$2:$O$2,0))</f>
        <v>Nepal</v>
      </c>
      <c r="D270">
        <f>INDEX(cring!$A$3:$O$423,MATCH($A270,cring!$P$3:$P$423,0),MATCH(D$1,cring!$A$2:$O$2,0))</f>
        <v>2014</v>
      </c>
      <c r="E270" t="str">
        <f>INDEX(cring!$A$3:$O$423,MATCH($A270,cring!$P$3:$P$423,0),MATCH(E$1,cring!$A$2:$O$2,0))</f>
        <v>2014</v>
      </c>
      <c r="F270">
        <f>INDEX(cring!$A$3:$O$423,MATCH($A270,cring!$P$3:$P$423,0),MATCH(F$1,cring!$A$2:$O$2,0))</f>
        <v>50.1</v>
      </c>
      <c r="G270">
        <f>INDEX(cring!$A$3:$O$423,MATCH($A270,cring!$P$3:$P$423,0),MATCH(G$1,cring!$A$2:$O$2,0))</f>
        <v>47.4</v>
      </c>
      <c r="H270">
        <f>INDEX(cring!$A$3:$O$423,MATCH($A270,cring!$P$3:$P$423,0),MATCH(H$1,cring!$A$2:$O$2,0))</f>
        <v>53.2</v>
      </c>
      <c r="I270">
        <f>INDEX(cring!$A$3:$O$423,MATCH($A270,cring!$P$3:$P$423,0),MATCH(I$1,cring!$A$2:$O$2,0))</f>
        <v>54.9</v>
      </c>
      <c r="J270">
        <f>INDEX(cring!$A$3:$O$423,MATCH($A270,cring!$P$3:$P$423,0),MATCH(J$1,cring!$A$2:$O$2,0))</f>
        <v>49.3</v>
      </c>
      <c r="K270">
        <f>INDEX(cring!$A$3:$O$423,MATCH($A270,cring!$P$3:$P$423,0),MATCH(K$1,cring!$A$2:$O$2,0))</f>
        <v>40.299999999999997</v>
      </c>
      <c r="L270">
        <f>INDEX(cring!$A$3:$O$423,MATCH($A270,cring!$P$3:$P$423,0),MATCH(L$1,cring!$A$2:$O$2,0))</f>
        <v>54</v>
      </c>
      <c r="M270">
        <f>INDEX(cring!$A$3:$O$423,MATCH($A270,cring!$P$3:$P$423,0),MATCH(M$1,cring!$A$2:$O$2,0))</f>
        <v>44.4</v>
      </c>
      <c r="N270">
        <f>INDEX(cring!$A$3:$O$423,MATCH($A270,cring!$P$3:$P$423,0),MATCH(N$1,cring!$A$2:$O$2,0))</f>
        <v>54.9</v>
      </c>
      <c r="O270" t="str">
        <f>INDEX(cring!$A$3:$O$423,MATCH($A270,cring!$P$3:$P$423,0),MATCH(O$1,cring!$A$2:$O$2,0))</f>
        <v>-</v>
      </c>
      <c r="P270" t="str">
        <f>INDEX(cring!$A$3:$O$423,MATCH($A270,cring!$P$3:$P$423,0),MATCH(P$1,cring!$A$2:$O$2,0))</f>
        <v>MICS_2014</v>
      </c>
    </row>
    <row r="271" spans="1:16" x14ac:dyDescent="0.25">
      <c r="A271" s="5" t="s">
        <v>720</v>
      </c>
      <c r="B271" t="str">
        <f>INDEX(cring!$A$3:$O$423,MATCH($A271,cring!$P$3:$P$423,0),MATCH(B$1,cring!$A$2:$O$2,0))</f>
        <v>NPL</v>
      </c>
      <c r="C271" t="str">
        <f>INDEX(cring!$A$3:$O$423,MATCH($A271,cring!$P$3:$P$423,0),MATCH(C$1,cring!$A$2:$O$2,0))</f>
        <v>Nepal</v>
      </c>
      <c r="D271">
        <f>INDEX(cring!$A$3:$O$423,MATCH($A271,cring!$P$3:$P$423,0),MATCH(D$1,cring!$A$2:$O$2,0))</f>
        <v>2011</v>
      </c>
      <c r="E271" t="str">
        <f>INDEX(cring!$A$3:$O$423,MATCH($A271,cring!$P$3:$P$423,0),MATCH(E$1,cring!$A$2:$O$2,0))</f>
        <v>2011</v>
      </c>
      <c r="F271">
        <f>INDEX(cring!$A$3:$O$423,MATCH($A271,cring!$P$3:$P$423,0),MATCH(F$1,cring!$A$2:$O$2,0))</f>
        <v>50</v>
      </c>
      <c r="G271" t="str">
        <f>INDEX(cring!$A$3:$O$423,MATCH($A271,cring!$P$3:$P$423,0),MATCH(G$1,cring!$A$2:$O$2,0))</f>
        <v>-</v>
      </c>
      <c r="H271" t="str">
        <f>INDEX(cring!$A$3:$O$423,MATCH($A271,cring!$P$3:$P$423,0),MATCH(H$1,cring!$A$2:$O$2,0))</f>
        <v>-</v>
      </c>
      <c r="I271" t="str">
        <f>INDEX(cring!$A$3:$O$423,MATCH($A271,cring!$P$3:$P$423,0),MATCH(I$1,cring!$A$2:$O$2,0))</f>
        <v>-</v>
      </c>
      <c r="J271" t="str">
        <f>INDEX(cring!$A$3:$O$423,MATCH($A271,cring!$P$3:$P$423,0),MATCH(J$1,cring!$A$2:$O$2,0))</f>
        <v>-</v>
      </c>
      <c r="K271" t="str">
        <f>INDEX(cring!$A$3:$O$423,MATCH($A271,cring!$P$3:$P$423,0),MATCH(K$1,cring!$A$2:$O$2,0))</f>
        <v>-</v>
      </c>
      <c r="L271" t="str">
        <f>INDEX(cring!$A$3:$O$423,MATCH($A271,cring!$P$3:$P$423,0),MATCH(L$1,cring!$A$2:$O$2,0))</f>
        <v>-</v>
      </c>
      <c r="M271" t="str">
        <f>INDEX(cring!$A$3:$O$423,MATCH($A271,cring!$P$3:$P$423,0),MATCH(M$1,cring!$A$2:$O$2,0))</f>
        <v>-</v>
      </c>
      <c r="N271" t="str">
        <f>INDEX(cring!$A$3:$O$423,MATCH($A271,cring!$P$3:$P$423,0),MATCH(N$1,cring!$A$2:$O$2,0))</f>
        <v>-</v>
      </c>
      <c r="O271" t="str">
        <f>INDEX(cring!$A$3:$O$423,MATCH($A271,cring!$P$3:$P$423,0),MATCH(O$1,cring!$A$2:$O$2,0))</f>
        <v>-</v>
      </c>
      <c r="P271" t="str">
        <f>INDEX(cring!$A$3:$O$423,MATCH($A271,cring!$P$3:$P$423,0),MATCH(P$1,cring!$A$2:$O$2,0))</f>
        <v>DHS_2011</v>
      </c>
    </row>
    <row r="272" spans="1:16" x14ac:dyDescent="0.25">
      <c r="A272" s="4" t="s">
        <v>721</v>
      </c>
      <c r="B272" t="str">
        <f>INDEX(cring!$A$3:$O$423,MATCH($A272,cring!$P$3:$P$423,0),MATCH(B$1,cring!$A$2:$O$2,0))</f>
        <v>NPL</v>
      </c>
      <c r="C272" t="str">
        <f>INDEX(cring!$A$3:$O$423,MATCH($A272,cring!$P$3:$P$423,0),MATCH(C$1,cring!$A$2:$O$2,0))</f>
        <v>Nepal</v>
      </c>
      <c r="D272">
        <f>INDEX(cring!$A$3:$O$423,MATCH($A272,cring!$P$3:$P$423,0),MATCH(D$1,cring!$A$2:$O$2,0))</f>
        <v>2006</v>
      </c>
      <c r="E272" t="str">
        <f>INDEX(cring!$A$3:$O$423,MATCH($A272,cring!$P$3:$P$423,0),MATCH(E$1,cring!$A$2:$O$2,0))</f>
        <v>2006</v>
      </c>
      <c r="F272">
        <f>INDEX(cring!$A$3:$O$423,MATCH($A272,cring!$P$3:$P$423,0),MATCH(F$1,cring!$A$2:$O$2,0))</f>
        <v>43</v>
      </c>
      <c r="G272">
        <f>INDEX(cring!$A$3:$O$423,MATCH($A272,cring!$P$3:$P$423,0),MATCH(G$1,cring!$A$2:$O$2,0))</f>
        <v>42</v>
      </c>
      <c r="H272">
        <f>INDEX(cring!$A$3:$O$423,MATCH($A272,cring!$P$3:$P$423,0),MATCH(H$1,cring!$A$2:$O$2,0))</f>
        <v>44</v>
      </c>
      <c r="I272">
        <f>INDEX(cring!$A$3:$O$423,MATCH($A272,cring!$P$3:$P$423,0),MATCH(I$1,cring!$A$2:$O$2,0))</f>
        <v>54</v>
      </c>
      <c r="J272">
        <f>INDEX(cring!$A$3:$O$423,MATCH($A272,cring!$P$3:$P$423,0),MATCH(J$1,cring!$A$2:$O$2,0))</f>
        <v>42</v>
      </c>
      <c r="K272">
        <f>INDEX(cring!$A$3:$O$423,MATCH($A272,cring!$P$3:$P$423,0),MATCH(K$1,cring!$A$2:$O$2,0))</f>
        <v>36</v>
      </c>
      <c r="L272">
        <f>INDEX(cring!$A$3:$O$423,MATCH($A272,cring!$P$3:$P$423,0),MATCH(L$1,cring!$A$2:$O$2,0))</f>
        <v>36.299999999999997</v>
      </c>
      <c r="M272">
        <f>INDEX(cring!$A$3:$O$423,MATCH($A272,cring!$P$3:$P$423,0),MATCH(M$1,cring!$A$2:$O$2,0))</f>
        <v>43.5</v>
      </c>
      <c r="N272">
        <f>INDEX(cring!$A$3:$O$423,MATCH($A272,cring!$P$3:$P$423,0),MATCH(N$1,cring!$A$2:$O$2,0))</f>
        <v>49.9</v>
      </c>
      <c r="O272" t="str">
        <f>INDEX(cring!$A$3:$O$423,MATCH($A272,cring!$P$3:$P$423,0),MATCH(O$1,cring!$A$2:$O$2,0))</f>
        <v>-</v>
      </c>
      <c r="P272" t="str">
        <f>INDEX(cring!$A$3:$O$423,MATCH($A272,cring!$P$3:$P$423,0),MATCH(P$1,cring!$A$2:$O$2,0))</f>
        <v>DHS_2006</v>
      </c>
    </row>
    <row r="273" spans="1:16" x14ac:dyDescent="0.25">
      <c r="A273" s="5" t="s">
        <v>722</v>
      </c>
      <c r="B273" t="str">
        <f>INDEX(cring!$A$3:$O$423,MATCH($A273,cring!$P$3:$P$423,0),MATCH(B$1,cring!$A$2:$O$2,0))</f>
        <v>NPL</v>
      </c>
      <c r="C273" t="str">
        <f>INDEX(cring!$A$3:$O$423,MATCH($A273,cring!$P$3:$P$423,0),MATCH(C$1,cring!$A$2:$O$2,0))</f>
        <v>Nepal</v>
      </c>
      <c r="D273">
        <f>INDEX(cring!$A$3:$O$423,MATCH($A273,cring!$P$3:$P$423,0),MATCH(D$1,cring!$A$2:$O$2,0))</f>
        <v>2001</v>
      </c>
      <c r="E273" t="str">
        <f>INDEX(cring!$A$3:$O$423,MATCH($A273,cring!$P$3:$P$423,0),MATCH(E$1,cring!$A$2:$O$2,0))</f>
        <v>2001</v>
      </c>
      <c r="F273">
        <f>INDEX(cring!$A$3:$O$423,MATCH($A273,cring!$P$3:$P$423,0),MATCH(F$1,cring!$A$2:$O$2,0))</f>
        <v>26</v>
      </c>
      <c r="G273">
        <f>INDEX(cring!$A$3:$O$423,MATCH($A273,cring!$P$3:$P$423,0),MATCH(G$1,cring!$A$2:$O$2,0))</f>
        <v>29</v>
      </c>
      <c r="H273">
        <f>INDEX(cring!$A$3:$O$423,MATCH($A273,cring!$P$3:$P$423,0),MATCH(H$1,cring!$A$2:$O$2,0))</f>
        <v>23</v>
      </c>
      <c r="I273">
        <f>INDEX(cring!$A$3:$O$423,MATCH($A273,cring!$P$3:$P$423,0),MATCH(I$1,cring!$A$2:$O$2,0))</f>
        <v>41</v>
      </c>
      <c r="J273">
        <f>INDEX(cring!$A$3:$O$423,MATCH($A273,cring!$P$3:$P$423,0),MATCH(J$1,cring!$A$2:$O$2,0))</f>
        <v>25</v>
      </c>
      <c r="K273" t="str">
        <f>INDEX(cring!$A$3:$O$423,MATCH($A273,cring!$P$3:$P$423,0),MATCH(K$1,cring!$A$2:$O$2,0))</f>
        <v>-</v>
      </c>
      <c r="L273" t="str">
        <f>INDEX(cring!$A$3:$O$423,MATCH($A273,cring!$P$3:$P$423,0),MATCH(L$1,cring!$A$2:$O$2,0))</f>
        <v>-</v>
      </c>
      <c r="M273" t="str">
        <f>INDEX(cring!$A$3:$O$423,MATCH($A273,cring!$P$3:$P$423,0),MATCH(M$1,cring!$A$2:$O$2,0))</f>
        <v>-</v>
      </c>
      <c r="N273" t="str">
        <f>INDEX(cring!$A$3:$O$423,MATCH($A273,cring!$P$3:$P$423,0),MATCH(N$1,cring!$A$2:$O$2,0))</f>
        <v>-</v>
      </c>
      <c r="O273" t="str">
        <f>INDEX(cring!$A$3:$O$423,MATCH($A273,cring!$P$3:$P$423,0),MATCH(O$1,cring!$A$2:$O$2,0))</f>
        <v>-</v>
      </c>
      <c r="P273" t="str">
        <f>INDEX(cring!$A$3:$O$423,MATCH($A273,cring!$P$3:$P$423,0),MATCH(P$1,cring!$A$2:$O$2,0))</f>
        <v>DHS_2001</v>
      </c>
    </row>
    <row r="274" spans="1:16" x14ac:dyDescent="0.25">
      <c r="A274" s="4" t="s">
        <v>723</v>
      </c>
      <c r="B274" t="str">
        <f>INDEX(cring!$A$3:$O$423,MATCH($A274,cring!$P$3:$P$423,0),MATCH(B$1,cring!$A$2:$O$2,0))</f>
        <v>NPL</v>
      </c>
      <c r="C274" t="str">
        <f>INDEX(cring!$A$3:$O$423,MATCH($A274,cring!$P$3:$P$423,0),MATCH(C$1,cring!$A$2:$O$2,0))</f>
        <v>Nepal</v>
      </c>
      <c r="D274">
        <f>INDEX(cring!$A$3:$O$423,MATCH($A274,cring!$P$3:$P$423,0),MATCH(D$1,cring!$A$2:$O$2,0))</f>
        <v>1996</v>
      </c>
      <c r="E274" t="str">
        <f>INDEX(cring!$A$3:$O$423,MATCH($A274,cring!$P$3:$P$423,0),MATCH(E$1,cring!$A$2:$O$2,0))</f>
        <v>1996</v>
      </c>
      <c r="F274">
        <f>INDEX(cring!$A$3:$O$423,MATCH($A274,cring!$P$3:$P$423,0),MATCH(F$1,cring!$A$2:$O$2,0))</f>
        <v>18</v>
      </c>
      <c r="G274">
        <f>INDEX(cring!$A$3:$O$423,MATCH($A274,cring!$P$3:$P$423,0),MATCH(G$1,cring!$A$2:$O$2,0))</f>
        <v>18</v>
      </c>
      <c r="H274">
        <f>INDEX(cring!$A$3:$O$423,MATCH($A274,cring!$P$3:$P$423,0),MATCH(H$1,cring!$A$2:$O$2,0))</f>
        <v>18</v>
      </c>
      <c r="I274">
        <f>INDEX(cring!$A$3:$O$423,MATCH($A274,cring!$P$3:$P$423,0),MATCH(I$1,cring!$A$2:$O$2,0))</f>
        <v>29</v>
      </c>
      <c r="J274">
        <f>INDEX(cring!$A$3:$O$423,MATCH($A274,cring!$P$3:$P$423,0),MATCH(J$1,cring!$A$2:$O$2,0))</f>
        <v>18</v>
      </c>
      <c r="K274" t="str">
        <f>INDEX(cring!$A$3:$O$423,MATCH($A274,cring!$P$3:$P$423,0),MATCH(K$1,cring!$A$2:$O$2,0))</f>
        <v>-</v>
      </c>
      <c r="L274" t="str">
        <f>INDEX(cring!$A$3:$O$423,MATCH($A274,cring!$P$3:$P$423,0),MATCH(L$1,cring!$A$2:$O$2,0))</f>
        <v>-</v>
      </c>
      <c r="M274" t="str">
        <f>INDEX(cring!$A$3:$O$423,MATCH($A274,cring!$P$3:$P$423,0),MATCH(M$1,cring!$A$2:$O$2,0))</f>
        <v>-</v>
      </c>
      <c r="N274" t="str">
        <f>INDEX(cring!$A$3:$O$423,MATCH($A274,cring!$P$3:$P$423,0),MATCH(N$1,cring!$A$2:$O$2,0))</f>
        <v>-</v>
      </c>
      <c r="O274" t="str">
        <f>INDEX(cring!$A$3:$O$423,MATCH($A274,cring!$P$3:$P$423,0),MATCH(O$1,cring!$A$2:$O$2,0))</f>
        <v>-</v>
      </c>
      <c r="P274" t="str">
        <f>INDEX(cring!$A$3:$O$423,MATCH($A274,cring!$P$3:$P$423,0),MATCH(P$1,cring!$A$2:$O$2,0))</f>
        <v>DHS_1996</v>
      </c>
    </row>
    <row r="275" spans="1:16" x14ac:dyDescent="0.25">
      <c r="A275" s="5" t="s">
        <v>724</v>
      </c>
      <c r="B275" t="str">
        <f>INDEX(cring!$A$3:$O$423,MATCH($A275,cring!$P$3:$P$423,0),MATCH(B$1,cring!$A$2:$O$2,0))</f>
        <v>NIC</v>
      </c>
      <c r="C275" t="str">
        <f>INDEX(cring!$A$3:$O$423,MATCH($A275,cring!$P$3:$P$423,0),MATCH(C$1,cring!$A$2:$O$2,0))</f>
        <v>Nicaragua</v>
      </c>
      <c r="D275">
        <f>INDEX(cring!$A$3:$O$423,MATCH($A275,cring!$P$3:$P$423,0),MATCH(D$1,cring!$A$2:$O$2,0))</f>
        <v>2001</v>
      </c>
      <c r="E275" t="str">
        <f>INDEX(cring!$A$3:$O$423,MATCH($A275,cring!$P$3:$P$423,0),MATCH(E$1,cring!$A$2:$O$2,0))</f>
        <v>2001</v>
      </c>
      <c r="F275">
        <f>INDEX(cring!$A$3:$O$423,MATCH($A275,cring!$P$3:$P$423,0),MATCH(F$1,cring!$A$2:$O$2,0))</f>
        <v>58</v>
      </c>
      <c r="G275">
        <f>INDEX(cring!$A$3:$O$423,MATCH($A275,cring!$P$3:$P$423,0),MATCH(G$1,cring!$A$2:$O$2,0))</f>
        <v>58</v>
      </c>
      <c r="H275">
        <f>INDEX(cring!$A$3:$O$423,MATCH($A275,cring!$P$3:$P$423,0),MATCH(H$1,cring!$A$2:$O$2,0))</f>
        <v>57</v>
      </c>
      <c r="I275">
        <f>INDEX(cring!$A$3:$O$423,MATCH($A275,cring!$P$3:$P$423,0),MATCH(I$1,cring!$A$2:$O$2,0))</f>
        <v>65</v>
      </c>
      <c r="J275">
        <f>INDEX(cring!$A$3:$O$423,MATCH($A275,cring!$P$3:$P$423,0),MATCH(J$1,cring!$A$2:$O$2,0))</f>
        <v>51</v>
      </c>
      <c r="K275" t="str">
        <f>INDEX(cring!$A$3:$O$423,MATCH($A275,cring!$P$3:$P$423,0),MATCH(K$1,cring!$A$2:$O$2,0))</f>
        <v>-</v>
      </c>
      <c r="L275" t="str">
        <f>INDEX(cring!$A$3:$O$423,MATCH($A275,cring!$P$3:$P$423,0),MATCH(L$1,cring!$A$2:$O$2,0))</f>
        <v>-</v>
      </c>
      <c r="M275" t="str">
        <f>INDEX(cring!$A$3:$O$423,MATCH($A275,cring!$P$3:$P$423,0),MATCH(M$1,cring!$A$2:$O$2,0))</f>
        <v>-</v>
      </c>
      <c r="N275" t="str">
        <f>INDEX(cring!$A$3:$O$423,MATCH($A275,cring!$P$3:$P$423,0),MATCH(N$1,cring!$A$2:$O$2,0))</f>
        <v>-</v>
      </c>
      <c r="O275" t="str">
        <f>INDEX(cring!$A$3:$O$423,MATCH($A275,cring!$P$3:$P$423,0),MATCH(O$1,cring!$A$2:$O$2,0))</f>
        <v>-</v>
      </c>
      <c r="P275" t="str">
        <f>INDEX(cring!$A$3:$O$423,MATCH($A275,cring!$P$3:$P$423,0),MATCH(P$1,cring!$A$2:$O$2,0))</f>
        <v>DHS_2001</v>
      </c>
    </row>
    <row r="276" spans="1:16" x14ac:dyDescent="0.25">
      <c r="A276" s="4" t="s">
        <v>725</v>
      </c>
      <c r="B276" t="str">
        <f>INDEX(cring!$A$3:$O$423,MATCH($A276,cring!$P$3:$P$423,0),MATCH(B$1,cring!$A$2:$O$2,0))</f>
        <v>NIC</v>
      </c>
      <c r="C276" t="str">
        <f>INDEX(cring!$A$3:$O$423,MATCH($A276,cring!$P$3:$P$423,0),MATCH(C$1,cring!$A$2:$O$2,0))</f>
        <v>Nicaragua</v>
      </c>
      <c r="D276">
        <f>INDEX(cring!$A$3:$O$423,MATCH($A276,cring!$P$3:$P$423,0),MATCH(D$1,cring!$A$2:$O$2,0))</f>
        <v>1998</v>
      </c>
      <c r="E276" t="str">
        <f>INDEX(cring!$A$3:$O$423,MATCH($A276,cring!$P$3:$P$423,0),MATCH(E$1,cring!$A$2:$O$2,0))</f>
        <v>1998</v>
      </c>
      <c r="F276">
        <f>INDEX(cring!$A$3:$O$423,MATCH($A276,cring!$P$3:$P$423,0),MATCH(F$1,cring!$A$2:$O$2,0))</f>
        <v>58</v>
      </c>
      <c r="G276">
        <f>INDEX(cring!$A$3:$O$423,MATCH($A276,cring!$P$3:$P$423,0),MATCH(G$1,cring!$A$2:$O$2,0))</f>
        <v>56</v>
      </c>
      <c r="H276">
        <f>INDEX(cring!$A$3:$O$423,MATCH($A276,cring!$P$3:$P$423,0),MATCH(H$1,cring!$A$2:$O$2,0))</f>
        <v>59</v>
      </c>
      <c r="I276">
        <f>INDEX(cring!$A$3:$O$423,MATCH($A276,cring!$P$3:$P$423,0),MATCH(I$1,cring!$A$2:$O$2,0))</f>
        <v>65</v>
      </c>
      <c r="J276">
        <f>INDEX(cring!$A$3:$O$423,MATCH($A276,cring!$P$3:$P$423,0),MATCH(J$1,cring!$A$2:$O$2,0))</f>
        <v>51</v>
      </c>
      <c r="K276" t="str">
        <f>INDEX(cring!$A$3:$O$423,MATCH($A276,cring!$P$3:$P$423,0),MATCH(K$1,cring!$A$2:$O$2,0))</f>
        <v>-</v>
      </c>
      <c r="L276" t="str">
        <f>INDEX(cring!$A$3:$O$423,MATCH($A276,cring!$P$3:$P$423,0),MATCH(L$1,cring!$A$2:$O$2,0))</f>
        <v>-</v>
      </c>
      <c r="M276" t="str">
        <f>INDEX(cring!$A$3:$O$423,MATCH($A276,cring!$P$3:$P$423,0),MATCH(M$1,cring!$A$2:$O$2,0))</f>
        <v>-</v>
      </c>
      <c r="N276" t="str">
        <f>INDEX(cring!$A$3:$O$423,MATCH($A276,cring!$P$3:$P$423,0),MATCH(N$1,cring!$A$2:$O$2,0))</f>
        <v>-</v>
      </c>
      <c r="O276" t="str">
        <f>INDEX(cring!$A$3:$O$423,MATCH($A276,cring!$P$3:$P$423,0),MATCH(O$1,cring!$A$2:$O$2,0))</f>
        <v>-</v>
      </c>
      <c r="P276" t="str">
        <f>INDEX(cring!$A$3:$O$423,MATCH($A276,cring!$P$3:$P$423,0),MATCH(P$1,cring!$A$2:$O$2,0))</f>
        <v>DHS_1998</v>
      </c>
    </row>
    <row r="277" spans="1:16" x14ac:dyDescent="0.25">
      <c r="A277" s="5" t="s">
        <v>726</v>
      </c>
      <c r="B277" t="str">
        <f>INDEX(cring!$A$3:$O$423,MATCH($A277,cring!$P$3:$P$423,0),MATCH(B$1,cring!$A$2:$O$2,0))</f>
        <v>NER</v>
      </c>
      <c r="C277" t="str">
        <f>INDEX(cring!$A$3:$O$423,MATCH($A277,cring!$P$3:$P$423,0),MATCH(C$1,cring!$A$2:$O$2,0))</f>
        <v>Niger</v>
      </c>
      <c r="D277">
        <f>INDEX(cring!$A$3:$O$423,MATCH($A277,cring!$P$3:$P$423,0),MATCH(D$1,cring!$A$2:$O$2,0))</f>
        <v>2015</v>
      </c>
      <c r="E277" t="str">
        <f>INDEX(cring!$A$3:$O$423,MATCH($A277,cring!$P$3:$P$423,0),MATCH(E$1,cring!$A$2:$O$2,0))</f>
        <v>2015</v>
      </c>
      <c r="F277">
        <f>INDEX(cring!$A$3:$O$423,MATCH($A277,cring!$P$3:$P$423,0),MATCH(F$1,cring!$A$2:$O$2,0))</f>
        <v>59.3</v>
      </c>
      <c r="G277" t="str">
        <f>INDEX(cring!$A$3:$O$423,MATCH($A277,cring!$P$3:$P$423,0),MATCH(G$1,cring!$A$2:$O$2,0))</f>
        <v>-</v>
      </c>
      <c r="H277" t="str">
        <f>INDEX(cring!$A$3:$O$423,MATCH($A277,cring!$P$3:$P$423,0),MATCH(H$1,cring!$A$2:$O$2,0))</f>
        <v>-</v>
      </c>
      <c r="I277" t="str">
        <f>INDEX(cring!$A$3:$O$423,MATCH($A277,cring!$P$3:$P$423,0),MATCH(I$1,cring!$A$2:$O$2,0))</f>
        <v>-</v>
      </c>
      <c r="J277" t="str">
        <f>INDEX(cring!$A$3:$O$423,MATCH($A277,cring!$P$3:$P$423,0),MATCH(J$1,cring!$A$2:$O$2,0))</f>
        <v>-</v>
      </c>
      <c r="K277" t="str">
        <f>INDEX(cring!$A$3:$O$423,MATCH($A277,cring!$P$3:$P$423,0),MATCH(K$1,cring!$A$2:$O$2,0))</f>
        <v>-</v>
      </c>
      <c r="L277" t="str">
        <f>INDEX(cring!$A$3:$O$423,MATCH($A277,cring!$P$3:$P$423,0),MATCH(L$1,cring!$A$2:$O$2,0))</f>
        <v>-</v>
      </c>
      <c r="M277" t="str">
        <f>INDEX(cring!$A$3:$O$423,MATCH($A277,cring!$P$3:$P$423,0),MATCH(M$1,cring!$A$2:$O$2,0))</f>
        <v>-</v>
      </c>
      <c r="N277" t="str">
        <f>INDEX(cring!$A$3:$O$423,MATCH($A277,cring!$P$3:$P$423,0),MATCH(N$1,cring!$A$2:$O$2,0))</f>
        <v>-</v>
      </c>
      <c r="O277" t="str">
        <f>INDEX(cring!$A$3:$O$423,MATCH($A277,cring!$P$3:$P$423,0),MATCH(O$1,cring!$A$2:$O$2,0))</f>
        <v>-</v>
      </c>
      <c r="P277" t="str">
        <f>INDEX(cring!$A$3:$O$423,MATCH($A277,cring!$P$3:$P$423,0),MATCH(P$1,cring!$A$2:$O$2,0))</f>
        <v>ENISED_2015</v>
      </c>
    </row>
    <row r="278" spans="1:16" x14ac:dyDescent="0.25">
      <c r="A278" s="4" t="s">
        <v>727</v>
      </c>
      <c r="B278" t="str">
        <f>INDEX(cring!$A$3:$O$423,MATCH($A278,cring!$P$3:$P$423,0),MATCH(B$1,cring!$A$2:$O$2,0))</f>
        <v>NER</v>
      </c>
      <c r="C278" t="str">
        <f>INDEX(cring!$A$3:$O$423,MATCH($A278,cring!$P$3:$P$423,0),MATCH(C$1,cring!$A$2:$O$2,0))</f>
        <v>Niger</v>
      </c>
      <c r="D278">
        <f>INDEX(cring!$A$3:$O$423,MATCH($A278,cring!$P$3:$P$423,0),MATCH(D$1,cring!$A$2:$O$2,0))</f>
        <v>2012</v>
      </c>
      <c r="E278" t="str">
        <f>INDEX(cring!$A$3:$O$423,MATCH($A278,cring!$P$3:$P$423,0),MATCH(E$1,cring!$A$2:$O$2,0))</f>
        <v>2012</v>
      </c>
      <c r="F278">
        <f>INDEX(cring!$A$3:$O$423,MATCH($A278,cring!$P$3:$P$423,0),MATCH(F$1,cring!$A$2:$O$2,0))</f>
        <v>53.1</v>
      </c>
      <c r="G278">
        <f>INDEX(cring!$A$3:$O$423,MATCH($A278,cring!$P$3:$P$423,0),MATCH(G$1,cring!$A$2:$O$2,0))</f>
        <v>52.5</v>
      </c>
      <c r="H278">
        <f>INDEX(cring!$A$3:$O$423,MATCH($A278,cring!$P$3:$P$423,0),MATCH(H$1,cring!$A$2:$O$2,0))</f>
        <v>53.7</v>
      </c>
      <c r="I278">
        <f>INDEX(cring!$A$3:$O$423,MATCH($A278,cring!$P$3:$P$423,0),MATCH(I$1,cring!$A$2:$O$2,0))</f>
        <v>72</v>
      </c>
      <c r="J278">
        <f>INDEX(cring!$A$3:$O$423,MATCH($A278,cring!$P$3:$P$423,0),MATCH(J$1,cring!$A$2:$O$2,0))</f>
        <v>49.8</v>
      </c>
      <c r="K278">
        <f>INDEX(cring!$A$3:$O$423,MATCH($A278,cring!$P$3:$P$423,0),MATCH(K$1,cring!$A$2:$O$2,0))</f>
        <v>46.5</v>
      </c>
      <c r="L278">
        <f>INDEX(cring!$A$3:$O$423,MATCH($A278,cring!$P$3:$P$423,0),MATCH(L$1,cring!$A$2:$O$2,0))</f>
        <v>51.3</v>
      </c>
      <c r="M278">
        <f>INDEX(cring!$A$3:$O$423,MATCH($A278,cring!$P$3:$P$423,0),MATCH(M$1,cring!$A$2:$O$2,0))</f>
        <v>45.1</v>
      </c>
      <c r="N278">
        <f>INDEX(cring!$A$3:$O$423,MATCH($A278,cring!$P$3:$P$423,0),MATCH(N$1,cring!$A$2:$O$2,0))</f>
        <v>53.4</v>
      </c>
      <c r="O278">
        <f>INDEX(cring!$A$3:$O$423,MATCH($A278,cring!$P$3:$P$423,0),MATCH(O$1,cring!$A$2:$O$2,0))</f>
        <v>71.2</v>
      </c>
      <c r="P278" t="str">
        <f>INDEX(cring!$A$3:$O$423,MATCH($A278,cring!$P$3:$P$423,0),MATCH(P$1,cring!$A$2:$O$2,0))</f>
        <v>EDSN_MICS _2012</v>
      </c>
    </row>
    <row r="279" spans="1:16" x14ac:dyDescent="0.25">
      <c r="A279" s="5" t="s">
        <v>728</v>
      </c>
      <c r="B279" t="str">
        <f>INDEX(cring!$A$3:$O$423,MATCH($A279,cring!$P$3:$P$423,0),MATCH(B$1,cring!$A$2:$O$2,0))</f>
        <v>NER</v>
      </c>
      <c r="C279" t="str">
        <f>INDEX(cring!$A$3:$O$423,MATCH($A279,cring!$P$3:$P$423,0),MATCH(C$1,cring!$A$2:$O$2,0))</f>
        <v>Niger</v>
      </c>
      <c r="D279">
        <f>INDEX(cring!$A$3:$O$423,MATCH($A279,cring!$P$3:$P$423,0),MATCH(D$1,cring!$A$2:$O$2,0))</f>
        <v>2006</v>
      </c>
      <c r="E279" t="str">
        <f>INDEX(cring!$A$3:$O$423,MATCH($A279,cring!$P$3:$P$423,0),MATCH(E$1,cring!$A$2:$O$2,0))</f>
        <v>2006</v>
      </c>
      <c r="F279">
        <f>INDEX(cring!$A$3:$O$423,MATCH($A279,cring!$P$3:$P$423,0),MATCH(F$1,cring!$A$2:$O$2,0))</f>
        <v>47</v>
      </c>
      <c r="G279">
        <f>INDEX(cring!$A$3:$O$423,MATCH($A279,cring!$P$3:$P$423,0),MATCH(G$1,cring!$A$2:$O$2,0))</f>
        <v>49</v>
      </c>
      <c r="H279">
        <f>INDEX(cring!$A$3:$O$423,MATCH($A279,cring!$P$3:$P$423,0),MATCH(H$1,cring!$A$2:$O$2,0))</f>
        <v>45</v>
      </c>
      <c r="I279">
        <f>INDEX(cring!$A$3:$O$423,MATCH($A279,cring!$P$3:$P$423,0),MATCH(I$1,cring!$A$2:$O$2,0))</f>
        <v>62</v>
      </c>
      <c r="J279">
        <f>INDEX(cring!$A$3:$O$423,MATCH($A279,cring!$P$3:$P$423,0),MATCH(J$1,cring!$A$2:$O$2,0))</f>
        <v>45</v>
      </c>
      <c r="K279">
        <f>INDEX(cring!$A$3:$O$423,MATCH($A279,cring!$P$3:$P$423,0),MATCH(K$1,cring!$A$2:$O$2,0))</f>
        <v>40</v>
      </c>
      <c r="L279">
        <f>INDEX(cring!$A$3:$O$423,MATCH($A279,cring!$P$3:$P$423,0),MATCH(L$1,cring!$A$2:$O$2,0))</f>
        <v>44</v>
      </c>
      <c r="M279">
        <f>INDEX(cring!$A$3:$O$423,MATCH($A279,cring!$P$3:$P$423,0),MATCH(M$1,cring!$A$2:$O$2,0))</f>
        <v>41</v>
      </c>
      <c r="N279">
        <f>INDEX(cring!$A$3:$O$423,MATCH($A279,cring!$P$3:$P$423,0),MATCH(N$1,cring!$A$2:$O$2,0))</f>
        <v>50</v>
      </c>
      <c r="O279">
        <f>INDEX(cring!$A$3:$O$423,MATCH($A279,cring!$P$3:$P$423,0),MATCH(O$1,cring!$A$2:$O$2,0))</f>
        <v>66</v>
      </c>
      <c r="P279" t="str">
        <f>INDEX(cring!$A$3:$O$423,MATCH($A279,cring!$P$3:$P$423,0),MATCH(P$1,cring!$A$2:$O$2,0))</f>
        <v>MICS_2006</v>
      </c>
    </row>
    <row r="280" spans="1:16" x14ac:dyDescent="0.25">
      <c r="A280" s="4" t="s">
        <v>729</v>
      </c>
      <c r="B280" t="str">
        <f>INDEX(cring!$A$3:$O$423,MATCH($A280,cring!$P$3:$P$423,0),MATCH(B$1,cring!$A$2:$O$2,0))</f>
        <v>NER</v>
      </c>
      <c r="C280" t="str">
        <f>INDEX(cring!$A$3:$O$423,MATCH($A280,cring!$P$3:$P$423,0),MATCH(C$1,cring!$A$2:$O$2,0))</f>
        <v>Niger</v>
      </c>
      <c r="D280">
        <f>INDEX(cring!$A$3:$O$423,MATCH($A280,cring!$P$3:$P$423,0),MATCH(D$1,cring!$A$2:$O$2,0))</f>
        <v>2000</v>
      </c>
      <c r="E280" t="str">
        <f>INDEX(cring!$A$3:$O$423,MATCH($A280,cring!$P$3:$P$423,0),MATCH(E$1,cring!$A$2:$O$2,0))</f>
        <v>2000</v>
      </c>
      <c r="F280">
        <f>INDEX(cring!$A$3:$O$423,MATCH($A280,cring!$P$3:$P$423,0),MATCH(F$1,cring!$A$2:$O$2,0))</f>
        <v>27</v>
      </c>
      <c r="G280">
        <f>INDEX(cring!$A$3:$O$423,MATCH($A280,cring!$P$3:$P$423,0),MATCH(G$1,cring!$A$2:$O$2,0))</f>
        <v>26</v>
      </c>
      <c r="H280">
        <f>INDEX(cring!$A$3:$O$423,MATCH($A280,cring!$P$3:$P$423,0),MATCH(H$1,cring!$A$2:$O$2,0))</f>
        <v>28</v>
      </c>
      <c r="I280">
        <f>INDEX(cring!$A$3:$O$423,MATCH($A280,cring!$P$3:$P$423,0),MATCH(I$1,cring!$A$2:$O$2,0))</f>
        <v>63</v>
      </c>
      <c r="J280">
        <f>INDEX(cring!$A$3:$O$423,MATCH($A280,cring!$P$3:$P$423,0),MATCH(J$1,cring!$A$2:$O$2,0))</f>
        <v>46</v>
      </c>
      <c r="K280">
        <f>INDEX(cring!$A$3:$O$423,MATCH($A280,cring!$P$3:$P$423,0),MATCH(K$1,cring!$A$2:$O$2,0))</f>
        <v>19</v>
      </c>
      <c r="L280">
        <f>INDEX(cring!$A$3:$O$423,MATCH($A280,cring!$P$3:$P$423,0),MATCH(L$1,cring!$A$2:$O$2,0))</f>
        <v>17</v>
      </c>
      <c r="M280">
        <f>INDEX(cring!$A$3:$O$423,MATCH($A280,cring!$P$3:$P$423,0),MATCH(M$1,cring!$A$2:$O$2,0))</f>
        <v>21</v>
      </c>
      <c r="N280">
        <f>INDEX(cring!$A$3:$O$423,MATCH($A280,cring!$P$3:$P$423,0),MATCH(N$1,cring!$A$2:$O$2,0))</f>
        <v>22</v>
      </c>
      <c r="O280">
        <f>INDEX(cring!$A$3:$O$423,MATCH($A280,cring!$P$3:$P$423,0),MATCH(O$1,cring!$A$2:$O$2,0))</f>
        <v>59</v>
      </c>
      <c r="P280" t="str">
        <f>INDEX(cring!$A$3:$O$423,MATCH($A280,cring!$P$3:$P$423,0),MATCH(P$1,cring!$A$2:$O$2,0))</f>
        <v>MICS_2000</v>
      </c>
    </row>
    <row r="281" spans="1:16" x14ac:dyDescent="0.25">
      <c r="A281" s="5" t="s">
        <v>730</v>
      </c>
      <c r="B281" t="str">
        <f>INDEX(cring!$A$3:$O$423,MATCH($A281,cring!$P$3:$P$423,0),MATCH(B$1,cring!$A$2:$O$2,0))</f>
        <v>NER</v>
      </c>
      <c r="C281" t="str">
        <f>INDEX(cring!$A$3:$O$423,MATCH($A281,cring!$P$3:$P$423,0),MATCH(C$1,cring!$A$2:$O$2,0))</f>
        <v>Niger</v>
      </c>
      <c r="D281">
        <f>INDEX(cring!$A$3:$O$423,MATCH($A281,cring!$P$3:$P$423,0),MATCH(D$1,cring!$A$2:$O$2,0))</f>
        <v>1998</v>
      </c>
      <c r="E281" t="str">
        <f>INDEX(cring!$A$3:$O$423,MATCH($A281,cring!$P$3:$P$423,0),MATCH(E$1,cring!$A$2:$O$2,0))</f>
        <v>1998</v>
      </c>
      <c r="F281">
        <f>INDEX(cring!$A$3:$O$423,MATCH($A281,cring!$P$3:$P$423,0),MATCH(F$1,cring!$A$2:$O$2,0))</f>
        <v>26</v>
      </c>
      <c r="G281" t="str">
        <f>INDEX(cring!$A$3:$O$423,MATCH($A281,cring!$P$3:$P$423,0),MATCH(G$1,cring!$A$2:$O$2,0))</f>
        <v>-</v>
      </c>
      <c r="H281" t="str">
        <f>INDEX(cring!$A$3:$O$423,MATCH($A281,cring!$P$3:$P$423,0),MATCH(H$1,cring!$A$2:$O$2,0))</f>
        <v>-</v>
      </c>
      <c r="I281" t="str">
        <f>INDEX(cring!$A$3:$O$423,MATCH($A281,cring!$P$3:$P$423,0),MATCH(I$1,cring!$A$2:$O$2,0))</f>
        <v>-</v>
      </c>
      <c r="J281" t="str">
        <f>INDEX(cring!$A$3:$O$423,MATCH($A281,cring!$P$3:$P$423,0),MATCH(J$1,cring!$A$2:$O$2,0))</f>
        <v>-</v>
      </c>
      <c r="K281" t="str">
        <f>INDEX(cring!$A$3:$O$423,MATCH($A281,cring!$P$3:$P$423,0),MATCH(K$1,cring!$A$2:$O$2,0))</f>
        <v>-</v>
      </c>
      <c r="L281" t="str">
        <f>INDEX(cring!$A$3:$O$423,MATCH($A281,cring!$P$3:$P$423,0),MATCH(L$1,cring!$A$2:$O$2,0))</f>
        <v>-</v>
      </c>
      <c r="M281" t="str">
        <f>INDEX(cring!$A$3:$O$423,MATCH($A281,cring!$P$3:$P$423,0),MATCH(M$1,cring!$A$2:$O$2,0))</f>
        <v>-</v>
      </c>
      <c r="N281" t="str">
        <f>INDEX(cring!$A$3:$O$423,MATCH($A281,cring!$P$3:$P$423,0),MATCH(N$1,cring!$A$2:$O$2,0))</f>
        <v>-</v>
      </c>
      <c r="O281" t="str">
        <f>INDEX(cring!$A$3:$O$423,MATCH($A281,cring!$P$3:$P$423,0),MATCH(O$1,cring!$A$2:$O$2,0))</f>
        <v>-</v>
      </c>
      <c r="P281" t="str">
        <f>INDEX(cring!$A$3:$O$423,MATCH($A281,cring!$P$3:$P$423,0),MATCH(P$1,cring!$A$2:$O$2,0))</f>
        <v>DHS_1998</v>
      </c>
    </row>
    <row r="282" spans="1:16" x14ac:dyDescent="0.25">
      <c r="A282" s="4" t="s">
        <v>731</v>
      </c>
      <c r="B282" t="str">
        <f>INDEX(cring!$A$3:$O$423,MATCH($A282,cring!$P$3:$P$423,0),MATCH(B$1,cring!$A$2:$O$2,0))</f>
        <v>NER</v>
      </c>
      <c r="C282" t="str">
        <f>INDEX(cring!$A$3:$O$423,MATCH($A282,cring!$P$3:$P$423,0),MATCH(C$1,cring!$A$2:$O$2,0))</f>
        <v>Niger</v>
      </c>
      <c r="D282">
        <f>INDEX(cring!$A$3:$O$423,MATCH($A282,cring!$P$3:$P$423,0),MATCH(D$1,cring!$A$2:$O$2,0))</f>
        <v>1992</v>
      </c>
      <c r="E282" t="str">
        <f>INDEX(cring!$A$3:$O$423,MATCH($A282,cring!$P$3:$P$423,0),MATCH(E$1,cring!$A$2:$O$2,0))</f>
        <v>1992</v>
      </c>
      <c r="F282">
        <f>INDEX(cring!$A$3:$O$423,MATCH($A282,cring!$P$3:$P$423,0),MATCH(F$1,cring!$A$2:$O$2,0))</f>
        <v>14</v>
      </c>
      <c r="G282" t="str">
        <f>INDEX(cring!$A$3:$O$423,MATCH($A282,cring!$P$3:$P$423,0),MATCH(G$1,cring!$A$2:$O$2,0))</f>
        <v>-</v>
      </c>
      <c r="H282" t="str">
        <f>INDEX(cring!$A$3:$O$423,MATCH($A282,cring!$P$3:$P$423,0),MATCH(H$1,cring!$A$2:$O$2,0))</f>
        <v>-</v>
      </c>
      <c r="I282" t="str">
        <f>INDEX(cring!$A$3:$O$423,MATCH($A282,cring!$P$3:$P$423,0),MATCH(I$1,cring!$A$2:$O$2,0))</f>
        <v>-</v>
      </c>
      <c r="J282" t="str">
        <f>INDEX(cring!$A$3:$O$423,MATCH($A282,cring!$P$3:$P$423,0),MATCH(J$1,cring!$A$2:$O$2,0))</f>
        <v>-</v>
      </c>
      <c r="K282" t="str">
        <f>INDEX(cring!$A$3:$O$423,MATCH($A282,cring!$P$3:$P$423,0),MATCH(K$1,cring!$A$2:$O$2,0))</f>
        <v>-</v>
      </c>
      <c r="L282" t="str">
        <f>INDEX(cring!$A$3:$O$423,MATCH($A282,cring!$P$3:$P$423,0),MATCH(L$1,cring!$A$2:$O$2,0))</f>
        <v>-</v>
      </c>
      <c r="M282" t="str">
        <f>INDEX(cring!$A$3:$O$423,MATCH($A282,cring!$P$3:$P$423,0),MATCH(M$1,cring!$A$2:$O$2,0))</f>
        <v>-</v>
      </c>
      <c r="N282" t="str">
        <f>INDEX(cring!$A$3:$O$423,MATCH($A282,cring!$P$3:$P$423,0),MATCH(N$1,cring!$A$2:$O$2,0))</f>
        <v>-</v>
      </c>
      <c r="O282" t="str">
        <f>INDEX(cring!$A$3:$O$423,MATCH($A282,cring!$P$3:$P$423,0),MATCH(O$1,cring!$A$2:$O$2,0))</f>
        <v>-</v>
      </c>
      <c r="P282" t="str">
        <f>INDEX(cring!$A$3:$O$423,MATCH($A282,cring!$P$3:$P$423,0),MATCH(P$1,cring!$A$2:$O$2,0))</f>
        <v>DHS_1992</v>
      </c>
    </row>
    <row r="283" spans="1:16" x14ac:dyDescent="0.25">
      <c r="A283" s="5" t="s">
        <v>732</v>
      </c>
      <c r="B283" t="str">
        <f>INDEX(cring!$A$3:$O$423,MATCH($A283,cring!$P$3:$P$423,0),MATCH(B$1,cring!$A$2:$O$2,0))</f>
        <v>NGA</v>
      </c>
      <c r="C283" t="str">
        <f>INDEX(cring!$A$3:$O$423,MATCH($A283,cring!$P$3:$P$423,0),MATCH(C$1,cring!$A$2:$O$2,0))</f>
        <v>Nigeria</v>
      </c>
      <c r="D283">
        <f>INDEX(cring!$A$3:$O$423,MATCH($A283,cring!$P$3:$P$423,0),MATCH(D$1,cring!$A$2:$O$2,0))</f>
        <v>2013</v>
      </c>
      <c r="E283" t="str">
        <f>INDEX(cring!$A$3:$O$423,MATCH($A283,cring!$P$3:$P$423,0),MATCH(E$1,cring!$A$2:$O$2,0))</f>
        <v>2013</v>
      </c>
      <c r="F283">
        <f>INDEX(cring!$A$3:$O$423,MATCH($A283,cring!$P$3:$P$423,0),MATCH(F$1,cring!$A$2:$O$2,0))</f>
        <v>34.5</v>
      </c>
      <c r="G283">
        <f>INDEX(cring!$A$3:$O$423,MATCH($A283,cring!$P$3:$P$423,0),MATCH(G$1,cring!$A$2:$O$2,0))</f>
        <v>36.200000000000003</v>
      </c>
      <c r="H283">
        <f>INDEX(cring!$A$3:$O$423,MATCH($A283,cring!$P$3:$P$423,0),MATCH(H$1,cring!$A$2:$O$2,0))</f>
        <v>32.799999999999997</v>
      </c>
      <c r="I283">
        <f>INDEX(cring!$A$3:$O$423,MATCH($A283,cring!$P$3:$P$423,0),MATCH(I$1,cring!$A$2:$O$2,0))</f>
        <v>46.6</v>
      </c>
      <c r="J283">
        <f>INDEX(cring!$A$3:$O$423,MATCH($A283,cring!$P$3:$P$423,0),MATCH(J$1,cring!$A$2:$O$2,0))</f>
        <v>30</v>
      </c>
      <c r="K283">
        <f>INDEX(cring!$A$3:$O$423,MATCH($A283,cring!$P$3:$P$423,0),MATCH(K$1,cring!$A$2:$O$2,0))</f>
        <v>26.8</v>
      </c>
      <c r="L283">
        <f>INDEX(cring!$A$3:$O$423,MATCH($A283,cring!$P$3:$P$423,0),MATCH(L$1,cring!$A$2:$O$2,0))</f>
        <v>27.7</v>
      </c>
      <c r="M283">
        <f>INDEX(cring!$A$3:$O$423,MATCH($A283,cring!$P$3:$P$423,0),MATCH(M$1,cring!$A$2:$O$2,0))</f>
        <v>40.700000000000003</v>
      </c>
      <c r="N283">
        <f>INDEX(cring!$A$3:$O$423,MATCH($A283,cring!$P$3:$P$423,0),MATCH(N$1,cring!$A$2:$O$2,0))</f>
        <v>36.9</v>
      </c>
      <c r="O283" t="str">
        <f>INDEX(cring!$A$3:$O$423,MATCH($A283,cring!$P$3:$P$423,0),MATCH(O$1,cring!$A$2:$O$2,0))</f>
        <v>-</v>
      </c>
      <c r="P283" t="str">
        <f>INDEX(cring!$A$3:$O$423,MATCH($A283,cring!$P$3:$P$423,0),MATCH(P$1,cring!$A$2:$O$2,0))</f>
        <v>DHS_2013</v>
      </c>
    </row>
    <row r="284" spans="1:16" x14ac:dyDescent="0.25">
      <c r="A284" s="4" t="s">
        <v>733</v>
      </c>
      <c r="B284" t="str">
        <f>INDEX(cring!$A$3:$O$423,MATCH($A284,cring!$P$3:$P$423,0),MATCH(B$1,cring!$A$2:$O$2,0))</f>
        <v>NGA</v>
      </c>
      <c r="C284" t="str">
        <f>INDEX(cring!$A$3:$O$423,MATCH($A284,cring!$P$3:$P$423,0),MATCH(C$1,cring!$A$2:$O$2,0))</f>
        <v>Nigeria</v>
      </c>
      <c r="D284">
        <f>INDEX(cring!$A$3:$O$423,MATCH($A284,cring!$P$3:$P$423,0),MATCH(D$1,cring!$A$2:$O$2,0))</f>
        <v>2011</v>
      </c>
      <c r="E284" t="str">
        <f>INDEX(cring!$A$3:$O$423,MATCH($A284,cring!$P$3:$P$423,0),MATCH(E$1,cring!$A$2:$O$2,0))</f>
        <v>2011</v>
      </c>
      <c r="F284">
        <f>INDEX(cring!$A$3:$O$423,MATCH($A284,cring!$P$3:$P$423,0),MATCH(F$1,cring!$A$2:$O$2,0))</f>
        <v>39.700000000000003</v>
      </c>
      <c r="G284">
        <f>INDEX(cring!$A$3:$O$423,MATCH($A284,cring!$P$3:$P$423,0),MATCH(G$1,cring!$A$2:$O$2,0))</f>
        <v>38.799999999999997</v>
      </c>
      <c r="H284">
        <f>INDEX(cring!$A$3:$O$423,MATCH($A284,cring!$P$3:$P$423,0),MATCH(H$1,cring!$A$2:$O$2,0))</f>
        <v>40.799999999999997</v>
      </c>
      <c r="I284">
        <f>INDEX(cring!$A$3:$O$423,MATCH($A284,cring!$P$3:$P$423,0),MATCH(I$1,cring!$A$2:$O$2,0))</f>
        <v>53</v>
      </c>
      <c r="J284">
        <f>INDEX(cring!$A$3:$O$423,MATCH($A284,cring!$P$3:$P$423,0),MATCH(J$1,cring!$A$2:$O$2,0))</f>
        <v>36.1</v>
      </c>
      <c r="K284">
        <f>INDEX(cring!$A$3:$O$423,MATCH($A284,cring!$P$3:$P$423,0),MATCH(K$1,cring!$A$2:$O$2,0))</f>
        <v>27.8</v>
      </c>
      <c r="L284">
        <f>INDEX(cring!$A$3:$O$423,MATCH($A284,cring!$P$3:$P$423,0),MATCH(L$1,cring!$A$2:$O$2,0))</f>
        <v>33.9</v>
      </c>
      <c r="M284">
        <f>INDEX(cring!$A$3:$O$423,MATCH($A284,cring!$P$3:$P$423,0),MATCH(M$1,cring!$A$2:$O$2,0))</f>
        <v>47.2</v>
      </c>
      <c r="N284">
        <f>INDEX(cring!$A$3:$O$423,MATCH($A284,cring!$P$3:$P$423,0),MATCH(N$1,cring!$A$2:$O$2,0))</f>
        <v>45</v>
      </c>
      <c r="O284">
        <f>INDEX(cring!$A$3:$O$423,MATCH($A284,cring!$P$3:$P$423,0),MATCH(O$1,cring!$A$2:$O$2,0))</f>
        <v>74.5</v>
      </c>
      <c r="P284" t="str">
        <f>INDEX(cring!$A$3:$O$423,MATCH($A284,cring!$P$3:$P$423,0),MATCH(P$1,cring!$A$2:$O$2,0))</f>
        <v>MICS_2011</v>
      </c>
    </row>
    <row r="285" spans="1:16" x14ac:dyDescent="0.25">
      <c r="A285" s="5" t="s">
        <v>734</v>
      </c>
      <c r="B285" t="str">
        <f>INDEX(cring!$A$3:$O$423,MATCH($A285,cring!$P$3:$P$423,0),MATCH(B$1,cring!$A$2:$O$2,0))</f>
        <v>NGA</v>
      </c>
      <c r="C285" t="str">
        <f>INDEX(cring!$A$3:$O$423,MATCH($A285,cring!$P$3:$P$423,0),MATCH(C$1,cring!$A$2:$O$2,0))</f>
        <v>Nigeria</v>
      </c>
      <c r="D285">
        <f>INDEX(cring!$A$3:$O$423,MATCH($A285,cring!$P$3:$P$423,0),MATCH(D$1,cring!$A$2:$O$2,0))</f>
        <v>2008</v>
      </c>
      <c r="E285" t="str">
        <f>INDEX(cring!$A$3:$O$423,MATCH($A285,cring!$P$3:$P$423,0),MATCH(E$1,cring!$A$2:$O$2,0))</f>
        <v>2008</v>
      </c>
      <c r="F285">
        <f>INDEX(cring!$A$3:$O$423,MATCH($A285,cring!$P$3:$P$423,0),MATCH(F$1,cring!$A$2:$O$2,0))</f>
        <v>45.4</v>
      </c>
      <c r="G285">
        <f>INDEX(cring!$A$3:$O$423,MATCH($A285,cring!$P$3:$P$423,0),MATCH(G$1,cring!$A$2:$O$2,0))</f>
        <v>43.5</v>
      </c>
      <c r="H285">
        <f>INDEX(cring!$A$3:$O$423,MATCH($A285,cring!$P$3:$P$423,0),MATCH(H$1,cring!$A$2:$O$2,0))</f>
        <v>47.3</v>
      </c>
      <c r="I285">
        <f>INDEX(cring!$A$3:$O$423,MATCH($A285,cring!$P$3:$P$423,0),MATCH(I$1,cring!$A$2:$O$2,0))</f>
        <v>45.9</v>
      </c>
      <c r="J285">
        <f>INDEX(cring!$A$3:$O$423,MATCH($A285,cring!$P$3:$P$423,0),MATCH(J$1,cring!$A$2:$O$2,0))</f>
        <v>45.2</v>
      </c>
      <c r="K285">
        <f>INDEX(cring!$A$3:$O$423,MATCH($A285,cring!$P$3:$P$423,0),MATCH(K$1,cring!$A$2:$O$2,0))</f>
        <v>31.9</v>
      </c>
      <c r="L285">
        <f>INDEX(cring!$A$3:$O$423,MATCH($A285,cring!$P$3:$P$423,0),MATCH(L$1,cring!$A$2:$O$2,0))</f>
        <v>40.299999999999997</v>
      </c>
      <c r="M285">
        <f>INDEX(cring!$A$3:$O$423,MATCH($A285,cring!$P$3:$P$423,0),MATCH(M$1,cring!$A$2:$O$2,0))</f>
        <v>55.6</v>
      </c>
      <c r="N285">
        <f>INDEX(cring!$A$3:$O$423,MATCH($A285,cring!$P$3:$P$423,0),MATCH(N$1,cring!$A$2:$O$2,0))</f>
        <v>60.7</v>
      </c>
      <c r="O285" t="str">
        <f>INDEX(cring!$A$3:$O$423,MATCH($A285,cring!$P$3:$P$423,0),MATCH(O$1,cring!$A$2:$O$2,0))</f>
        <v>-</v>
      </c>
      <c r="P285" t="str">
        <f>INDEX(cring!$A$3:$O$423,MATCH($A285,cring!$P$3:$P$423,0),MATCH(P$1,cring!$A$2:$O$2,0))</f>
        <v>DHS_2008</v>
      </c>
    </row>
    <row r="286" spans="1:16" x14ac:dyDescent="0.25">
      <c r="A286" s="4" t="s">
        <v>735</v>
      </c>
      <c r="B286" t="str">
        <f>INDEX(cring!$A$3:$O$423,MATCH($A286,cring!$P$3:$P$423,0),MATCH(B$1,cring!$A$2:$O$2,0))</f>
        <v>NGA</v>
      </c>
      <c r="C286" t="str">
        <f>INDEX(cring!$A$3:$O$423,MATCH($A286,cring!$P$3:$P$423,0),MATCH(C$1,cring!$A$2:$O$2,0))</f>
        <v>Nigeria</v>
      </c>
      <c r="D286">
        <f>INDEX(cring!$A$3:$O$423,MATCH($A286,cring!$P$3:$P$423,0),MATCH(D$1,cring!$A$2:$O$2,0))</f>
        <v>2003</v>
      </c>
      <c r="E286" t="str">
        <f>INDEX(cring!$A$3:$O$423,MATCH($A286,cring!$P$3:$P$423,0),MATCH(E$1,cring!$A$2:$O$2,0))</f>
        <v>2003</v>
      </c>
      <c r="F286">
        <f>INDEX(cring!$A$3:$O$423,MATCH($A286,cring!$P$3:$P$423,0),MATCH(F$1,cring!$A$2:$O$2,0))</f>
        <v>33</v>
      </c>
      <c r="G286">
        <f>INDEX(cring!$A$3:$O$423,MATCH($A286,cring!$P$3:$P$423,0),MATCH(G$1,cring!$A$2:$O$2,0))</f>
        <v>32</v>
      </c>
      <c r="H286">
        <f>INDEX(cring!$A$3:$O$423,MATCH($A286,cring!$P$3:$P$423,0),MATCH(H$1,cring!$A$2:$O$2,0))</f>
        <v>33</v>
      </c>
      <c r="I286">
        <f>INDEX(cring!$A$3:$O$423,MATCH($A286,cring!$P$3:$P$423,0),MATCH(I$1,cring!$A$2:$O$2,0))</f>
        <v>34</v>
      </c>
      <c r="J286">
        <f>INDEX(cring!$A$3:$O$423,MATCH($A286,cring!$P$3:$P$423,0),MATCH(J$1,cring!$A$2:$O$2,0))</f>
        <v>32</v>
      </c>
      <c r="K286" t="str">
        <f>INDEX(cring!$A$3:$O$423,MATCH($A286,cring!$P$3:$P$423,0),MATCH(K$1,cring!$A$2:$O$2,0))</f>
        <v>-</v>
      </c>
      <c r="L286" t="str">
        <f>INDEX(cring!$A$3:$O$423,MATCH($A286,cring!$P$3:$P$423,0),MATCH(L$1,cring!$A$2:$O$2,0))</f>
        <v>-</v>
      </c>
      <c r="M286" t="str">
        <f>INDEX(cring!$A$3:$O$423,MATCH($A286,cring!$P$3:$P$423,0),MATCH(M$1,cring!$A$2:$O$2,0))</f>
        <v>-</v>
      </c>
      <c r="N286" t="str">
        <f>INDEX(cring!$A$3:$O$423,MATCH($A286,cring!$P$3:$P$423,0),MATCH(N$1,cring!$A$2:$O$2,0))</f>
        <v>-</v>
      </c>
      <c r="O286" t="str">
        <f>INDEX(cring!$A$3:$O$423,MATCH($A286,cring!$P$3:$P$423,0),MATCH(O$1,cring!$A$2:$O$2,0))</f>
        <v>-</v>
      </c>
      <c r="P286" t="str">
        <f>INDEX(cring!$A$3:$O$423,MATCH($A286,cring!$P$3:$P$423,0),MATCH(P$1,cring!$A$2:$O$2,0))</f>
        <v>DHS_2003</v>
      </c>
    </row>
    <row r="287" spans="1:16" x14ac:dyDescent="0.25">
      <c r="A287" s="5" t="s">
        <v>736</v>
      </c>
      <c r="B287" t="str">
        <f>INDEX(cring!$A$3:$O$423,MATCH($A287,cring!$P$3:$P$423,0),MATCH(B$1,cring!$A$2:$O$2,0))</f>
        <v>NGA</v>
      </c>
      <c r="C287" t="str">
        <f>INDEX(cring!$A$3:$O$423,MATCH($A287,cring!$P$3:$P$423,0),MATCH(C$1,cring!$A$2:$O$2,0))</f>
        <v>Nigeria</v>
      </c>
      <c r="D287">
        <f>INDEX(cring!$A$3:$O$423,MATCH($A287,cring!$P$3:$P$423,0),MATCH(D$1,cring!$A$2:$O$2,0))</f>
        <v>1990</v>
      </c>
      <c r="E287" t="str">
        <f>INDEX(cring!$A$3:$O$423,MATCH($A287,cring!$P$3:$P$423,0),MATCH(E$1,cring!$A$2:$O$2,0))</f>
        <v>1990</v>
      </c>
      <c r="F287">
        <f>INDEX(cring!$A$3:$O$423,MATCH($A287,cring!$P$3:$P$423,0),MATCH(F$1,cring!$A$2:$O$2,0))</f>
        <v>37</v>
      </c>
      <c r="G287" t="str">
        <f>INDEX(cring!$A$3:$O$423,MATCH($A287,cring!$P$3:$P$423,0),MATCH(G$1,cring!$A$2:$O$2,0))</f>
        <v>-</v>
      </c>
      <c r="H287" t="str">
        <f>INDEX(cring!$A$3:$O$423,MATCH($A287,cring!$P$3:$P$423,0),MATCH(H$1,cring!$A$2:$O$2,0))</f>
        <v>-</v>
      </c>
      <c r="I287" t="str">
        <f>INDEX(cring!$A$3:$O$423,MATCH($A287,cring!$P$3:$P$423,0),MATCH(I$1,cring!$A$2:$O$2,0))</f>
        <v>-</v>
      </c>
      <c r="J287" t="str">
        <f>INDEX(cring!$A$3:$O$423,MATCH($A287,cring!$P$3:$P$423,0),MATCH(J$1,cring!$A$2:$O$2,0))</f>
        <v>-</v>
      </c>
      <c r="K287" t="str">
        <f>INDEX(cring!$A$3:$O$423,MATCH($A287,cring!$P$3:$P$423,0),MATCH(K$1,cring!$A$2:$O$2,0))</f>
        <v>-</v>
      </c>
      <c r="L287" t="str">
        <f>INDEX(cring!$A$3:$O$423,MATCH($A287,cring!$P$3:$P$423,0),MATCH(L$1,cring!$A$2:$O$2,0))</f>
        <v>-</v>
      </c>
      <c r="M287" t="str">
        <f>INDEX(cring!$A$3:$O$423,MATCH($A287,cring!$P$3:$P$423,0),MATCH(M$1,cring!$A$2:$O$2,0))</f>
        <v>-</v>
      </c>
      <c r="N287" t="str">
        <f>INDEX(cring!$A$3:$O$423,MATCH($A287,cring!$P$3:$P$423,0),MATCH(N$1,cring!$A$2:$O$2,0))</f>
        <v>-</v>
      </c>
      <c r="O287" t="str">
        <f>INDEX(cring!$A$3:$O$423,MATCH($A287,cring!$P$3:$P$423,0),MATCH(O$1,cring!$A$2:$O$2,0))</f>
        <v>-</v>
      </c>
      <c r="P287" t="str">
        <f>INDEX(cring!$A$3:$O$423,MATCH($A287,cring!$P$3:$P$423,0),MATCH(P$1,cring!$A$2:$O$2,0))</f>
        <v>DHS_1990</v>
      </c>
    </row>
    <row r="288" spans="1:16" x14ac:dyDescent="0.25">
      <c r="A288" s="4" t="s">
        <v>737</v>
      </c>
      <c r="B288" t="str">
        <f>INDEX(cring!$A$3:$O$423,MATCH($A288,cring!$P$3:$P$423,0),MATCH(B$1,cring!$A$2:$O$2,0))</f>
        <v>NGA</v>
      </c>
      <c r="C288" t="str">
        <f>INDEX(cring!$A$3:$O$423,MATCH($A288,cring!$P$3:$P$423,0),MATCH(C$1,cring!$A$2:$O$2,0))</f>
        <v>Nigeria</v>
      </c>
      <c r="D288" t="str">
        <f>INDEX(cring!$A$3:$O$423,MATCH($A288,cring!$P$3:$P$423,0),MATCH(D$1,cring!$A$2:$O$2,0))</f>
        <v>2016-2017</v>
      </c>
      <c r="E288" t="str">
        <f>INDEX(cring!$A$3:$O$423,MATCH($A288,cring!$P$3:$P$423,0),MATCH(E$1,cring!$A$2:$O$2,0))</f>
        <v>2017</v>
      </c>
      <c r="F288">
        <f>INDEX(cring!$A$3:$O$423,MATCH($A288,cring!$P$3:$P$423,0),MATCH(F$1,cring!$A$2:$O$2,0))</f>
        <v>23.7</v>
      </c>
      <c r="G288">
        <f>INDEX(cring!$A$3:$O$423,MATCH($A288,cring!$P$3:$P$423,0),MATCH(G$1,cring!$A$2:$O$2,0))</f>
        <v>24.6</v>
      </c>
      <c r="H288">
        <f>INDEX(cring!$A$3:$O$423,MATCH($A288,cring!$P$3:$P$423,0),MATCH(H$1,cring!$A$2:$O$2,0))</f>
        <v>22.8</v>
      </c>
      <c r="I288">
        <f>INDEX(cring!$A$3:$O$423,MATCH($A288,cring!$P$3:$P$423,0),MATCH(I$1,cring!$A$2:$O$2,0))</f>
        <v>19.8</v>
      </c>
      <c r="J288">
        <f>INDEX(cring!$A$3:$O$423,MATCH($A288,cring!$P$3:$P$423,0),MATCH(J$1,cring!$A$2:$O$2,0))</f>
        <v>25.5</v>
      </c>
      <c r="K288">
        <f>INDEX(cring!$A$3:$O$423,MATCH($A288,cring!$P$3:$P$423,0),MATCH(K$1,cring!$A$2:$O$2,0))</f>
        <v>22.6</v>
      </c>
      <c r="L288">
        <f>INDEX(cring!$A$3:$O$423,MATCH($A288,cring!$P$3:$P$423,0),MATCH(L$1,cring!$A$2:$O$2,0))</f>
        <v>27.5</v>
      </c>
      <c r="M288">
        <f>INDEX(cring!$A$3:$O$423,MATCH($A288,cring!$P$3:$P$423,0),MATCH(M$1,cring!$A$2:$O$2,0))</f>
        <v>20.2</v>
      </c>
      <c r="N288">
        <f>INDEX(cring!$A$3:$O$423,MATCH($A288,cring!$P$3:$P$423,0),MATCH(N$1,cring!$A$2:$O$2,0))</f>
        <v>21.5</v>
      </c>
      <c r="O288">
        <f>INDEX(cring!$A$3:$O$423,MATCH($A288,cring!$P$3:$P$423,0),MATCH(O$1,cring!$A$2:$O$2,0))</f>
        <v>27.5</v>
      </c>
      <c r="P288" t="str">
        <f>INDEX(cring!$A$3:$O$423,MATCH($A288,cring!$P$3:$P$423,0),MATCH(P$1,cring!$A$2:$O$2,0))</f>
        <v>NGA_MICS_2016-2017</v>
      </c>
    </row>
    <row r="289" spans="1:16" x14ac:dyDescent="0.25">
      <c r="A289" s="5" t="s">
        <v>738</v>
      </c>
      <c r="B289" t="str">
        <f>INDEX(cring!$A$3:$O$423,MATCH($A289,cring!$P$3:$P$423,0),MATCH(B$1,cring!$A$2:$O$2,0))</f>
        <v>OMN</v>
      </c>
      <c r="C289" t="str">
        <f>INDEX(cring!$A$3:$O$423,MATCH($A289,cring!$P$3:$P$423,0),MATCH(C$1,cring!$A$2:$O$2,0))</f>
        <v>Oman</v>
      </c>
      <c r="D289">
        <f>INDEX(cring!$A$3:$O$423,MATCH($A289,cring!$P$3:$P$423,0),MATCH(D$1,cring!$A$2:$O$2,0))</f>
        <v>2014</v>
      </c>
      <c r="E289" t="str">
        <f>INDEX(cring!$A$3:$O$423,MATCH($A289,cring!$P$3:$P$423,0),MATCH(E$1,cring!$A$2:$O$2,0))</f>
        <v>2014</v>
      </c>
      <c r="F289">
        <f>INDEX(cring!$A$3:$O$423,MATCH($A289,cring!$P$3:$P$423,0),MATCH(F$1,cring!$A$2:$O$2,0))</f>
        <v>56.3</v>
      </c>
      <c r="G289">
        <f>INDEX(cring!$A$3:$O$423,MATCH($A289,cring!$P$3:$P$423,0),MATCH(G$1,cring!$A$2:$O$2,0))</f>
        <v>57.4</v>
      </c>
      <c r="H289">
        <f>INDEX(cring!$A$3:$O$423,MATCH($A289,cring!$P$3:$P$423,0),MATCH(H$1,cring!$A$2:$O$2,0))</f>
        <v>55</v>
      </c>
      <c r="I289">
        <f>INDEX(cring!$A$3:$O$423,MATCH($A289,cring!$P$3:$P$423,0),MATCH(I$1,cring!$A$2:$O$2,0))</f>
        <v>54.5</v>
      </c>
      <c r="J289">
        <f>INDEX(cring!$A$3:$O$423,MATCH($A289,cring!$P$3:$P$423,0),MATCH(J$1,cring!$A$2:$O$2,0))</f>
        <v>62.3</v>
      </c>
      <c r="K289" t="str">
        <f>INDEX(cring!$A$3:$O$423,MATCH($A289,cring!$P$3:$P$423,0),MATCH(K$1,cring!$A$2:$O$2,0))</f>
        <v>-</v>
      </c>
      <c r="L289" t="str">
        <f>INDEX(cring!$A$3:$O$423,MATCH($A289,cring!$P$3:$P$423,0),MATCH(L$1,cring!$A$2:$O$2,0))</f>
        <v>-</v>
      </c>
      <c r="M289" t="str">
        <f>INDEX(cring!$A$3:$O$423,MATCH($A289,cring!$P$3:$P$423,0),MATCH(M$1,cring!$A$2:$O$2,0))</f>
        <v>-</v>
      </c>
      <c r="N289" t="str">
        <f>INDEX(cring!$A$3:$O$423,MATCH($A289,cring!$P$3:$P$423,0),MATCH(N$1,cring!$A$2:$O$2,0))</f>
        <v>-</v>
      </c>
      <c r="O289" t="str">
        <f>INDEX(cring!$A$3:$O$423,MATCH($A289,cring!$P$3:$P$423,0),MATCH(O$1,cring!$A$2:$O$2,0))</f>
        <v>-</v>
      </c>
      <c r="P289" t="str">
        <f>INDEX(cring!$A$3:$O$423,MATCH($A289,cring!$P$3:$P$423,0),MATCH(P$1,cring!$A$2:$O$2,0))</f>
        <v>MICS Final_2014</v>
      </c>
    </row>
    <row r="290" spans="1:16" x14ac:dyDescent="0.25">
      <c r="A290" s="4" t="s">
        <v>739</v>
      </c>
      <c r="B290" t="str">
        <f>INDEX(cring!$A$3:$O$423,MATCH($A290,cring!$P$3:$P$423,0),MATCH(B$1,cring!$A$2:$O$2,0))</f>
        <v>PAK</v>
      </c>
      <c r="C290" t="str">
        <f>INDEX(cring!$A$3:$O$423,MATCH($A290,cring!$P$3:$P$423,0),MATCH(C$1,cring!$A$2:$O$2,0))</f>
        <v>Pakistan</v>
      </c>
      <c r="D290" t="str">
        <f>INDEX(cring!$A$3:$O$423,MATCH($A290,cring!$P$3:$P$423,0),MATCH(D$1,cring!$A$2:$O$2,0))</f>
        <v>2012-2013</v>
      </c>
      <c r="E290" t="str">
        <f>INDEX(cring!$A$3:$O$423,MATCH($A290,cring!$P$3:$P$423,0),MATCH(E$1,cring!$A$2:$O$2,0))</f>
        <v>2013</v>
      </c>
      <c r="F290">
        <f>INDEX(cring!$A$3:$O$423,MATCH($A290,cring!$P$3:$P$423,0),MATCH(F$1,cring!$A$2:$O$2,0))</f>
        <v>64.400000000000006</v>
      </c>
      <c r="G290">
        <f>INDEX(cring!$A$3:$O$423,MATCH($A290,cring!$P$3:$P$423,0),MATCH(G$1,cring!$A$2:$O$2,0))</f>
        <v>66.400000000000006</v>
      </c>
      <c r="H290">
        <f>INDEX(cring!$A$3:$O$423,MATCH($A290,cring!$P$3:$P$423,0),MATCH(H$1,cring!$A$2:$O$2,0))</f>
        <v>62.3</v>
      </c>
      <c r="I290">
        <f>INDEX(cring!$A$3:$O$423,MATCH($A290,cring!$P$3:$P$423,0),MATCH(I$1,cring!$A$2:$O$2,0))</f>
        <v>75.099999999999994</v>
      </c>
      <c r="J290">
        <f>INDEX(cring!$A$3:$O$423,MATCH($A290,cring!$P$3:$P$423,0),MATCH(J$1,cring!$A$2:$O$2,0))</f>
        <v>60.4</v>
      </c>
      <c r="K290">
        <f>INDEX(cring!$A$3:$O$423,MATCH($A290,cring!$P$3:$P$423,0),MATCH(K$1,cring!$A$2:$O$2,0))</f>
        <v>56.6</v>
      </c>
      <c r="L290">
        <f>INDEX(cring!$A$3:$O$423,MATCH($A290,cring!$P$3:$P$423,0),MATCH(L$1,cring!$A$2:$O$2,0))</f>
        <v>57.7</v>
      </c>
      <c r="M290">
        <f>INDEX(cring!$A$3:$O$423,MATCH($A290,cring!$P$3:$P$423,0),MATCH(M$1,cring!$A$2:$O$2,0))</f>
        <v>60.3</v>
      </c>
      <c r="N290">
        <f>INDEX(cring!$A$3:$O$423,MATCH($A290,cring!$P$3:$P$423,0),MATCH(N$1,cring!$A$2:$O$2,0))</f>
        <v>74.400000000000006</v>
      </c>
      <c r="O290">
        <f>INDEX(cring!$A$3:$O$423,MATCH($A290,cring!$P$3:$P$423,0),MATCH(O$1,cring!$A$2:$O$2,0))</f>
        <v>78.8</v>
      </c>
      <c r="P290" t="str">
        <f>INDEX(cring!$A$3:$O$423,MATCH($A290,cring!$P$3:$P$423,0),MATCH(P$1,cring!$A$2:$O$2,0))</f>
        <v>DHS_2012-2013</v>
      </c>
    </row>
    <row r="291" spans="1:16" x14ac:dyDescent="0.25">
      <c r="A291" s="5" t="s">
        <v>740</v>
      </c>
      <c r="B291" t="str">
        <f>INDEX(cring!$A$3:$O$423,MATCH($A291,cring!$P$3:$P$423,0),MATCH(B$1,cring!$A$2:$O$2,0))</f>
        <v>PAK</v>
      </c>
      <c r="C291" t="str">
        <f>INDEX(cring!$A$3:$O$423,MATCH($A291,cring!$P$3:$P$423,0),MATCH(C$1,cring!$A$2:$O$2,0))</f>
        <v>Pakistan</v>
      </c>
      <c r="D291" t="str">
        <f>INDEX(cring!$A$3:$O$423,MATCH($A291,cring!$P$3:$P$423,0),MATCH(D$1,cring!$A$2:$O$2,0))</f>
        <v>2006-2007</v>
      </c>
      <c r="E291" t="str">
        <f>INDEX(cring!$A$3:$O$423,MATCH($A291,cring!$P$3:$P$423,0),MATCH(E$1,cring!$A$2:$O$2,0))</f>
        <v>2007</v>
      </c>
      <c r="F291">
        <f>INDEX(cring!$A$3:$O$423,MATCH($A291,cring!$P$3:$P$423,0),MATCH(F$1,cring!$A$2:$O$2,0))</f>
        <v>69</v>
      </c>
      <c r="G291">
        <f>INDEX(cring!$A$3:$O$423,MATCH($A291,cring!$P$3:$P$423,0),MATCH(G$1,cring!$A$2:$O$2,0))</f>
        <v>70</v>
      </c>
      <c r="H291">
        <f>INDEX(cring!$A$3:$O$423,MATCH($A291,cring!$P$3:$P$423,0),MATCH(H$1,cring!$A$2:$O$2,0))</f>
        <v>68</v>
      </c>
      <c r="I291">
        <f>INDEX(cring!$A$3:$O$423,MATCH($A291,cring!$P$3:$P$423,0),MATCH(I$1,cring!$A$2:$O$2,0))</f>
        <v>80</v>
      </c>
      <c r="J291">
        <f>INDEX(cring!$A$3:$O$423,MATCH($A291,cring!$P$3:$P$423,0),MATCH(J$1,cring!$A$2:$O$2,0))</f>
        <v>65</v>
      </c>
      <c r="K291">
        <f>INDEX(cring!$A$3:$O$423,MATCH($A291,cring!$P$3:$P$423,0),MATCH(K$1,cring!$A$2:$O$2,0))</f>
        <v>58</v>
      </c>
      <c r="L291">
        <f>INDEX(cring!$A$3:$O$423,MATCH($A291,cring!$P$3:$P$423,0),MATCH(L$1,cring!$A$2:$O$2,0))</f>
        <v>64</v>
      </c>
      <c r="M291">
        <f>INDEX(cring!$A$3:$O$423,MATCH($A291,cring!$P$3:$P$423,0),MATCH(M$1,cring!$A$2:$O$2,0))</f>
        <v>66</v>
      </c>
      <c r="N291">
        <f>INDEX(cring!$A$3:$O$423,MATCH($A291,cring!$P$3:$P$423,0),MATCH(N$1,cring!$A$2:$O$2,0))</f>
        <v>78</v>
      </c>
      <c r="O291">
        <f>INDEX(cring!$A$3:$O$423,MATCH($A291,cring!$P$3:$P$423,0),MATCH(O$1,cring!$A$2:$O$2,0))</f>
        <v>86</v>
      </c>
      <c r="P291" t="str">
        <f>INDEX(cring!$A$3:$O$423,MATCH($A291,cring!$P$3:$P$423,0),MATCH(P$1,cring!$A$2:$O$2,0))</f>
        <v>DHS_2006-2007</v>
      </c>
    </row>
    <row r="292" spans="1:16" x14ac:dyDescent="0.25">
      <c r="A292" s="4" t="s">
        <v>741</v>
      </c>
      <c r="B292" t="str">
        <f>INDEX(cring!$A$3:$O$423,MATCH($A292,cring!$P$3:$P$423,0),MATCH(B$1,cring!$A$2:$O$2,0))</f>
        <v>PAK</v>
      </c>
      <c r="C292" t="str">
        <f>INDEX(cring!$A$3:$O$423,MATCH($A292,cring!$P$3:$P$423,0),MATCH(C$1,cring!$A$2:$O$2,0))</f>
        <v>Pakistan</v>
      </c>
      <c r="D292" t="str">
        <f>INDEX(cring!$A$3:$O$423,MATCH($A292,cring!$P$3:$P$423,0),MATCH(D$1,cring!$A$2:$O$2,0))</f>
        <v>1990-1991</v>
      </c>
      <c r="E292" t="str">
        <f>INDEX(cring!$A$3:$O$423,MATCH($A292,cring!$P$3:$P$423,0),MATCH(E$1,cring!$A$2:$O$2,0))</f>
        <v>1991</v>
      </c>
      <c r="F292">
        <f>INDEX(cring!$A$3:$O$423,MATCH($A292,cring!$P$3:$P$423,0),MATCH(F$1,cring!$A$2:$O$2,0))</f>
        <v>66</v>
      </c>
      <c r="G292">
        <f>INDEX(cring!$A$3:$O$423,MATCH($A292,cring!$P$3:$P$423,0),MATCH(G$1,cring!$A$2:$O$2,0))</f>
        <v>68</v>
      </c>
      <c r="H292">
        <f>INDEX(cring!$A$3:$O$423,MATCH($A292,cring!$P$3:$P$423,0),MATCH(H$1,cring!$A$2:$O$2,0))</f>
        <v>65</v>
      </c>
      <c r="I292">
        <f>INDEX(cring!$A$3:$O$423,MATCH($A292,cring!$P$3:$P$423,0),MATCH(I$1,cring!$A$2:$O$2,0))</f>
        <v>76</v>
      </c>
      <c r="J292">
        <f>INDEX(cring!$A$3:$O$423,MATCH($A292,cring!$P$3:$P$423,0),MATCH(J$1,cring!$A$2:$O$2,0))</f>
        <v>63</v>
      </c>
      <c r="K292">
        <f>INDEX(cring!$A$3:$O$423,MATCH($A292,cring!$P$3:$P$423,0),MATCH(K$1,cring!$A$2:$O$2,0))</f>
        <v>49</v>
      </c>
      <c r="L292">
        <f>INDEX(cring!$A$3:$O$423,MATCH($A292,cring!$P$3:$P$423,0),MATCH(L$1,cring!$A$2:$O$2,0))</f>
        <v>67</v>
      </c>
      <c r="M292">
        <f>INDEX(cring!$A$3:$O$423,MATCH($A292,cring!$P$3:$P$423,0),MATCH(M$1,cring!$A$2:$O$2,0))</f>
        <v>65</v>
      </c>
      <c r="N292">
        <f>INDEX(cring!$A$3:$O$423,MATCH($A292,cring!$P$3:$P$423,0),MATCH(N$1,cring!$A$2:$O$2,0))</f>
        <v>70</v>
      </c>
      <c r="O292">
        <f>INDEX(cring!$A$3:$O$423,MATCH($A292,cring!$P$3:$P$423,0),MATCH(O$1,cring!$A$2:$O$2,0))</f>
        <v>85</v>
      </c>
      <c r="P292" t="str">
        <f>INDEX(cring!$A$3:$O$423,MATCH($A292,cring!$P$3:$P$423,0),MATCH(P$1,cring!$A$2:$O$2,0))</f>
        <v>DHS_1990-1991</v>
      </c>
    </row>
    <row r="293" spans="1:16" x14ac:dyDescent="0.25">
      <c r="A293" s="5" t="s">
        <v>742</v>
      </c>
      <c r="B293" t="str">
        <f>INDEX(cring!$A$3:$O$423,MATCH($A293,cring!$P$3:$P$423,0),MATCH(B$1,cring!$A$2:$O$2,0))</f>
        <v>PAN</v>
      </c>
      <c r="C293" t="str">
        <f>INDEX(cring!$A$3:$O$423,MATCH($A293,cring!$P$3:$P$423,0),MATCH(C$1,cring!$A$2:$O$2,0))</f>
        <v>Panama</v>
      </c>
      <c r="D293">
        <f>INDEX(cring!$A$3:$O$423,MATCH($A293,cring!$P$3:$P$423,0),MATCH(D$1,cring!$A$2:$O$2,0))</f>
        <v>2013</v>
      </c>
      <c r="E293" t="str">
        <f>INDEX(cring!$A$3:$O$423,MATCH($A293,cring!$P$3:$P$423,0),MATCH(E$1,cring!$A$2:$O$2,0))</f>
        <v>2013</v>
      </c>
      <c r="F293">
        <f>INDEX(cring!$A$3:$O$423,MATCH($A293,cring!$P$3:$P$423,0),MATCH(F$1,cring!$A$2:$O$2,0))</f>
        <v>81.599999999999994</v>
      </c>
      <c r="G293">
        <f>INDEX(cring!$A$3:$O$423,MATCH($A293,cring!$P$3:$P$423,0),MATCH(G$1,cring!$A$2:$O$2,0))</f>
        <v>83.6</v>
      </c>
      <c r="H293">
        <f>INDEX(cring!$A$3:$O$423,MATCH($A293,cring!$P$3:$P$423,0),MATCH(H$1,cring!$A$2:$O$2,0))</f>
        <v>79.7</v>
      </c>
      <c r="I293">
        <f>INDEX(cring!$A$3:$O$423,MATCH($A293,cring!$P$3:$P$423,0),MATCH(I$1,cring!$A$2:$O$2,0))</f>
        <v>95.2</v>
      </c>
      <c r="J293">
        <f>INDEX(cring!$A$3:$O$423,MATCH($A293,cring!$P$3:$P$423,0),MATCH(J$1,cring!$A$2:$O$2,0))</f>
        <v>63.1</v>
      </c>
      <c r="K293">
        <f>INDEX(cring!$A$3:$O$423,MATCH($A293,cring!$P$3:$P$423,0),MATCH(K$1,cring!$A$2:$O$2,0))</f>
        <v>55.6</v>
      </c>
      <c r="L293">
        <f>INDEX(cring!$A$3:$O$423,MATCH($A293,cring!$P$3:$P$423,0),MATCH(L$1,cring!$A$2:$O$2,0))</f>
        <v>94.1</v>
      </c>
      <c r="M293" t="str">
        <f>INDEX(cring!$A$3:$O$423,MATCH($A293,cring!$P$3:$P$423,0),MATCH(M$1,cring!$A$2:$O$2,0))</f>
        <v>-</v>
      </c>
      <c r="N293" t="str">
        <f>INDEX(cring!$A$3:$O$423,MATCH($A293,cring!$P$3:$P$423,0),MATCH(N$1,cring!$A$2:$O$2,0))</f>
        <v>-</v>
      </c>
      <c r="O293" t="str">
        <f>INDEX(cring!$A$3:$O$423,MATCH($A293,cring!$P$3:$P$423,0),MATCH(O$1,cring!$A$2:$O$2,0))</f>
        <v>-</v>
      </c>
      <c r="P293" t="str">
        <f>INDEX(cring!$A$3:$O$423,MATCH($A293,cring!$P$3:$P$423,0),MATCH(P$1,cring!$A$2:$O$2,0))</f>
        <v>MICS_2013</v>
      </c>
    </row>
    <row r="294" spans="1:16" x14ac:dyDescent="0.25">
      <c r="A294" s="4" t="s">
        <v>743</v>
      </c>
      <c r="B294" t="str">
        <f>INDEX(cring!$A$3:$O$423,MATCH($A294,cring!$P$3:$P$423,0),MATCH(B$1,cring!$A$2:$O$2,0))</f>
        <v>PNG</v>
      </c>
      <c r="C294" t="str">
        <f>INDEX(cring!$A$3:$O$423,MATCH($A294,cring!$P$3:$P$423,0),MATCH(C$1,cring!$A$2:$O$2,0))</f>
        <v>Papua New Guinea</v>
      </c>
      <c r="D294">
        <f>INDEX(cring!$A$3:$O$423,MATCH($A294,cring!$P$3:$P$423,0),MATCH(D$1,cring!$A$2:$O$2,0))</f>
        <v>2006</v>
      </c>
      <c r="E294" t="str">
        <f>INDEX(cring!$A$3:$O$423,MATCH($A294,cring!$P$3:$P$423,0),MATCH(E$1,cring!$A$2:$O$2,0))</f>
        <v>2006</v>
      </c>
      <c r="F294">
        <f>INDEX(cring!$A$3:$O$423,MATCH($A294,cring!$P$3:$P$423,0),MATCH(F$1,cring!$A$2:$O$2,0))</f>
        <v>63</v>
      </c>
      <c r="G294">
        <f>INDEX(cring!$A$3:$O$423,MATCH($A294,cring!$P$3:$P$423,0),MATCH(G$1,cring!$A$2:$O$2,0))</f>
        <v>66</v>
      </c>
      <c r="H294">
        <f>INDEX(cring!$A$3:$O$423,MATCH($A294,cring!$P$3:$P$423,0),MATCH(H$1,cring!$A$2:$O$2,0))</f>
        <v>57</v>
      </c>
      <c r="I294">
        <f>INDEX(cring!$A$3:$O$423,MATCH($A294,cring!$P$3:$P$423,0),MATCH(I$1,cring!$A$2:$O$2,0))</f>
        <v>73</v>
      </c>
      <c r="J294">
        <f>INDEX(cring!$A$3:$O$423,MATCH($A294,cring!$P$3:$P$423,0),MATCH(J$1,cring!$A$2:$O$2,0))</f>
        <v>62</v>
      </c>
      <c r="K294" t="str">
        <f>INDEX(cring!$A$3:$O$423,MATCH($A294,cring!$P$3:$P$423,0),MATCH(K$1,cring!$A$2:$O$2,0))</f>
        <v>-</v>
      </c>
      <c r="L294" t="str">
        <f>INDEX(cring!$A$3:$O$423,MATCH($A294,cring!$P$3:$P$423,0),MATCH(L$1,cring!$A$2:$O$2,0))</f>
        <v>-</v>
      </c>
      <c r="M294" t="str">
        <f>INDEX(cring!$A$3:$O$423,MATCH($A294,cring!$P$3:$P$423,0),MATCH(M$1,cring!$A$2:$O$2,0))</f>
        <v>-</v>
      </c>
      <c r="N294" t="str">
        <f>INDEX(cring!$A$3:$O$423,MATCH($A294,cring!$P$3:$P$423,0),MATCH(N$1,cring!$A$2:$O$2,0))</f>
        <v>-</v>
      </c>
      <c r="O294" t="str">
        <f>INDEX(cring!$A$3:$O$423,MATCH($A294,cring!$P$3:$P$423,0),MATCH(O$1,cring!$A$2:$O$2,0))</f>
        <v>-</v>
      </c>
      <c r="P294" t="str">
        <f>INDEX(cring!$A$3:$O$423,MATCH($A294,cring!$P$3:$P$423,0),MATCH(P$1,cring!$A$2:$O$2,0))</f>
        <v>DHS_2006</v>
      </c>
    </row>
    <row r="295" spans="1:16" x14ac:dyDescent="0.25">
      <c r="A295" s="5" t="s">
        <v>744</v>
      </c>
      <c r="B295" t="str">
        <f>INDEX(cring!$A$3:$O$423,MATCH($A295,cring!$P$3:$P$423,0),MATCH(B$1,cring!$A$2:$O$2,0))</f>
        <v>PNG</v>
      </c>
      <c r="C295" t="str">
        <f>INDEX(cring!$A$3:$O$423,MATCH($A295,cring!$P$3:$P$423,0),MATCH(C$1,cring!$A$2:$O$2,0))</f>
        <v>Papua New Guinea</v>
      </c>
      <c r="D295">
        <f>INDEX(cring!$A$3:$O$423,MATCH($A295,cring!$P$3:$P$423,0),MATCH(D$1,cring!$A$2:$O$2,0))</f>
        <v>1996</v>
      </c>
      <c r="E295" t="str">
        <f>INDEX(cring!$A$3:$O$423,MATCH($A295,cring!$P$3:$P$423,0),MATCH(E$1,cring!$A$2:$O$2,0))</f>
        <v>1996</v>
      </c>
      <c r="F295">
        <f>INDEX(cring!$A$3:$O$423,MATCH($A295,cring!$P$3:$P$423,0),MATCH(F$1,cring!$A$2:$O$2,0))</f>
        <v>75</v>
      </c>
      <c r="G295" t="str">
        <f>INDEX(cring!$A$3:$O$423,MATCH($A295,cring!$P$3:$P$423,0),MATCH(G$1,cring!$A$2:$O$2,0))</f>
        <v>-</v>
      </c>
      <c r="H295" t="str">
        <f>INDEX(cring!$A$3:$O$423,MATCH($A295,cring!$P$3:$P$423,0),MATCH(H$1,cring!$A$2:$O$2,0))</f>
        <v>-</v>
      </c>
      <c r="I295" t="str">
        <f>INDEX(cring!$A$3:$O$423,MATCH($A295,cring!$P$3:$P$423,0),MATCH(I$1,cring!$A$2:$O$2,0))</f>
        <v>-</v>
      </c>
      <c r="J295" t="str">
        <f>INDEX(cring!$A$3:$O$423,MATCH($A295,cring!$P$3:$P$423,0),MATCH(J$1,cring!$A$2:$O$2,0))</f>
        <v>-</v>
      </c>
      <c r="K295" t="str">
        <f>INDEX(cring!$A$3:$O$423,MATCH($A295,cring!$P$3:$P$423,0),MATCH(K$1,cring!$A$2:$O$2,0))</f>
        <v>-</v>
      </c>
      <c r="L295" t="str">
        <f>INDEX(cring!$A$3:$O$423,MATCH($A295,cring!$P$3:$P$423,0),MATCH(L$1,cring!$A$2:$O$2,0))</f>
        <v>-</v>
      </c>
      <c r="M295" t="str">
        <f>INDEX(cring!$A$3:$O$423,MATCH($A295,cring!$P$3:$P$423,0),MATCH(M$1,cring!$A$2:$O$2,0))</f>
        <v>-</v>
      </c>
      <c r="N295" t="str">
        <f>INDEX(cring!$A$3:$O$423,MATCH($A295,cring!$P$3:$P$423,0),MATCH(N$1,cring!$A$2:$O$2,0))</f>
        <v>-</v>
      </c>
      <c r="O295" t="str">
        <f>INDEX(cring!$A$3:$O$423,MATCH($A295,cring!$P$3:$P$423,0),MATCH(O$1,cring!$A$2:$O$2,0))</f>
        <v>-</v>
      </c>
      <c r="P295" t="str">
        <f>INDEX(cring!$A$3:$O$423,MATCH($A295,cring!$P$3:$P$423,0),MATCH(P$1,cring!$A$2:$O$2,0))</f>
        <v>DHS_1996</v>
      </c>
    </row>
    <row r="296" spans="1:16" x14ac:dyDescent="0.25">
      <c r="A296" s="4" t="s">
        <v>745</v>
      </c>
      <c r="B296" t="str">
        <f>INDEX(cring!$A$3:$O$423,MATCH($A296,cring!$P$3:$P$423,0),MATCH(B$1,cring!$A$2:$O$2,0))</f>
        <v>PRY</v>
      </c>
      <c r="C296" t="str">
        <f>INDEX(cring!$A$3:$O$423,MATCH($A296,cring!$P$3:$P$423,0),MATCH(C$1,cring!$A$2:$O$2,0))</f>
        <v>Paraguay</v>
      </c>
      <c r="D296">
        <f>INDEX(cring!$A$3:$O$423,MATCH($A296,cring!$P$3:$P$423,0),MATCH(D$1,cring!$A$2:$O$2,0))</f>
        <v>1990</v>
      </c>
      <c r="E296" t="str">
        <f>INDEX(cring!$A$3:$O$423,MATCH($A296,cring!$P$3:$P$423,0),MATCH(E$1,cring!$A$2:$O$2,0))</f>
        <v>1990</v>
      </c>
      <c r="F296">
        <f>INDEX(cring!$A$3:$O$423,MATCH($A296,cring!$P$3:$P$423,0),MATCH(F$1,cring!$A$2:$O$2,0))</f>
        <v>51</v>
      </c>
      <c r="G296" t="str">
        <f>INDEX(cring!$A$3:$O$423,MATCH($A296,cring!$P$3:$P$423,0),MATCH(G$1,cring!$A$2:$O$2,0))</f>
        <v>-</v>
      </c>
      <c r="H296" t="str">
        <f>INDEX(cring!$A$3:$O$423,MATCH($A296,cring!$P$3:$P$423,0),MATCH(H$1,cring!$A$2:$O$2,0))</f>
        <v>-</v>
      </c>
      <c r="I296" t="str">
        <f>INDEX(cring!$A$3:$O$423,MATCH($A296,cring!$P$3:$P$423,0),MATCH(I$1,cring!$A$2:$O$2,0))</f>
        <v>-</v>
      </c>
      <c r="J296" t="str">
        <f>INDEX(cring!$A$3:$O$423,MATCH($A296,cring!$P$3:$P$423,0),MATCH(J$1,cring!$A$2:$O$2,0))</f>
        <v>-</v>
      </c>
      <c r="K296" t="str">
        <f>INDEX(cring!$A$3:$O$423,MATCH($A296,cring!$P$3:$P$423,0),MATCH(K$1,cring!$A$2:$O$2,0))</f>
        <v>-</v>
      </c>
      <c r="L296" t="str">
        <f>INDEX(cring!$A$3:$O$423,MATCH($A296,cring!$P$3:$P$423,0),MATCH(L$1,cring!$A$2:$O$2,0))</f>
        <v>-</v>
      </c>
      <c r="M296" t="str">
        <f>INDEX(cring!$A$3:$O$423,MATCH($A296,cring!$P$3:$P$423,0),MATCH(M$1,cring!$A$2:$O$2,0))</f>
        <v>-</v>
      </c>
      <c r="N296" t="str">
        <f>INDEX(cring!$A$3:$O$423,MATCH($A296,cring!$P$3:$P$423,0),MATCH(N$1,cring!$A$2:$O$2,0))</f>
        <v>-</v>
      </c>
      <c r="O296" t="str">
        <f>INDEX(cring!$A$3:$O$423,MATCH($A296,cring!$P$3:$P$423,0),MATCH(O$1,cring!$A$2:$O$2,0))</f>
        <v>-</v>
      </c>
      <c r="P296" t="str">
        <f>INDEX(cring!$A$3:$O$423,MATCH($A296,cring!$P$3:$P$423,0),MATCH(P$1,cring!$A$2:$O$2,0))</f>
        <v>DHS_1990</v>
      </c>
    </row>
    <row r="297" spans="1:16" x14ac:dyDescent="0.25">
      <c r="A297" s="5" t="s">
        <v>746</v>
      </c>
      <c r="B297" t="str">
        <f>INDEX(cring!$A$3:$O$423,MATCH($A297,cring!$P$3:$P$423,0),MATCH(B$1,cring!$A$2:$O$2,0))</f>
        <v>PRY</v>
      </c>
      <c r="C297" t="str">
        <f>INDEX(cring!$A$3:$O$423,MATCH($A297,cring!$P$3:$P$423,0),MATCH(C$1,cring!$A$2:$O$2,0))</f>
        <v>Paraguay</v>
      </c>
      <c r="D297">
        <f>INDEX(cring!$A$3:$O$423,MATCH($A297,cring!$P$3:$P$423,0),MATCH(D$1,cring!$A$2:$O$2,0))</f>
        <v>2016</v>
      </c>
      <c r="E297" t="str">
        <f>INDEX(cring!$A$3:$O$423,MATCH($A297,cring!$P$3:$P$423,0),MATCH(E$1,cring!$A$2:$O$2,0))</f>
        <v>2016</v>
      </c>
      <c r="F297">
        <f>INDEX(cring!$A$3:$O$423,MATCH($A297,cring!$P$3:$P$423,0),MATCH(F$1,cring!$A$2:$O$2,0))</f>
        <v>89.4</v>
      </c>
      <c r="G297">
        <f>INDEX(cring!$A$3:$O$423,MATCH($A297,cring!$P$3:$P$423,0),MATCH(G$1,cring!$A$2:$O$2,0))</f>
        <v>89.8</v>
      </c>
      <c r="H297">
        <f>INDEX(cring!$A$3:$O$423,MATCH($A297,cring!$P$3:$P$423,0),MATCH(H$1,cring!$A$2:$O$2,0))</f>
        <v>88.8</v>
      </c>
      <c r="I297">
        <f>INDEX(cring!$A$3:$O$423,MATCH($A297,cring!$P$3:$P$423,0),MATCH(I$1,cring!$A$2:$O$2,0))</f>
        <v>91.4</v>
      </c>
      <c r="J297">
        <f>INDEX(cring!$A$3:$O$423,MATCH($A297,cring!$P$3:$P$423,0),MATCH(J$1,cring!$A$2:$O$2,0))</f>
        <v>89.4</v>
      </c>
      <c r="K297">
        <f>INDEX(cring!$A$3:$O$423,MATCH($A297,cring!$P$3:$P$423,0),MATCH(K$1,cring!$A$2:$O$2,0))</f>
        <v>83.8</v>
      </c>
      <c r="L297">
        <f>INDEX(cring!$A$3:$O$423,MATCH($A297,cring!$P$3:$P$423,0),MATCH(L$1,cring!$A$2:$O$2,0))</f>
        <v>88.1</v>
      </c>
      <c r="M297">
        <f>INDEX(cring!$A$3:$O$423,MATCH($A297,cring!$P$3:$P$423,0),MATCH(M$1,cring!$A$2:$O$2,0))</f>
        <v>91.5</v>
      </c>
      <c r="N297">
        <f>INDEX(cring!$A$3:$O$423,MATCH($A297,cring!$P$3:$P$423,0),MATCH(N$1,cring!$A$2:$O$2,0))</f>
        <v>94.6</v>
      </c>
      <c r="O297">
        <f>INDEX(cring!$A$3:$O$423,MATCH($A297,cring!$P$3:$P$423,0),MATCH(O$1,cring!$A$2:$O$2,0))</f>
        <v>95.1</v>
      </c>
      <c r="P297" t="str">
        <f>INDEX(cring!$A$3:$O$423,MATCH($A297,cring!$P$3:$P$423,0),MATCH(P$1,cring!$A$2:$O$2,0))</f>
        <v>PRY_MICS_2016</v>
      </c>
    </row>
    <row r="298" spans="1:16" x14ac:dyDescent="0.25">
      <c r="A298" s="4" t="s">
        <v>747</v>
      </c>
      <c r="B298" t="str">
        <f>INDEX(cring!$A$3:$O$423,MATCH($A298,cring!$P$3:$P$423,0),MATCH(B$1,cring!$A$2:$O$2,0))</f>
        <v>PER</v>
      </c>
      <c r="C298" t="str">
        <f>INDEX(cring!$A$3:$O$423,MATCH($A298,cring!$P$3:$P$423,0),MATCH(C$1,cring!$A$2:$O$2,0))</f>
        <v>Peru</v>
      </c>
      <c r="D298">
        <f>INDEX(cring!$A$3:$O$423,MATCH($A298,cring!$P$3:$P$423,0),MATCH(D$1,cring!$A$2:$O$2,0))</f>
        <v>2015</v>
      </c>
      <c r="E298" t="str">
        <f>INDEX(cring!$A$3:$O$423,MATCH($A298,cring!$P$3:$P$423,0),MATCH(E$1,cring!$A$2:$O$2,0))</f>
        <v>2015</v>
      </c>
      <c r="F298">
        <f>INDEX(cring!$A$3:$O$423,MATCH($A298,cring!$P$3:$P$423,0),MATCH(F$1,cring!$A$2:$O$2,0))</f>
        <v>62.4</v>
      </c>
      <c r="G298">
        <f>INDEX(cring!$A$3:$O$423,MATCH($A298,cring!$P$3:$P$423,0),MATCH(G$1,cring!$A$2:$O$2,0))</f>
        <v>64.2</v>
      </c>
      <c r="H298">
        <f>INDEX(cring!$A$3:$O$423,MATCH($A298,cring!$P$3:$P$423,0),MATCH(H$1,cring!$A$2:$O$2,0))</f>
        <v>60.5</v>
      </c>
      <c r="I298">
        <f>INDEX(cring!$A$3:$O$423,MATCH($A298,cring!$P$3:$P$423,0),MATCH(I$1,cring!$A$2:$O$2,0))</f>
        <v>62.7</v>
      </c>
      <c r="J298">
        <f>INDEX(cring!$A$3:$O$423,MATCH($A298,cring!$P$3:$P$423,0),MATCH(J$1,cring!$A$2:$O$2,0))</f>
        <v>61.9</v>
      </c>
      <c r="K298">
        <f>INDEX(cring!$A$3:$O$423,MATCH($A298,cring!$P$3:$P$423,0),MATCH(K$1,cring!$A$2:$O$2,0))</f>
        <v>61.4</v>
      </c>
      <c r="L298">
        <f>INDEX(cring!$A$3:$O$423,MATCH($A298,cring!$P$3:$P$423,0),MATCH(L$1,cring!$A$2:$O$2,0))</f>
        <v>52.6</v>
      </c>
      <c r="M298">
        <f>INDEX(cring!$A$3:$O$423,MATCH($A298,cring!$P$3:$P$423,0),MATCH(M$1,cring!$A$2:$O$2,0))</f>
        <v>62.4</v>
      </c>
      <c r="N298">
        <f>INDEX(cring!$A$3:$O$423,MATCH($A298,cring!$P$3:$P$423,0),MATCH(N$1,cring!$A$2:$O$2,0))</f>
        <v>66.5</v>
      </c>
      <c r="O298">
        <f>INDEX(cring!$A$3:$O$423,MATCH($A298,cring!$P$3:$P$423,0),MATCH(O$1,cring!$A$2:$O$2,0))</f>
        <v>76.7</v>
      </c>
      <c r="P298" t="str">
        <f>INDEX(cring!$A$3:$O$423,MATCH($A298,cring!$P$3:$P$423,0),MATCH(P$1,cring!$A$2:$O$2,0))</f>
        <v>DHS_2015</v>
      </c>
    </row>
    <row r="299" spans="1:16" x14ac:dyDescent="0.25">
      <c r="A299" s="5" t="s">
        <v>748</v>
      </c>
      <c r="B299" t="str">
        <f>INDEX(cring!$A$3:$O$423,MATCH($A299,cring!$P$3:$P$423,0),MATCH(B$1,cring!$A$2:$O$2,0))</f>
        <v>PER</v>
      </c>
      <c r="C299" t="str">
        <f>INDEX(cring!$A$3:$O$423,MATCH($A299,cring!$P$3:$P$423,0),MATCH(C$1,cring!$A$2:$O$2,0))</f>
        <v>Peru</v>
      </c>
      <c r="D299">
        <f>INDEX(cring!$A$3:$O$423,MATCH($A299,cring!$P$3:$P$423,0),MATCH(D$1,cring!$A$2:$O$2,0))</f>
        <v>2014</v>
      </c>
      <c r="E299" t="str">
        <f>INDEX(cring!$A$3:$O$423,MATCH($A299,cring!$P$3:$P$423,0),MATCH(E$1,cring!$A$2:$O$2,0))</f>
        <v>2014</v>
      </c>
      <c r="F299">
        <f>INDEX(cring!$A$3:$O$423,MATCH($A299,cring!$P$3:$P$423,0),MATCH(F$1,cring!$A$2:$O$2,0))</f>
        <v>60.4</v>
      </c>
      <c r="G299">
        <f>INDEX(cring!$A$3:$O$423,MATCH($A299,cring!$P$3:$P$423,0),MATCH(G$1,cring!$A$2:$O$2,0))</f>
        <v>60.3</v>
      </c>
      <c r="H299">
        <f>INDEX(cring!$A$3:$O$423,MATCH($A299,cring!$P$3:$P$423,0),MATCH(H$1,cring!$A$2:$O$2,0))</f>
        <v>60.4</v>
      </c>
      <c r="I299">
        <f>INDEX(cring!$A$3:$O$423,MATCH($A299,cring!$P$3:$P$423,0),MATCH(I$1,cring!$A$2:$O$2,0))</f>
        <v>62.3</v>
      </c>
      <c r="J299">
        <f>INDEX(cring!$A$3:$O$423,MATCH($A299,cring!$P$3:$P$423,0),MATCH(J$1,cring!$A$2:$O$2,0))</f>
        <v>56.2</v>
      </c>
      <c r="K299">
        <f>INDEX(cring!$A$3:$O$423,MATCH($A299,cring!$P$3:$P$423,0),MATCH(K$1,cring!$A$2:$O$2,0))</f>
        <v>59.1</v>
      </c>
      <c r="L299">
        <f>INDEX(cring!$A$3:$O$423,MATCH($A299,cring!$P$3:$P$423,0),MATCH(L$1,cring!$A$2:$O$2,0))</f>
        <v>55.3</v>
      </c>
      <c r="M299">
        <f>INDEX(cring!$A$3:$O$423,MATCH($A299,cring!$P$3:$P$423,0),MATCH(M$1,cring!$A$2:$O$2,0))</f>
        <v>57.6</v>
      </c>
      <c r="N299">
        <f>INDEX(cring!$A$3:$O$423,MATCH($A299,cring!$P$3:$P$423,0),MATCH(N$1,cring!$A$2:$O$2,0))</f>
        <v>66</v>
      </c>
      <c r="O299">
        <f>INDEX(cring!$A$3:$O$423,MATCH($A299,cring!$P$3:$P$423,0),MATCH(O$1,cring!$A$2:$O$2,0))</f>
        <v>73.3</v>
      </c>
      <c r="P299" t="str">
        <f>INDEX(cring!$A$3:$O$423,MATCH($A299,cring!$P$3:$P$423,0),MATCH(P$1,cring!$A$2:$O$2,0))</f>
        <v>DHS_2014</v>
      </c>
    </row>
    <row r="300" spans="1:16" x14ac:dyDescent="0.25">
      <c r="A300" s="4" t="s">
        <v>749</v>
      </c>
      <c r="B300" t="str">
        <f>INDEX(cring!$A$3:$O$423,MATCH($A300,cring!$P$3:$P$423,0),MATCH(B$1,cring!$A$2:$O$2,0))</f>
        <v>PER</v>
      </c>
      <c r="C300" t="str">
        <f>INDEX(cring!$A$3:$O$423,MATCH($A300,cring!$P$3:$P$423,0),MATCH(C$1,cring!$A$2:$O$2,0))</f>
        <v>Peru</v>
      </c>
      <c r="D300">
        <f>INDEX(cring!$A$3:$O$423,MATCH($A300,cring!$P$3:$P$423,0),MATCH(D$1,cring!$A$2:$O$2,0))</f>
        <v>2013</v>
      </c>
      <c r="E300" t="str">
        <f>INDEX(cring!$A$3:$O$423,MATCH($A300,cring!$P$3:$P$423,0),MATCH(E$1,cring!$A$2:$O$2,0))</f>
        <v>2013</v>
      </c>
      <c r="F300">
        <f>INDEX(cring!$A$3:$O$423,MATCH($A300,cring!$P$3:$P$423,0),MATCH(F$1,cring!$A$2:$O$2,0))</f>
        <v>59.6</v>
      </c>
      <c r="G300">
        <f>INDEX(cring!$A$3:$O$423,MATCH($A300,cring!$P$3:$P$423,0),MATCH(G$1,cring!$A$2:$O$2,0))</f>
        <v>58.1</v>
      </c>
      <c r="H300">
        <f>INDEX(cring!$A$3:$O$423,MATCH($A300,cring!$P$3:$P$423,0),MATCH(H$1,cring!$A$2:$O$2,0))</f>
        <v>61.5</v>
      </c>
      <c r="I300">
        <f>INDEX(cring!$A$3:$O$423,MATCH($A300,cring!$P$3:$P$423,0),MATCH(I$1,cring!$A$2:$O$2,0))</f>
        <v>62.6</v>
      </c>
      <c r="J300">
        <f>INDEX(cring!$A$3:$O$423,MATCH($A300,cring!$P$3:$P$423,0),MATCH(J$1,cring!$A$2:$O$2,0))</f>
        <v>52.7</v>
      </c>
      <c r="K300">
        <f>INDEX(cring!$A$3:$O$423,MATCH($A300,cring!$P$3:$P$423,0),MATCH(K$1,cring!$A$2:$O$2,0))</f>
        <v>54.8</v>
      </c>
      <c r="L300">
        <f>INDEX(cring!$A$3:$O$423,MATCH($A300,cring!$P$3:$P$423,0),MATCH(L$1,cring!$A$2:$O$2,0))</f>
        <v>54.2</v>
      </c>
      <c r="M300">
        <f>INDEX(cring!$A$3:$O$423,MATCH($A300,cring!$P$3:$P$423,0),MATCH(M$1,cring!$A$2:$O$2,0))</f>
        <v>65.400000000000006</v>
      </c>
      <c r="N300">
        <f>INDEX(cring!$A$3:$O$423,MATCH($A300,cring!$P$3:$P$423,0),MATCH(N$1,cring!$A$2:$O$2,0))</f>
        <v>66.400000000000006</v>
      </c>
      <c r="O300">
        <f>INDEX(cring!$A$3:$O$423,MATCH($A300,cring!$P$3:$P$423,0),MATCH(O$1,cring!$A$2:$O$2,0))</f>
        <v>63.8</v>
      </c>
      <c r="P300" t="str">
        <f>INDEX(cring!$A$3:$O$423,MATCH($A300,cring!$P$3:$P$423,0),MATCH(P$1,cring!$A$2:$O$2,0))</f>
        <v>DHS_2013</v>
      </c>
    </row>
    <row r="301" spans="1:16" x14ac:dyDescent="0.25">
      <c r="A301" s="5" t="s">
        <v>750</v>
      </c>
      <c r="B301" t="str">
        <f>INDEX(cring!$A$3:$O$423,MATCH($A301,cring!$P$3:$P$423,0),MATCH(B$1,cring!$A$2:$O$2,0))</f>
        <v>PER</v>
      </c>
      <c r="C301" t="str">
        <f>INDEX(cring!$A$3:$O$423,MATCH($A301,cring!$P$3:$P$423,0),MATCH(C$1,cring!$A$2:$O$2,0))</f>
        <v>Peru</v>
      </c>
      <c r="D301">
        <f>INDEX(cring!$A$3:$O$423,MATCH($A301,cring!$P$3:$P$423,0),MATCH(D$1,cring!$A$2:$O$2,0))</f>
        <v>2012</v>
      </c>
      <c r="E301" t="str">
        <f>INDEX(cring!$A$3:$O$423,MATCH($A301,cring!$P$3:$P$423,0),MATCH(E$1,cring!$A$2:$O$2,0))</f>
        <v>2012</v>
      </c>
      <c r="F301">
        <f>INDEX(cring!$A$3:$O$423,MATCH($A301,cring!$P$3:$P$423,0),MATCH(F$1,cring!$A$2:$O$2,0))</f>
        <v>59.3</v>
      </c>
      <c r="G301">
        <f>INDEX(cring!$A$3:$O$423,MATCH($A301,cring!$P$3:$P$423,0),MATCH(G$1,cring!$A$2:$O$2,0))</f>
        <v>58.7</v>
      </c>
      <c r="H301">
        <f>INDEX(cring!$A$3:$O$423,MATCH($A301,cring!$P$3:$P$423,0),MATCH(H$1,cring!$A$2:$O$2,0))</f>
        <v>60</v>
      </c>
      <c r="I301">
        <f>INDEX(cring!$A$3:$O$423,MATCH($A301,cring!$P$3:$P$423,0),MATCH(I$1,cring!$A$2:$O$2,0))</f>
        <v>58.2</v>
      </c>
      <c r="J301">
        <f>INDEX(cring!$A$3:$O$423,MATCH($A301,cring!$P$3:$P$423,0),MATCH(J$1,cring!$A$2:$O$2,0))</f>
        <v>61.1</v>
      </c>
      <c r="K301">
        <f>INDEX(cring!$A$3:$O$423,MATCH($A301,cring!$P$3:$P$423,0),MATCH(K$1,cring!$A$2:$O$2,0))</f>
        <v>58.2</v>
      </c>
      <c r="L301">
        <f>INDEX(cring!$A$3:$O$423,MATCH($A301,cring!$P$3:$P$423,0),MATCH(L$1,cring!$A$2:$O$2,0))</f>
        <v>60.7</v>
      </c>
      <c r="M301">
        <f>INDEX(cring!$A$3:$O$423,MATCH($A301,cring!$P$3:$P$423,0),MATCH(M$1,cring!$A$2:$O$2,0))</f>
        <v>60.8</v>
      </c>
      <c r="N301">
        <f>INDEX(cring!$A$3:$O$423,MATCH($A301,cring!$P$3:$P$423,0),MATCH(N$1,cring!$A$2:$O$2,0))</f>
        <v>59.4</v>
      </c>
      <c r="O301">
        <f>INDEX(cring!$A$3:$O$423,MATCH($A301,cring!$P$3:$P$423,0),MATCH(O$1,cring!$A$2:$O$2,0))</f>
        <v>56.1</v>
      </c>
      <c r="P301" t="str">
        <f>INDEX(cring!$A$3:$O$423,MATCH($A301,cring!$P$3:$P$423,0),MATCH(P$1,cring!$A$2:$O$2,0))</f>
        <v>DHS_2012</v>
      </c>
    </row>
    <row r="302" spans="1:16" x14ac:dyDescent="0.25">
      <c r="A302" s="4" t="s">
        <v>751</v>
      </c>
      <c r="B302" t="str">
        <f>INDEX(cring!$A$3:$O$423,MATCH($A302,cring!$P$3:$P$423,0),MATCH(B$1,cring!$A$2:$O$2,0))</f>
        <v>PER</v>
      </c>
      <c r="C302" t="str">
        <f>INDEX(cring!$A$3:$O$423,MATCH($A302,cring!$P$3:$P$423,0),MATCH(C$1,cring!$A$2:$O$2,0))</f>
        <v>Peru</v>
      </c>
      <c r="D302">
        <f>INDEX(cring!$A$3:$O$423,MATCH($A302,cring!$P$3:$P$423,0),MATCH(D$1,cring!$A$2:$O$2,0))</f>
        <v>2011</v>
      </c>
      <c r="E302" t="str">
        <f>INDEX(cring!$A$3:$O$423,MATCH($A302,cring!$P$3:$P$423,0),MATCH(E$1,cring!$A$2:$O$2,0))</f>
        <v>2011</v>
      </c>
      <c r="F302">
        <f>INDEX(cring!$A$3:$O$423,MATCH($A302,cring!$P$3:$P$423,0),MATCH(F$1,cring!$A$2:$O$2,0))</f>
        <v>61.6</v>
      </c>
      <c r="G302">
        <f>INDEX(cring!$A$3:$O$423,MATCH($A302,cring!$P$3:$P$423,0),MATCH(G$1,cring!$A$2:$O$2,0))</f>
        <v>61.2</v>
      </c>
      <c r="H302">
        <f>INDEX(cring!$A$3:$O$423,MATCH($A302,cring!$P$3:$P$423,0),MATCH(H$1,cring!$A$2:$O$2,0))</f>
        <v>62</v>
      </c>
      <c r="I302">
        <f>INDEX(cring!$A$3:$O$423,MATCH($A302,cring!$P$3:$P$423,0),MATCH(I$1,cring!$A$2:$O$2,0))</f>
        <v>62.7</v>
      </c>
      <c r="J302">
        <f>INDEX(cring!$A$3:$O$423,MATCH($A302,cring!$P$3:$P$423,0),MATCH(J$1,cring!$A$2:$O$2,0))</f>
        <v>59.5</v>
      </c>
      <c r="K302">
        <f>INDEX(cring!$A$3:$O$423,MATCH($A302,cring!$P$3:$P$423,0),MATCH(K$1,cring!$A$2:$O$2,0))</f>
        <v>59.2</v>
      </c>
      <c r="L302">
        <f>INDEX(cring!$A$3:$O$423,MATCH($A302,cring!$P$3:$P$423,0),MATCH(L$1,cring!$A$2:$O$2,0))</f>
        <v>56.3</v>
      </c>
      <c r="M302">
        <f>INDEX(cring!$A$3:$O$423,MATCH($A302,cring!$P$3:$P$423,0),MATCH(M$1,cring!$A$2:$O$2,0))</f>
        <v>59.5</v>
      </c>
      <c r="N302">
        <f>INDEX(cring!$A$3:$O$423,MATCH($A302,cring!$P$3:$P$423,0),MATCH(N$1,cring!$A$2:$O$2,0))</f>
        <v>65</v>
      </c>
      <c r="O302">
        <f>INDEX(cring!$A$3:$O$423,MATCH($A302,cring!$P$3:$P$423,0),MATCH(O$1,cring!$A$2:$O$2,0))</f>
        <v>78.099999999999994</v>
      </c>
      <c r="P302" t="str">
        <f>INDEX(cring!$A$3:$O$423,MATCH($A302,cring!$P$3:$P$423,0),MATCH(P$1,cring!$A$2:$O$2,0))</f>
        <v>DHS_2011</v>
      </c>
    </row>
    <row r="303" spans="1:16" x14ac:dyDescent="0.25">
      <c r="A303" s="5" t="s">
        <v>752</v>
      </c>
      <c r="B303" t="str">
        <f>INDEX(cring!$A$3:$O$423,MATCH($A303,cring!$P$3:$P$423,0),MATCH(B$1,cring!$A$2:$O$2,0))</f>
        <v>PER</v>
      </c>
      <c r="C303" t="str">
        <f>INDEX(cring!$A$3:$O$423,MATCH($A303,cring!$P$3:$P$423,0),MATCH(C$1,cring!$A$2:$O$2,0))</f>
        <v>Peru</v>
      </c>
      <c r="D303">
        <f>INDEX(cring!$A$3:$O$423,MATCH($A303,cring!$P$3:$P$423,0),MATCH(D$1,cring!$A$2:$O$2,0))</f>
        <v>2010</v>
      </c>
      <c r="E303" t="str">
        <f>INDEX(cring!$A$3:$O$423,MATCH($A303,cring!$P$3:$P$423,0),MATCH(E$1,cring!$A$2:$O$2,0))</f>
        <v>2010</v>
      </c>
      <c r="F303">
        <f>INDEX(cring!$A$3:$O$423,MATCH($A303,cring!$P$3:$P$423,0),MATCH(F$1,cring!$A$2:$O$2,0))</f>
        <v>68.400000000000006</v>
      </c>
      <c r="G303">
        <f>INDEX(cring!$A$3:$O$423,MATCH($A303,cring!$P$3:$P$423,0),MATCH(G$1,cring!$A$2:$O$2,0))</f>
        <v>68.8</v>
      </c>
      <c r="H303">
        <f>INDEX(cring!$A$3:$O$423,MATCH($A303,cring!$P$3:$P$423,0),MATCH(H$1,cring!$A$2:$O$2,0))</f>
        <v>68.099999999999994</v>
      </c>
      <c r="I303">
        <f>INDEX(cring!$A$3:$O$423,MATCH($A303,cring!$P$3:$P$423,0),MATCH(I$1,cring!$A$2:$O$2,0))</f>
        <v>70.599999999999994</v>
      </c>
      <c r="J303">
        <f>INDEX(cring!$A$3:$O$423,MATCH($A303,cring!$P$3:$P$423,0),MATCH(J$1,cring!$A$2:$O$2,0))</f>
        <v>64.599999999999994</v>
      </c>
      <c r="K303">
        <f>INDEX(cring!$A$3:$O$423,MATCH($A303,cring!$P$3:$P$423,0),MATCH(K$1,cring!$A$2:$O$2,0))</f>
        <v>65.7</v>
      </c>
      <c r="L303">
        <f>INDEX(cring!$A$3:$O$423,MATCH($A303,cring!$P$3:$P$423,0),MATCH(L$1,cring!$A$2:$O$2,0))</f>
        <v>69.5</v>
      </c>
      <c r="M303">
        <f>INDEX(cring!$A$3:$O$423,MATCH($A303,cring!$P$3:$P$423,0),MATCH(M$1,cring!$A$2:$O$2,0))</f>
        <v>70.599999999999994</v>
      </c>
      <c r="N303">
        <f>INDEX(cring!$A$3:$O$423,MATCH($A303,cring!$P$3:$P$423,0),MATCH(N$1,cring!$A$2:$O$2,0))</f>
        <v>64</v>
      </c>
      <c r="O303" t="str">
        <f>INDEX(cring!$A$3:$O$423,MATCH($A303,cring!$P$3:$P$423,0),MATCH(O$1,cring!$A$2:$O$2,0))</f>
        <v>-</v>
      </c>
      <c r="P303" t="str">
        <f>INDEX(cring!$A$3:$O$423,MATCH($A303,cring!$P$3:$P$423,0),MATCH(P$1,cring!$A$2:$O$2,0))</f>
        <v>DHS_2010</v>
      </c>
    </row>
    <row r="304" spans="1:16" x14ac:dyDescent="0.25">
      <c r="A304" s="4" t="s">
        <v>753</v>
      </c>
      <c r="B304" t="str">
        <f>INDEX(cring!$A$3:$O$423,MATCH($A304,cring!$P$3:$P$423,0),MATCH(B$1,cring!$A$2:$O$2,0))</f>
        <v>PER</v>
      </c>
      <c r="C304" t="str">
        <f>INDEX(cring!$A$3:$O$423,MATCH($A304,cring!$P$3:$P$423,0),MATCH(C$1,cring!$A$2:$O$2,0))</f>
        <v>Peru</v>
      </c>
      <c r="D304">
        <f>INDEX(cring!$A$3:$O$423,MATCH($A304,cring!$P$3:$P$423,0),MATCH(D$1,cring!$A$2:$O$2,0))</f>
        <v>2009</v>
      </c>
      <c r="E304" t="str">
        <f>INDEX(cring!$A$3:$O$423,MATCH($A304,cring!$P$3:$P$423,0),MATCH(E$1,cring!$A$2:$O$2,0))</f>
        <v>2009</v>
      </c>
      <c r="F304">
        <f>INDEX(cring!$A$3:$O$423,MATCH($A304,cring!$P$3:$P$423,0),MATCH(F$1,cring!$A$2:$O$2,0))</f>
        <v>72</v>
      </c>
      <c r="G304">
        <f>INDEX(cring!$A$3:$O$423,MATCH($A304,cring!$P$3:$P$423,0),MATCH(G$1,cring!$A$2:$O$2,0))</f>
        <v>72</v>
      </c>
      <c r="H304">
        <f>INDEX(cring!$A$3:$O$423,MATCH($A304,cring!$P$3:$P$423,0),MATCH(H$1,cring!$A$2:$O$2,0))</f>
        <v>72</v>
      </c>
      <c r="I304">
        <f>INDEX(cring!$A$3:$O$423,MATCH($A304,cring!$P$3:$P$423,0),MATCH(I$1,cring!$A$2:$O$2,0))</f>
        <v>70</v>
      </c>
      <c r="J304">
        <f>INDEX(cring!$A$3:$O$423,MATCH($A304,cring!$P$3:$P$423,0),MATCH(J$1,cring!$A$2:$O$2,0))</f>
        <v>75</v>
      </c>
      <c r="K304">
        <f>INDEX(cring!$A$3:$O$423,MATCH($A304,cring!$P$3:$P$423,0),MATCH(K$1,cring!$A$2:$O$2,0))</f>
        <v>72</v>
      </c>
      <c r="L304">
        <f>INDEX(cring!$A$3:$O$423,MATCH($A304,cring!$P$3:$P$423,0),MATCH(L$1,cring!$A$2:$O$2,0))</f>
        <v>78</v>
      </c>
      <c r="M304">
        <f>INDEX(cring!$A$3:$O$423,MATCH($A304,cring!$P$3:$P$423,0),MATCH(M$1,cring!$A$2:$O$2,0))</f>
        <v>63</v>
      </c>
      <c r="N304">
        <f>INDEX(cring!$A$3:$O$423,MATCH($A304,cring!$P$3:$P$423,0),MATCH(N$1,cring!$A$2:$O$2,0))</f>
        <v>76</v>
      </c>
      <c r="O304">
        <f>INDEX(cring!$A$3:$O$423,MATCH($A304,cring!$P$3:$P$423,0),MATCH(O$1,cring!$A$2:$O$2,0))</f>
        <v>74</v>
      </c>
      <c r="P304" t="str">
        <f>INDEX(cring!$A$3:$O$423,MATCH($A304,cring!$P$3:$P$423,0),MATCH(P$1,cring!$A$2:$O$2,0))</f>
        <v>DHS_2009</v>
      </c>
    </row>
    <row r="305" spans="1:16" x14ac:dyDescent="0.25">
      <c r="A305" s="5" t="s">
        <v>754</v>
      </c>
      <c r="B305" t="str">
        <f>INDEX(cring!$A$3:$O$423,MATCH($A305,cring!$P$3:$P$423,0),MATCH(B$1,cring!$A$2:$O$2,0))</f>
        <v>PER</v>
      </c>
      <c r="C305" t="str">
        <f>INDEX(cring!$A$3:$O$423,MATCH($A305,cring!$P$3:$P$423,0),MATCH(C$1,cring!$A$2:$O$2,0))</f>
        <v>Peru</v>
      </c>
      <c r="D305" t="str">
        <f>INDEX(cring!$A$3:$O$423,MATCH($A305,cring!$P$3:$P$423,0),MATCH(D$1,cring!$A$2:$O$2,0))</f>
        <v>2004-2006</v>
      </c>
      <c r="E305" t="str">
        <f>INDEX(cring!$A$3:$O$423,MATCH($A305,cring!$P$3:$P$423,0),MATCH(E$1,cring!$A$2:$O$2,0))</f>
        <v>2006</v>
      </c>
      <c r="F305">
        <f>INDEX(cring!$A$3:$O$423,MATCH($A305,cring!$P$3:$P$423,0),MATCH(F$1,cring!$A$2:$O$2,0))</f>
        <v>67</v>
      </c>
      <c r="G305">
        <f>INDEX(cring!$A$3:$O$423,MATCH($A305,cring!$P$3:$P$423,0),MATCH(G$1,cring!$A$2:$O$2,0))</f>
        <v>65</v>
      </c>
      <c r="H305">
        <f>INDEX(cring!$A$3:$O$423,MATCH($A305,cring!$P$3:$P$423,0),MATCH(H$1,cring!$A$2:$O$2,0))</f>
        <v>69</v>
      </c>
      <c r="I305">
        <f>INDEX(cring!$A$3:$O$423,MATCH($A305,cring!$P$3:$P$423,0),MATCH(I$1,cring!$A$2:$O$2,0))</f>
        <v>66</v>
      </c>
      <c r="J305">
        <f>INDEX(cring!$A$3:$O$423,MATCH($A305,cring!$P$3:$P$423,0),MATCH(J$1,cring!$A$2:$O$2,0))</f>
        <v>67</v>
      </c>
      <c r="K305">
        <f>INDEX(cring!$A$3:$O$423,MATCH($A305,cring!$P$3:$P$423,0),MATCH(K$1,cring!$A$2:$O$2,0))</f>
        <v>66</v>
      </c>
      <c r="L305">
        <f>INDEX(cring!$A$3:$O$423,MATCH($A305,cring!$P$3:$P$423,0),MATCH(L$1,cring!$A$2:$O$2,0))</f>
        <v>67</v>
      </c>
      <c r="M305">
        <f>INDEX(cring!$A$3:$O$423,MATCH($A305,cring!$P$3:$P$423,0),MATCH(M$1,cring!$A$2:$O$2,0))</f>
        <v>62</v>
      </c>
      <c r="N305">
        <f>INDEX(cring!$A$3:$O$423,MATCH($A305,cring!$P$3:$P$423,0),MATCH(N$1,cring!$A$2:$O$2,0))</f>
        <v>72</v>
      </c>
      <c r="O305">
        <f>INDEX(cring!$A$3:$O$423,MATCH($A305,cring!$P$3:$P$423,0),MATCH(O$1,cring!$A$2:$O$2,0))</f>
        <v>68</v>
      </c>
      <c r="P305" t="str">
        <f>INDEX(cring!$A$3:$O$423,MATCH($A305,cring!$P$3:$P$423,0),MATCH(P$1,cring!$A$2:$O$2,0))</f>
        <v>DHS_2004-2006</v>
      </c>
    </row>
    <row r="306" spans="1:16" x14ac:dyDescent="0.25">
      <c r="A306" s="4" t="s">
        <v>755</v>
      </c>
      <c r="B306" t="str">
        <f>INDEX(cring!$A$3:$O$423,MATCH($A306,cring!$P$3:$P$423,0),MATCH(B$1,cring!$A$2:$O$2,0))</f>
        <v>PER</v>
      </c>
      <c r="C306" t="str">
        <f>INDEX(cring!$A$3:$O$423,MATCH($A306,cring!$P$3:$P$423,0),MATCH(C$1,cring!$A$2:$O$2,0))</f>
        <v>Peru</v>
      </c>
      <c r="D306">
        <f>INDEX(cring!$A$3:$O$423,MATCH($A306,cring!$P$3:$P$423,0),MATCH(D$1,cring!$A$2:$O$2,0))</f>
        <v>2004</v>
      </c>
      <c r="E306" t="str">
        <f>INDEX(cring!$A$3:$O$423,MATCH($A306,cring!$P$3:$P$423,0),MATCH(E$1,cring!$A$2:$O$2,0))</f>
        <v>2004</v>
      </c>
      <c r="F306">
        <f>INDEX(cring!$A$3:$O$423,MATCH($A306,cring!$P$3:$P$423,0),MATCH(F$1,cring!$A$2:$O$2,0))</f>
        <v>68</v>
      </c>
      <c r="G306">
        <f>INDEX(cring!$A$3:$O$423,MATCH($A306,cring!$P$3:$P$423,0),MATCH(G$1,cring!$A$2:$O$2,0))</f>
        <v>67</v>
      </c>
      <c r="H306">
        <f>INDEX(cring!$A$3:$O$423,MATCH($A306,cring!$P$3:$P$423,0),MATCH(H$1,cring!$A$2:$O$2,0))</f>
        <v>69</v>
      </c>
      <c r="I306">
        <f>INDEX(cring!$A$3:$O$423,MATCH($A306,cring!$P$3:$P$423,0),MATCH(I$1,cring!$A$2:$O$2,0))</f>
        <v>70</v>
      </c>
      <c r="J306">
        <f>INDEX(cring!$A$3:$O$423,MATCH($A306,cring!$P$3:$P$423,0),MATCH(J$1,cring!$A$2:$O$2,0))</f>
        <v>66</v>
      </c>
      <c r="K306">
        <f>INDEX(cring!$A$3:$O$423,MATCH($A306,cring!$P$3:$P$423,0),MATCH(K$1,cring!$A$2:$O$2,0))</f>
        <v>71</v>
      </c>
      <c r="L306">
        <f>INDEX(cring!$A$3:$O$423,MATCH($A306,cring!$P$3:$P$423,0),MATCH(L$1,cring!$A$2:$O$2,0))</f>
        <v>58</v>
      </c>
      <c r="M306">
        <f>INDEX(cring!$A$3:$O$423,MATCH($A306,cring!$P$3:$P$423,0),MATCH(M$1,cring!$A$2:$O$2,0))</f>
        <v>64</v>
      </c>
      <c r="N306">
        <f>INDEX(cring!$A$3:$O$423,MATCH($A306,cring!$P$3:$P$423,0),MATCH(N$1,cring!$A$2:$O$2,0))</f>
        <v>73</v>
      </c>
      <c r="O306">
        <f>INDEX(cring!$A$3:$O$423,MATCH($A306,cring!$P$3:$P$423,0),MATCH(O$1,cring!$A$2:$O$2,0))</f>
        <v>76</v>
      </c>
      <c r="P306" t="str">
        <f>INDEX(cring!$A$3:$O$423,MATCH($A306,cring!$P$3:$P$423,0),MATCH(P$1,cring!$A$2:$O$2,0))</f>
        <v>DHS_2004</v>
      </c>
    </row>
    <row r="307" spans="1:16" x14ac:dyDescent="0.25">
      <c r="A307" s="5" t="s">
        <v>756</v>
      </c>
      <c r="B307" t="str">
        <f>INDEX(cring!$A$3:$O$423,MATCH($A307,cring!$P$3:$P$423,0),MATCH(B$1,cring!$A$2:$O$2,0))</f>
        <v>PER</v>
      </c>
      <c r="C307" t="str">
        <f>INDEX(cring!$A$3:$O$423,MATCH($A307,cring!$P$3:$P$423,0),MATCH(C$1,cring!$A$2:$O$2,0))</f>
        <v>Peru</v>
      </c>
      <c r="D307">
        <f>INDEX(cring!$A$3:$O$423,MATCH($A307,cring!$P$3:$P$423,0),MATCH(D$1,cring!$A$2:$O$2,0))</f>
        <v>2000</v>
      </c>
      <c r="E307" t="str">
        <f>INDEX(cring!$A$3:$O$423,MATCH($A307,cring!$P$3:$P$423,0),MATCH(E$1,cring!$A$2:$O$2,0))</f>
        <v>2000</v>
      </c>
      <c r="F307">
        <f>INDEX(cring!$A$3:$O$423,MATCH($A307,cring!$P$3:$P$423,0),MATCH(F$1,cring!$A$2:$O$2,0))</f>
        <v>58</v>
      </c>
      <c r="G307">
        <f>INDEX(cring!$A$3:$O$423,MATCH($A307,cring!$P$3:$P$423,0),MATCH(G$1,cring!$A$2:$O$2,0))</f>
        <v>57</v>
      </c>
      <c r="H307">
        <f>INDEX(cring!$A$3:$O$423,MATCH($A307,cring!$P$3:$P$423,0),MATCH(H$1,cring!$A$2:$O$2,0))</f>
        <v>59</v>
      </c>
      <c r="I307">
        <f>INDEX(cring!$A$3:$O$423,MATCH($A307,cring!$P$3:$P$423,0),MATCH(I$1,cring!$A$2:$O$2,0))</f>
        <v>64</v>
      </c>
      <c r="J307">
        <f>INDEX(cring!$A$3:$O$423,MATCH($A307,cring!$P$3:$P$423,0),MATCH(J$1,cring!$A$2:$O$2,0))</f>
        <v>51</v>
      </c>
      <c r="K307" t="str">
        <f>INDEX(cring!$A$3:$O$423,MATCH($A307,cring!$P$3:$P$423,0),MATCH(K$1,cring!$A$2:$O$2,0))</f>
        <v>-</v>
      </c>
      <c r="L307" t="str">
        <f>INDEX(cring!$A$3:$O$423,MATCH($A307,cring!$P$3:$P$423,0),MATCH(L$1,cring!$A$2:$O$2,0))</f>
        <v>-</v>
      </c>
      <c r="M307" t="str">
        <f>INDEX(cring!$A$3:$O$423,MATCH($A307,cring!$P$3:$P$423,0),MATCH(M$1,cring!$A$2:$O$2,0))</f>
        <v>-</v>
      </c>
      <c r="N307" t="str">
        <f>INDEX(cring!$A$3:$O$423,MATCH($A307,cring!$P$3:$P$423,0),MATCH(N$1,cring!$A$2:$O$2,0))</f>
        <v>-</v>
      </c>
      <c r="O307" t="str">
        <f>INDEX(cring!$A$3:$O$423,MATCH($A307,cring!$P$3:$P$423,0),MATCH(O$1,cring!$A$2:$O$2,0))</f>
        <v>-</v>
      </c>
      <c r="P307" t="str">
        <f>INDEX(cring!$A$3:$O$423,MATCH($A307,cring!$P$3:$P$423,0),MATCH(P$1,cring!$A$2:$O$2,0))</f>
        <v>DHS_2000</v>
      </c>
    </row>
    <row r="308" spans="1:16" x14ac:dyDescent="0.25">
      <c r="A308" s="4" t="s">
        <v>757</v>
      </c>
      <c r="B308" t="str">
        <f>INDEX(cring!$A$3:$O$423,MATCH($A308,cring!$P$3:$P$423,0),MATCH(B$1,cring!$A$2:$O$2,0))</f>
        <v>PER</v>
      </c>
      <c r="C308" t="str">
        <f>INDEX(cring!$A$3:$O$423,MATCH($A308,cring!$P$3:$P$423,0),MATCH(C$1,cring!$A$2:$O$2,0))</f>
        <v>Peru</v>
      </c>
      <c r="D308">
        <f>INDEX(cring!$A$3:$O$423,MATCH($A308,cring!$P$3:$P$423,0),MATCH(D$1,cring!$A$2:$O$2,0))</f>
        <v>1996</v>
      </c>
      <c r="E308" t="str">
        <f>INDEX(cring!$A$3:$O$423,MATCH($A308,cring!$P$3:$P$423,0),MATCH(E$1,cring!$A$2:$O$2,0))</f>
        <v>1996</v>
      </c>
      <c r="F308">
        <f>INDEX(cring!$A$3:$O$423,MATCH($A308,cring!$P$3:$P$423,0),MATCH(F$1,cring!$A$2:$O$2,0))</f>
        <v>46</v>
      </c>
      <c r="G308" t="str">
        <f>INDEX(cring!$A$3:$O$423,MATCH($A308,cring!$P$3:$P$423,0),MATCH(G$1,cring!$A$2:$O$2,0))</f>
        <v>-</v>
      </c>
      <c r="H308" t="str">
        <f>INDEX(cring!$A$3:$O$423,MATCH($A308,cring!$P$3:$P$423,0),MATCH(H$1,cring!$A$2:$O$2,0))</f>
        <v>-</v>
      </c>
      <c r="I308" t="str">
        <f>INDEX(cring!$A$3:$O$423,MATCH($A308,cring!$P$3:$P$423,0),MATCH(I$1,cring!$A$2:$O$2,0))</f>
        <v>-</v>
      </c>
      <c r="J308" t="str">
        <f>INDEX(cring!$A$3:$O$423,MATCH($A308,cring!$P$3:$P$423,0),MATCH(J$1,cring!$A$2:$O$2,0))</f>
        <v>-</v>
      </c>
      <c r="K308" t="str">
        <f>INDEX(cring!$A$3:$O$423,MATCH($A308,cring!$P$3:$P$423,0),MATCH(K$1,cring!$A$2:$O$2,0))</f>
        <v>-</v>
      </c>
      <c r="L308" t="str">
        <f>INDEX(cring!$A$3:$O$423,MATCH($A308,cring!$P$3:$P$423,0),MATCH(L$1,cring!$A$2:$O$2,0))</f>
        <v>-</v>
      </c>
      <c r="M308" t="str">
        <f>INDEX(cring!$A$3:$O$423,MATCH($A308,cring!$P$3:$P$423,0),MATCH(M$1,cring!$A$2:$O$2,0))</f>
        <v>-</v>
      </c>
      <c r="N308" t="str">
        <f>INDEX(cring!$A$3:$O$423,MATCH($A308,cring!$P$3:$P$423,0),MATCH(N$1,cring!$A$2:$O$2,0))</f>
        <v>-</v>
      </c>
      <c r="O308" t="str">
        <f>INDEX(cring!$A$3:$O$423,MATCH($A308,cring!$P$3:$P$423,0),MATCH(O$1,cring!$A$2:$O$2,0))</f>
        <v>-</v>
      </c>
      <c r="P308" t="str">
        <f>INDEX(cring!$A$3:$O$423,MATCH($A308,cring!$P$3:$P$423,0),MATCH(P$1,cring!$A$2:$O$2,0))</f>
        <v>DHS_1996</v>
      </c>
    </row>
    <row r="309" spans="1:16" x14ac:dyDescent="0.25">
      <c r="A309" s="5" t="s">
        <v>758</v>
      </c>
      <c r="B309" t="str">
        <f>INDEX(cring!$A$3:$O$423,MATCH($A309,cring!$P$3:$P$423,0),MATCH(B$1,cring!$A$2:$O$2,0))</f>
        <v>PER</v>
      </c>
      <c r="C309" t="str">
        <f>INDEX(cring!$A$3:$O$423,MATCH($A309,cring!$P$3:$P$423,0),MATCH(C$1,cring!$A$2:$O$2,0))</f>
        <v>Peru</v>
      </c>
      <c r="D309" t="str">
        <f>INDEX(cring!$A$3:$O$423,MATCH($A309,cring!$P$3:$P$423,0),MATCH(D$1,cring!$A$2:$O$2,0))</f>
        <v>1991-1992</v>
      </c>
      <c r="E309" t="str">
        <f>INDEX(cring!$A$3:$O$423,MATCH($A309,cring!$P$3:$P$423,0),MATCH(E$1,cring!$A$2:$O$2,0))</f>
        <v>1992</v>
      </c>
      <c r="F309">
        <f>INDEX(cring!$A$3:$O$423,MATCH($A309,cring!$P$3:$P$423,0),MATCH(F$1,cring!$A$2:$O$2,0))</f>
        <v>33</v>
      </c>
      <c r="G309" t="str">
        <f>INDEX(cring!$A$3:$O$423,MATCH($A309,cring!$P$3:$P$423,0),MATCH(G$1,cring!$A$2:$O$2,0))</f>
        <v>-</v>
      </c>
      <c r="H309" t="str">
        <f>INDEX(cring!$A$3:$O$423,MATCH($A309,cring!$P$3:$P$423,0),MATCH(H$1,cring!$A$2:$O$2,0))</f>
        <v>-</v>
      </c>
      <c r="I309" t="str">
        <f>INDEX(cring!$A$3:$O$423,MATCH($A309,cring!$P$3:$P$423,0),MATCH(I$1,cring!$A$2:$O$2,0))</f>
        <v>-</v>
      </c>
      <c r="J309" t="str">
        <f>INDEX(cring!$A$3:$O$423,MATCH($A309,cring!$P$3:$P$423,0),MATCH(J$1,cring!$A$2:$O$2,0))</f>
        <v>-</v>
      </c>
      <c r="K309" t="str">
        <f>INDEX(cring!$A$3:$O$423,MATCH($A309,cring!$P$3:$P$423,0),MATCH(K$1,cring!$A$2:$O$2,0))</f>
        <v>-</v>
      </c>
      <c r="L309" t="str">
        <f>INDEX(cring!$A$3:$O$423,MATCH($A309,cring!$P$3:$P$423,0),MATCH(L$1,cring!$A$2:$O$2,0))</f>
        <v>-</v>
      </c>
      <c r="M309" t="str">
        <f>INDEX(cring!$A$3:$O$423,MATCH($A309,cring!$P$3:$P$423,0),MATCH(M$1,cring!$A$2:$O$2,0))</f>
        <v>-</v>
      </c>
      <c r="N309" t="str">
        <f>INDEX(cring!$A$3:$O$423,MATCH($A309,cring!$P$3:$P$423,0),MATCH(N$1,cring!$A$2:$O$2,0))</f>
        <v>-</v>
      </c>
      <c r="O309" t="str">
        <f>INDEX(cring!$A$3:$O$423,MATCH($A309,cring!$P$3:$P$423,0),MATCH(O$1,cring!$A$2:$O$2,0))</f>
        <v>-</v>
      </c>
      <c r="P309" t="str">
        <f>INDEX(cring!$A$3:$O$423,MATCH($A309,cring!$P$3:$P$423,0),MATCH(P$1,cring!$A$2:$O$2,0))</f>
        <v>DHS_1991-1992</v>
      </c>
    </row>
    <row r="310" spans="1:16" x14ac:dyDescent="0.25">
      <c r="A310" s="4" t="s">
        <v>759</v>
      </c>
      <c r="B310" t="str">
        <f>INDEX(cring!$A$3:$O$423,MATCH($A310,cring!$P$3:$P$423,0),MATCH(B$1,cring!$A$2:$O$2,0))</f>
        <v>PHL</v>
      </c>
      <c r="C310" t="str">
        <f>INDEX(cring!$A$3:$O$423,MATCH($A310,cring!$P$3:$P$423,0),MATCH(C$1,cring!$A$2:$O$2,0))</f>
        <v>Philippines</v>
      </c>
      <c r="D310">
        <f>INDEX(cring!$A$3:$O$423,MATCH($A310,cring!$P$3:$P$423,0),MATCH(D$1,cring!$A$2:$O$2,0))</f>
        <v>2013</v>
      </c>
      <c r="E310" t="str">
        <f>INDEX(cring!$A$3:$O$423,MATCH($A310,cring!$P$3:$P$423,0),MATCH(E$1,cring!$A$2:$O$2,0))</f>
        <v>2013</v>
      </c>
      <c r="F310">
        <f>INDEX(cring!$A$3:$O$423,MATCH($A310,cring!$P$3:$P$423,0),MATCH(F$1,cring!$A$2:$O$2,0))</f>
        <v>64</v>
      </c>
      <c r="G310" t="str">
        <f>INDEX(cring!$A$3:$O$423,MATCH($A310,cring!$P$3:$P$423,0),MATCH(G$1,cring!$A$2:$O$2,0))</f>
        <v>-</v>
      </c>
      <c r="H310" t="str">
        <f>INDEX(cring!$A$3:$O$423,MATCH($A310,cring!$P$3:$P$423,0),MATCH(H$1,cring!$A$2:$O$2,0))</f>
        <v>-</v>
      </c>
      <c r="I310" t="str">
        <f>INDEX(cring!$A$3:$O$423,MATCH($A310,cring!$P$3:$P$423,0),MATCH(I$1,cring!$A$2:$O$2,0))</f>
        <v>-</v>
      </c>
      <c r="J310" t="str">
        <f>INDEX(cring!$A$3:$O$423,MATCH($A310,cring!$P$3:$P$423,0),MATCH(J$1,cring!$A$2:$O$2,0))</f>
        <v>-</v>
      </c>
      <c r="K310" t="str">
        <f>INDEX(cring!$A$3:$O$423,MATCH($A310,cring!$P$3:$P$423,0),MATCH(K$1,cring!$A$2:$O$2,0))</f>
        <v>-</v>
      </c>
      <c r="L310" t="str">
        <f>INDEX(cring!$A$3:$O$423,MATCH($A310,cring!$P$3:$P$423,0),MATCH(L$1,cring!$A$2:$O$2,0))</f>
        <v>-</v>
      </c>
      <c r="M310" t="str">
        <f>INDEX(cring!$A$3:$O$423,MATCH($A310,cring!$P$3:$P$423,0),MATCH(M$1,cring!$A$2:$O$2,0))</f>
        <v>-</v>
      </c>
      <c r="N310" t="str">
        <f>INDEX(cring!$A$3:$O$423,MATCH($A310,cring!$P$3:$P$423,0),MATCH(N$1,cring!$A$2:$O$2,0))</f>
        <v>-</v>
      </c>
      <c r="O310" t="str">
        <f>INDEX(cring!$A$3:$O$423,MATCH($A310,cring!$P$3:$P$423,0),MATCH(O$1,cring!$A$2:$O$2,0))</f>
        <v>-</v>
      </c>
      <c r="P310" t="str">
        <f>INDEX(cring!$A$3:$O$423,MATCH($A310,cring!$P$3:$P$423,0),MATCH(P$1,cring!$A$2:$O$2,0))</f>
        <v>DHS_2013</v>
      </c>
    </row>
    <row r="311" spans="1:16" x14ac:dyDescent="0.25">
      <c r="A311" s="5" t="s">
        <v>760</v>
      </c>
      <c r="B311" t="str">
        <f>INDEX(cring!$A$3:$O$423,MATCH($A311,cring!$P$3:$P$423,0),MATCH(B$1,cring!$A$2:$O$2,0))</f>
        <v>PHL</v>
      </c>
      <c r="C311" t="str">
        <f>INDEX(cring!$A$3:$O$423,MATCH($A311,cring!$P$3:$P$423,0),MATCH(C$1,cring!$A$2:$O$2,0))</f>
        <v>Philippines</v>
      </c>
      <c r="D311">
        <f>INDEX(cring!$A$3:$O$423,MATCH($A311,cring!$P$3:$P$423,0),MATCH(D$1,cring!$A$2:$O$2,0))</f>
        <v>2008</v>
      </c>
      <c r="E311" t="str">
        <f>INDEX(cring!$A$3:$O$423,MATCH($A311,cring!$P$3:$P$423,0),MATCH(E$1,cring!$A$2:$O$2,0))</f>
        <v>2008</v>
      </c>
      <c r="F311">
        <f>INDEX(cring!$A$3:$O$423,MATCH($A311,cring!$P$3:$P$423,0),MATCH(F$1,cring!$A$2:$O$2,0))</f>
        <v>50</v>
      </c>
      <c r="G311">
        <f>INDEX(cring!$A$3:$O$423,MATCH($A311,cring!$P$3:$P$423,0),MATCH(G$1,cring!$A$2:$O$2,0))</f>
        <v>47</v>
      </c>
      <c r="H311">
        <f>INDEX(cring!$A$3:$O$423,MATCH($A311,cring!$P$3:$P$423,0),MATCH(H$1,cring!$A$2:$O$2,0))</f>
        <v>55</v>
      </c>
      <c r="I311">
        <f>INDEX(cring!$A$3:$O$423,MATCH($A311,cring!$P$3:$P$423,0),MATCH(I$1,cring!$A$2:$O$2,0))</f>
        <v>54</v>
      </c>
      <c r="J311">
        <f>INDEX(cring!$A$3:$O$423,MATCH($A311,cring!$P$3:$P$423,0),MATCH(J$1,cring!$A$2:$O$2,0))</f>
        <v>47</v>
      </c>
      <c r="K311" t="str">
        <f>INDEX(cring!$A$3:$O$423,MATCH($A311,cring!$P$3:$P$423,0),MATCH(K$1,cring!$A$2:$O$2,0))</f>
        <v>-</v>
      </c>
      <c r="L311" t="str">
        <f>INDEX(cring!$A$3:$O$423,MATCH($A311,cring!$P$3:$P$423,0),MATCH(L$1,cring!$A$2:$O$2,0))</f>
        <v>-</v>
      </c>
      <c r="M311" t="str">
        <f>INDEX(cring!$A$3:$O$423,MATCH($A311,cring!$P$3:$P$423,0),MATCH(M$1,cring!$A$2:$O$2,0))</f>
        <v>-</v>
      </c>
      <c r="N311" t="str">
        <f>INDEX(cring!$A$3:$O$423,MATCH($A311,cring!$P$3:$P$423,0),MATCH(N$1,cring!$A$2:$O$2,0))</f>
        <v>-</v>
      </c>
      <c r="O311" t="str">
        <f>INDEX(cring!$A$3:$O$423,MATCH($A311,cring!$P$3:$P$423,0),MATCH(O$1,cring!$A$2:$O$2,0))</f>
        <v>-</v>
      </c>
      <c r="P311" t="str">
        <f>INDEX(cring!$A$3:$O$423,MATCH($A311,cring!$P$3:$P$423,0),MATCH(P$1,cring!$A$2:$O$2,0))</f>
        <v>DHS_2008</v>
      </c>
    </row>
    <row r="312" spans="1:16" x14ac:dyDescent="0.25">
      <c r="A312" s="4" t="s">
        <v>761</v>
      </c>
      <c r="B312" t="str">
        <f>INDEX(cring!$A$3:$O$423,MATCH($A312,cring!$P$3:$P$423,0),MATCH(B$1,cring!$A$2:$O$2,0))</f>
        <v>PHL</v>
      </c>
      <c r="C312" t="str">
        <f>INDEX(cring!$A$3:$O$423,MATCH($A312,cring!$P$3:$P$423,0),MATCH(C$1,cring!$A$2:$O$2,0))</f>
        <v>Philippines</v>
      </c>
      <c r="D312">
        <f>INDEX(cring!$A$3:$O$423,MATCH($A312,cring!$P$3:$P$423,0),MATCH(D$1,cring!$A$2:$O$2,0))</f>
        <v>2003</v>
      </c>
      <c r="E312" t="str">
        <f>INDEX(cring!$A$3:$O$423,MATCH($A312,cring!$P$3:$P$423,0),MATCH(E$1,cring!$A$2:$O$2,0))</f>
        <v>2003</v>
      </c>
      <c r="F312">
        <f>INDEX(cring!$A$3:$O$423,MATCH($A312,cring!$P$3:$P$423,0),MATCH(F$1,cring!$A$2:$O$2,0))</f>
        <v>55</v>
      </c>
      <c r="G312">
        <f>INDEX(cring!$A$3:$O$423,MATCH($A312,cring!$P$3:$P$423,0),MATCH(G$1,cring!$A$2:$O$2,0))</f>
        <v>55</v>
      </c>
      <c r="H312">
        <f>INDEX(cring!$A$3:$O$423,MATCH($A312,cring!$P$3:$P$423,0),MATCH(H$1,cring!$A$2:$O$2,0))</f>
        <v>54</v>
      </c>
      <c r="I312">
        <f>INDEX(cring!$A$3:$O$423,MATCH($A312,cring!$P$3:$P$423,0),MATCH(I$1,cring!$A$2:$O$2,0))</f>
        <v>63</v>
      </c>
      <c r="J312">
        <f>INDEX(cring!$A$3:$O$423,MATCH($A312,cring!$P$3:$P$423,0),MATCH(J$1,cring!$A$2:$O$2,0))</f>
        <v>49</v>
      </c>
      <c r="K312" t="str">
        <f>INDEX(cring!$A$3:$O$423,MATCH($A312,cring!$P$3:$P$423,0),MATCH(K$1,cring!$A$2:$O$2,0))</f>
        <v>-</v>
      </c>
      <c r="L312" t="str">
        <f>INDEX(cring!$A$3:$O$423,MATCH($A312,cring!$P$3:$P$423,0),MATCH(L$1,cring!$A$2:$O$2,0))</f>
        <v>-</v>
      </c>
      <c r="M312" t="str">
        <f>INDEX(cring!$A$3:$O$423,MATCH($A312,cring!$P$3:$P$423,0),MATCH(M$1,cring!$A$2:$O$2,0))</f>
        <v>-</v>
      </c>
      <c r="N312" t="str">
        <f>INDEX(cring!$A$3:$O$423,MATCH($A312,cring!$P$3:$P$423,0),MATCH(N$1,cring!$A$2:$O$2,0))</f>
        <v>-</v>
      </c>
      <c r="O312" t="str">
        <f>INDEX(cring!$A$3:$O$423,MATCH($A312,cring!$P$3:$P$423,0),MATCH(O$1,cring!$A$2:$O$2,0))</f>
        <v>-</v>
      </c>
      <c r="P312" t="str">
        <f>INDEX(cring!$A$3:$O$423,MATCH($A312,cring!$P$3:$P$423,0),MATCH(P$1,cring!$A$2:$O$2,0))</f>
        <v>DHS_2003</v>
      </c>
    </row>
    <row r="313" spans="1:16" x14ac:dyDescent="0.25">
      <c r="A313" s="5" t="s">
        <v>762</v>
      </c>
      <c r="B313" t="str">
        <f>INDEX(cring!$A$3:$O$423,MATCH($A313,cring!$P$3:$P$423,0),MATCH(B$1,cring!$A$2:$O$2,0))</f>
        <v>PHL</v>
      </c>
      <c r="C313" t="str">
        <f>INDEX(cring!$A$3:$O$423,MATCH($A313,cring!$P$3:$P$423,0),MATCH(C$1,cring!$A$2:$O$2,0))</f>
        <v>Philippines</v>
      </c>
      <c r="D313">
        <f>INDEX(cring!$A$3:$O$423,MATCH($A313,cring!$P$3:$P$423,0),MATCH(D$1,cring!$A$2:$O$2,0))</f>
        <v>1998</v>
      </c>
      <c r="E313" t="str">
        <f>INDEX(cring!$A$3:$O$423,MATCH($A313,cring!$P$3:$P$423,0),MATCH(E$1,cring!$A$2:$O$2,0))</f>
        <v>1998</v>
      </c>
      <c r="F313">
        <f>INDEX(cring!$A$3:$O$423,MATCH($A313,cring!$P$3:$P$423,0),MATCH(F$1,cring!$A$2:$O$2,0))</f>
        <v>58</v>
      </c>
      <c r="G313" t="str">
        <f>INDEX(cring!$A$3:$O$423,MATCH($A313,cring!$P$3:$P$423,0),MATCH(G$1,cring!$A$2:$O$2,0))</f>
        <v>-</v>
      </c>
      <c r="H313" t="str">
        <f>INDEX(cring!$A$3:$O$423,MATCH($A313,cring!$P$3:$P$423,0),MATCH(H$1,cring!$A$2:$O$2,0))</f>
        <v>-</v>
      </c>
      <c r="I313" t="str">
        <f>INDEX(cring!$A$3:$O$423,MATCH($A313,cring!$P$3:$P$423,0),MATCH(I$1,cring!$A$2:$O$2,0))</f>
        <v>-</v>
      </c>
      <c r="J313" t="str">
        <f>INDEX(cring!$A$3:$O$423,MATCH($A313,cring!$P$3:$P$423,0),MATCH(J$1,cring!$A$2:$O$2,0))</f>
        <v>-</v>
      </c>
      <c r="K313" t="str">
        <f>INDEX(cring!$A$3:$O$423,MATCH($A313,cring!$P$3:$P$423,0),MATCH(K$1,cring!$A$2:$O$2,0))</f>
        <v>-</v>
      </c>
      <c r="L313" t="str">
        <f>INDEX(cring!$A$3:$O$423,MATCH($A313,cring!$P$3:$P$423,0),MATCH(L$1,cring!$A$2:$O$2,0))</f>
        <v>-</v>
      </c>
      <c r="M313" t="str">
        <f>INDEX(cring!$A$3:$O$423,MATCH($A313,cring!$P$3:$P$423,0),MATCH(M$1,cring!$A$2:$O$2,0))</f>
        <v>-</v>
      </c>
      <c r="N313" t="str">
        <f>INDEX(cring!$A$3:$O$423,MATCH($A313,cring!$P$3:$P$423,0),MATCH(N$1,cring!$A$2:$O$2,0))</f>
        <v>-</v>
      </c>
      <c r="O313" t="str">
        <f>INDEX(cring!$A$3:$O$423,MATCH($A313,cring!$P$3:$P$423,0),MATCH(O$1,cring!$A$2:$O$2,0))</f>
        <v>-</v>
      </c>
      <c r="P313" t="str">
        <f>INDEX(cring!$A$3:$O$423,MATCH($A313,cring!$P$3:$P$423,0),MATCH(P$1,cring!$A$2:$O$2,0))</f>
        <v>DHS_1998</v>
      </c>
    </row>
    <row r="314" spans="1:16" x14ac:dyDescent="0.25">
      <c r="A314" s="4" t="s">
        <v>763</v>
      </c>
      <c r="B314" t="str">
        <f>INDEX(cring!$A$3:$O$423,MATCH($A314,cring!$P$3:$P$423,0),MATCH(B$1,cring!$A$2:$O$2,0))</f>
        <v>PHL</v>
      </c>
      <c r="C314" t="str">
        <f>INDEX(cring!$A$3:$O$423,MATCH($A314,cring!$P$3:$P$423,0),MATCH(C$1,cring!$A$2:$O$2,0))</f>
        <v>Philippines</v>
      </c>
      <c r="D314">
        <f>INDEX(cring!$A$3:$O$423,MATCH($A314,cring!$P$3:$P$423,0),MATCH(D$1,cring!$A$2:$O$2,0))</f>
        <v>1993</v>
      </c>
      <c r="E314" t="str">
        <f>INDEX(cring!$A$3:$O$423,MATCH($A314,cring!$P$3:$P$423,0),MATCH(E$1,cring!$A$2:$O$2,0))</f>
        <v>1993</v>
      </c>
      <c r="F314">
        <f>INDEX(cring!$A$3:$O$423,MATCH($A314,cring!$P$3:$P$423,0),MATCH(F$1,cring!$A$2:$O$2,0))</f>
        <v>51</v>
      </c>
      <c r="G314" t="str">
        <f>INDEX(cring!$A$3:$O$423,MATCH($A314,cring!$P$3:$P$423,0),MATCH(G$1,cring!$A$2:$O$2,0))</f>
        <v>-</v>
      </c>
      <c r="H314" t="str">
        <f>INDEX(cring!$A$3:$O$423,MATCH($A314,cring!$P$3:$P$423,0),MATCH(H$1,cring!$A$2:$O$2,0))</f>
        <v>-</v>
      </c>
      <c r="I314" t="str">
        <f>INDEX(cring!$A$3:$O$423,MATCH($A314,cring!$P$3:$P$423,0),MATCH(I$1,cring!$A$2:$O$2,0))</f>
        <v>-</v>
      </c>
      <c r="J314" t="str">
        <f>INDEX(cring!$A$3:$O$423,MATCH($A314,cring!$P$3:$P$423,0),MATCH(J$1,cring!$A$2:$O$2,0))</f>
        <v>-</v>
      </c>
      <c r="K314" t="str">
        <f>INDEX(cring!$A$3:$O$423,MATCH($A314,cring!$P$3:$P$423,0),MATCH(K$1,cring!$A$2:$O$2,0))</f>
        <v>-</v>
      </c>
      <c r="L314" t="str">
        <f>INDEX(cring!$A$3:$O$423,MATCH($A314,cring!$P$3:$P$423,0),MATCH(L$1,cring!$A$2:$O$2,0))</f>
        <v>-</v>
      </c>
      <c r="M314" t="str">
        <f>INDEX(cring!$A$3:$O$423,MATCH($A314,cring!$P$3:$P$423,0),MATCH(M$1,cring!$A$2:$O$2,0))</f>
        <v>-</v>
      </c>
      <c r="N314" t="str">
        <f>INDEX(cring!$A$3:$O$423,MATCH($A314,cring!$P$3:$P$423,0),MATCH(N$1,cring!$A$2:$O$2,0))</f>
        <v>-</v>
      </c>
      <c r="O314" t="str">
        <f>INDEX(cring!$A$3:$O$423,MATCH($A314,cring!$P$3:$P$423,0),MATCH(O$1,cring!$A$2:$O$2,0))</f>
        <v>-</v>
      </c>
      <c r="P314" t="str">
        <f>INDEX(cring!$A$3:$O$423,MATCH($A314,cring!$P$3:$P$423,0),MATCH(P$1,cring!$A$2:$O$2,0))</f>
        <v>DHS_1993</v>
      </c>
    </row>
    <row r="315" spans="1:16" x14ac:dyDescent="0.25">
      <c r="A315" s="5" t="s">
        <v>764</v>
      </c>
      <c r="B315" t="str">
        <f>INDEX(cring!$A$3:$O$423,MATCH($A315,cring!$P$3:$P$423,0),MATCH(B$1,cring!$A$2:$O$2,0))</f>
        <v>MDA</v>
      </c>
      <c r="C315" t="str">
        <f>INDEX(cring!$A$3:$O$423,MATCH($A315,cring!$P$3:$P$423,0),MATCH(C$1,cring!$A$2:$O$2,0))</f>
        <v>Republic of Moldova</v>
      </c>
      <c r="D315">
        <f>INDEX(cring!$A$3:$O$423,MATCH($A315,cring!$P$3:$P$423,0),MATCH(D$1,cring!$A$2:$O$2,0))</f>
        <v>2012</v>
      </c>
      <c r="E315" t="str">
        <f>INDEX(cring!$A$3:$O$423,MATCH($A315,cring!$P$3:$P$423,0),MATCH(E$1,cring!$A$2:$O$2,0))</f>
        <v>2012</v>
      </c>
      <c r="F315">
        <f>INDEX(cring!$A$3:$O$423,MATCH($A315,cring!$P$3:$P$423,0),MATCH(F$1,cring!$A$2:$O$2,0))</f>
        <v>79.2</v>
      </c>
      <c r="G315" t="str">
        <f>INDEX(cring!$A$3:$O$423,MATCH($A315,cring!$P$3:$P$423,0),MATCH(G$1,cring!$A$2:$O$2,0))</f>
        <v>-</v>
      </c>
      <c r="H315" t="str">
        <f>INDEX(cring!$A$3:$O$423,MATCH($A315,cring!$P$3:$P$423,0),MATCH(H$1,cring!$A$2:$O$2,0))</f>
        <v>-</v>
      </c>
      <c r="I315" t="str">
        <f>INDEX(cring!$A$3:$O$423,MATCH($A315,cring!$P$3:$P$423,0),MATCH(I$1,cring!$A$2:$O$2,0))</f>
        <v>-</v>
      </c>
      <c r="J315" t="str">
        <f>INDEX(cring!$A$3:$O$423,MATCH($A315,cring!$P$3:$P$423,0),MATCH(J$1,cring!$A$2:$O$2,0))</f>
        <v>-</v>
      </c>
      <c r="K315" t="str">
        <f>INDEX(cring!$A$3:$O$423,MATCH($A315,cring!$P$3:$P$423,0),MATCH(K$1,cring!$A$2:$O$2,0))</f>
        <v>-</v>
      </c>
      <c r="L315" t="str">
        <f>INDEX(cring!$A$3:$O$423,MATCH($A315,cring!$P$3:$P$423,0),MATCH(L$1,cring!$A$2:$O$2,0))</f>
        <v>-</v>
      </c>
      <c r="M315" t="str">
        <f>INDEX(cring!$A$3:$O$423,MATCH($A315,cring!$P$3:$P$423,0),MATCH(M$1,cring!$A$2:$O$2,0))</f>
        <v>-</v>
      </c>
      <c r="N315" t="str">
        <f>INDEX(cring!$A$3:$O$423,MATCH($A315,cring!$P$3:$P$423,0),MATCH(N$1,cring!$A$2:$O$2,0))</f>
        <v>-</v>
      </c>
      <c r="O315" t="str">
        <f>INDEX(cring!$A$3:$O$423,MATCH($A315,cring!$P$3:$P$423,0),MATCH(O$1,cring!$A$2:$O$2,0))</f>
        <v>-</v>
      </c>
      <c r="P315" t="str">
        <f>INDEX(cring!$A$3:$O$423,MATCH($A315,cring!$P$3:$P$423,0),MATCH(P$1,cring!$A$2:$O$2,0))</f>
        <v>MICS _2012</v>
      </c>
    </row>
    <row r="316" spans="1:16" x14ac:dyDescent="0.25">
      <c r="A316" s="4" t="s">
        <v>765</v>
      </c>
      <c r="B316" t="str">
        <f>INDEX(cring!$A$3:$O$423,MATCH($A316,cring!$P$3:$P$423,0),MATCH(B$1,cring!$A$2:$O$2,0))</f>
        <v>MDA</v>
      </c>
      <c r="C316" t="str">
        <f>INDEX(cring!$A$3:$O$423,MATCH($A316,cring!$P$3:$P$423,0),MATCH(C$1,cring!$A$2:$O$2,0))</f>
        <v>Republic of Moldova</v>
      </c>
      <c r="D316">
        <f>INDEX(cring!$A$3:$O$423,MATCH($A316,cring!$P$3:$P$423,0),MATCH(D$1,cring!$A$2:$O$2,0))</f>
        <v>2005</v>
      </c>
      <c r="E316" t="str">
        <f>INDEX(cring!$A$3:$O$423,MATCH($A316,cring!$P$3:$P$423,0),MATCH(E$1,cring!$A$2:$O$2,0))</f>
        <v>2005</v>
      </c>
      <c r="F316">
        <f>INDEX(cring!$A$3:$O$423,MATCH($A316,cring!$P$3:$P$423,0),MATCH(F$1,cring!$A$2:$O$2,0))</f>
        <v>60</v>
      </c>
      <c r="G316">
        <f>INDEX(cring!$A$3:$O$423,MATCH($A316,cring!$P$3:$P$423,0),MATCH(G$1,cring!$A$2:$O$2,0))</f>
        <v>59</v>
      </c>
      <c r="H316">
        <f>INDEX(cring!$A$3:$O$423,MATCH($A316,cring!$P$3:$P$423,0),MATCH(H$1,cring!$A$2:$O$2,0))</f>
        <v>61</v>
      </c>
      <c r="I316">
        <f>INDEX(cring!$A$3:$O$423,MATCH($A316,cring!$P$3:$P$423,0),MATCH(I$1,cring!$A$2:$O$2,0))</f>
        <v>67</v>
      </c>
      <c r="J316">
        <f>INDEX(cring!$A$3:$O$423,MATCH($A316,cring!$P$3:$P$423,0),MATCH(J$1,cring!$A$2:$O$2,0))</f>
        <v>53</v>
      </c>
      <c r="K316">
        <f>INDEX(cring!$A$3:$O$423,MATCH($A316,cring!$P$3:$P$423,0),MATCH(K$1,cring!$A$2:$O$2,0))</f>
        <v>42</v>
      </c>
      <c r="L316">
        <f>INDEX(cring!$A$3:$O$423,MATCH($A316,cring!$P$3:$P$423,0),MATCH(L$1,cring!$A$2:$O$2,0))</f>
        <v>46</v>
      </c>
      <c r="M316">
        <f>INDEX(cring!$A$3:$O$423,MATCH($A316,cring!$P$3:$P$423,0),MATCH(M$1,cring!$A$2:$O$2,0))</f>
        <v>73</v>
      </c>
      <c r="N316">
        <f>INDEX(cring!$A$3:$O$423,MATCH($A316,cring!$P$3:$P$423,0),MATCH(N$1,cring!$A$2:$O$2,0))</f>
        <v>57</v>
      </c>
      <c r="O316">
        <f>INDEX(cring!$A$3:$O$423,MATCH($A316,cring!$P$3:$P$423,0),MATCH(O$1,cring!$A$2:$O$2,0))</f>
        <v>68</v>
      </c>
      <c r="P316" t="str">
        <f>INDEX(cring!$A$3:$O$423,MATCH($A316,cring!$P$3:$P$423,0),MATCH(P$1,cring!$A$2:$O$2,0))</f>
        <v>DHS_2005</v>
      </c>
    </row>
    <row r="317" spans="1:16" x14ac:dyDescent="0.25">
      <c r="A317" s="5" t="s">
        <v>766</v>
      </c>
      <c r="B317" t="str">
        <f>INDEX(cring!$A$3:$O$423,MATCH($A317,cring!$P$3:$P$423,0),MATCH(B$1,cring!$A$2:$O$2,0))</f>
        <v>MDA</v>
      </c>
      <c r="C317" t="str">
        <f>INDEX(cring!$A$3:$O$423,MATCH($A317,cring!$P$3:$P$423,0),MATCH(C$1,cring!$A$2:$O$2,0))</f>
        <v>Republic of Moldova</v>
      </c>
      <c r="D317">
        <f>INDEX(cring!$A$3:$O$423,MATCH($A317,cring!$P$3:$P$423,0),MATCH(D$1,cring!$A$2:$O$2,0))</f>
        <v>2000</v>
      </c>
      <c r="E317" t="str">
        <f>INDEX(cring!$A$3:$O$423,MATCH($A317,cring!$P$3:$P$423,0),MATCH(E$1,cring!$A$2:$O$2,0))</f>
        <v>2000</v>
      </c>
      <c r="F317">
        <f>INDEX(cring!$A$3:$O$423,MATCH($A317,cring!$P$3:$P$423,0),MATCH(F$1,cring!$A$2:$O$2,0))</f>
        <v>78</v>
      </c>
      <c r="G317" t="str">
        <f>INDEX(cring!$A$3:$O$423,MATCH($A317,cring!$P$3:$P$423,0),MATCH(G$1,cring!$A$2:$O$2,0))</f>
        <v>-</v>
      </c>
      <c r="H317" t="str">
        <f>INDEX(cring!$A$3:$O$423,MATCH($A317,cring!$P$3:$P$423,0),MATCH(H$1,cring!$A$2:$O$2,0))</f>
        <v>-</v>
      </c>
      <c r="I317" t="str">
        <f>INDEX(cring!$A$3:$O$423,MATCH($A317,cring!$P$3:$P$423,0),MATCH(I$1,cring!$A$2:$O$2,0))</f>
        <v>-</v>
      </c>
      <c r="J317" t="str">
        <f>INDEX(cring!$A$3:$O$423,MATCH($A317,cring!$P$3:$P$423,0),MATCH(J$1,cring!$A$2:$O$2,0))</f>
        <v>-</v>
      </c>
      <c r="K317" t="str">
        <f>INDEX(cring!$A$3:$O$423,MATCH($A317,cring!$P$3:$P$423,0),MATCH(K$1,cring!$A$2:$O$2,0))</f>
        <v>-</v>
      </c>
      <c r="L317" t="str">
        <f>INDEX(cring!$A$3:$O$423,MATCH($A317,cring!$P$3:$P$423,0),MATCH(L$1,cring!$A$2:$O$2,0))</f>
        <v>-</v>
      </c>
      <c r="M317" t="str">
        <f>INDEX(cring!$A$3:$O$423,MATCH($A317,cring!$P$3:$P$423,0),MATCH(M$1,cring!$A$2:$O$2,0))</f>
        <v>-</v>
      </c>
      <c r="N317" t="str">
        <f>INDEX(cring!$A$3:$O$423,MATCH($A317,cring!$P$3:$P$423,0),MATCH(N$1,cring!$A$2:$O$2,0))</f>
        <v>-</v>
      </c>
      <c r="O317" t="str">
        <f>INDEX(cring!$A$3:$O$423,MATCH($A317,cring!$P$3:$P$423,0),MATCH(O$1,cring!$A$2:$O$2,0))</f>
        <v>-</v>
      </c>
      <c r="P317" t="str">
        <f>INDEX(cring!$A$3:$O$423,MATCH($A317,cring!$P$3:$P$423,0),MATCH(P$1,cring!$A$2:$O$2,0))</f>
        <v>MICS_2000</v>
      </c>
    </row>
    <row r="318" spans="1:16" x14ac:dyDescent="0.25">
      <c r="A318" s="4" t="s">
        <v>767</v>
      </c>
      <c r="B318" t="str">
        <f>INDEX(cring!$A$3:$O$423,MATCH($A318,cring!$P$3:$P$423,0),MATCH(B$1,cring!$A$2:$O$2,0))</f>
        <v>RWA</v>
      </c>
      <c r="C318" t="str">
        <f>INDEX(cring!$A$3:$O$423,MATCH($A318,cring!$P$3:$P$423,0),MATCH(C$1,cring!$A$2:$O$2,0))</f>
        <v>Rwanda</v>
      </c>
      <c r="D318" t="str">
        <f>INDEX(cring!$A$3:$O$423,MATCH($A318,cring!$P$3:$P$423,0),MATCH(D$1,cring!$A$2:$O$2,0))</f>
        <v>2014-2015</v>
      </c>
      <c r="E318" t="str">
        <f>INDEX(cring!$A$3:$O$423,MATCH($A318,cring!$P$3:$P$423,0),MATCH(E$1,cring!$A$2:$O$2,0))</f>
        <v>2015</v>
      </c>
      <c r="F318">
        <f>INDEX(cring!$A$3:$O$423,MATCH($A318,cring!$P$3:$P$423,0),MATCH(F$1,cring!$A$2:$O$2,0))</f>
        <v>53.9</v>
      </c>
      <c r="G318">
        <f>INDEX(cring!$A$3:$O$423,MATCH($A318,cring!$P$3:$P$423,0),MATCH(G$1,cring!$A$2:$O$2,0))</f>
        <v>58.6</v>
      </c>
      <c r="H318">
        <f>INDEX(cring!$A$3:$O$423,MATCH($A318,cring!$P$3:$P$423,0),MATCH(H$1,cring!$A$2:$O$2,0))</f>
        <v>49.3</v>
      </c>
      <c r="I318">
        <f>INDEX(cring!$A$3:$O$423,MATCH($A318,cring!$P$3:$P$423,0),MATCH(I$1,cring!$A$2:$O$2,0))</f>
        <v>60</v>
      </c>
      <c r="J318">
        <f>INDEX(cring!$A$3:$O$423,MATCH($A318,cring!$P$3:$P$423,0),MATCH(J$1,cring!$A$2:$O$2,0))</f>
        <v>52.9</v>
      </c>
      <c r="K318">
        <f>INDEX(cring!$A$3:$O$423,MATCH($A318,cring!$P$3:$P$423,0),MATCH(K$1,cring!$A$2:$O$2,0))</f>
        <v>44.8</v>
      </c>
      <c r="L318">
        <f>INDEX(cring!$A$3:$O$423,MATCH($A318,cring!$P$3:$P$423,0),MATCH(L$1,cring!$A$2:$O$2,0))</f>
        <v>55.1</v>
      </c>
      <c r="M318">
        <f>INDEX(cring!$A$3:$O$423,MATCH($A318,cring!$P$3:$P$423,0),MATCH(M$1,cring!$A$2:$O$2,0))</f>
        <v>57.5</v>
      </c>
      <c r="N318">
        <f>INDEX(cring!$A$3:$O$423,MATCH($A318,cring!$P$3:$P$423,0),MATCH(N$1,cring!$A$2:$O$2,0))</f>
        <v>54.9</v>
      </c>
      <c r="O318">
        <f>INDEX(cring!$A$3:$O$423,MATCH($A318,cring!$P$3:$P$423,0),MATCH(O$1,cring!$A$2:$O$2,0))</f>
        <v>64.7</v>
      </c>
      <c r="P318" t="str">
        <f>INDEX(cring!$A$3:$O$423,MATCH($A318,cring!$P$3:$P$423,0),MATCH(P$1,cring!$A$2:$O$2,0))</f>
        <v>DHS_2014-2015</v>
      </c>
    </row>
    <row r="319" spans="1:16" x14ac:dyDescent="0.25">
      <c r="A319" s="5" t="s">
        <v>768</v>
      </c>
      <c r="B319" t="str">
        <f>INDEX(cring!$A$3:$O$423,MATCH($A319,cring!$P$3:$P$423,0),MATCH(B$1,cring!$A$2:$O$2,0))</f>
        <v>RWA</v>
      </c>
      <c r="C319" t="str">
        <f>INDEX(cring!$A$3:$O$423,MATCH($A319,cring!$P$3:$P$423,0),MATCH(C$1,cring!$A$2:$O$2,0))</f>
        <v>Rwanda</v>
      </c>
      <c r="D319">
        <f>INDEX(cring!$A$3:$O$423,MATCH($A319,cring!$P$3:$P$423,0),MATCH(D$1,cring!$A$2:$O$2,0))</f>
        <v>2010</v>
      </c>
      <c r="E319" t="str">
        <f>INDEX(cring!$A$3:$O$423,MATCH($A319,cring!$P$3:$P$423,0),MATCH(E$1,cring!$A$2:$O$2,0))</f>
        <v>2010</v>
      </c>
      <c r="F319">
        <f>INDEX(cring!$A$3:$O$423,MATCH($A319,cring!$P$3:$P$423,0),MATCH(F$1,cring!$A$2:$O$2,0))</f>
        <v>50.2</v>
      </c>
      <c r="G319">
        <f>INDEX(cring!$A$3:$O$423,MATCH($A319,cring!$P$3:$P$423,0),MATCH(G$1,cring!$A$2:$O$2,0))</f>
        <v>50.1</v>
      </c>
      <c r="H319">
        <f>INDEX(cring!$A$3:$O$423,MATCH($A319,cring!$P$3:$P$423,0),MATCH(H$1,cring!$A$2:$O$2,0))</f>
        <v>50.5</v>
      </c>
      <c r="I319">
        <f>INDEX(cring!$A$3:$O$423,MATCH($A319,cring!$P$3:$P$423,0),MATCH(I$1,cring!$A$2:$O$2,0))</f>
        <v>75.8</v>
      </c>
      <c r="J319">
        <f>INDEX(cring!$A$3:$O$423,MATCH($A319,cring!$P$3:$P$423,0),MATCH(J$1,cring!$A$2:$O$2,0))</f>
        <v>45.1</v>
      </c>
      <c r="K319">
        <f>INDEX(cring!$A$3:$O$423,MATCH($A319,cring!$P$3:$P$423,0),MATCH(K$1,cring!$A$2:$O$2,0))</f>
        <v>40.299999999999997</v>
      </c>
      <c r="L319">
        <f>INDEX(cring!$A$3:$O$423,MATCH($A319,cring!$P$3:$P$423,0),MATCH(L$1,cring!$A$2:$O$2,0))</f>
        <v>49.6</v>
      </c>
      <c r="M319">
        <f>INDEX(cring!$A$3:$O$423,MATCH($A319,cring!$P$3:$P$423,0),MATCH(M$1,cring!$A$2:$O$2,0))</f>
        <v>48.7</v>
      </c>
      <c r="N319" t="str">
        <f>INDEX(cring!$A$3:$O$423,MATCH($A319,cring!$P$3:$P$423,0),MATCH(N$1,cring!$A$2:$O$2,0))</f>
        <v>-</v>
      </c>
      <c r="O319">
        <f>INDEX(cring!$A$3:$O$423,MATCH($A319,cring!$P$3:$P$423,0),MATCH(O$1,cring!$A$2:$O$2,0))</f>
        <v>74.8</v>
      </c>
      <c r="P319" t="str">
        <f>INDEX(cring!$A$3:$O$423,MATCH($A319,cring!$P$3:$P$423,0),MATCH(P$1,cring!$A$2:$O$2,0))</f>
        <v>DHS_2010</v>
      </c>
    </row>
    <row r="320" spans="1:16" x14ac:dyDescent="0.25">
      <c r="A320" s="4" t="s">
        <v>769</v>
      </c>
      <c r="B320" t="str">
        <f>INDEX(cring!$A$3:$O$423,MATCH($A320,cring!$P$3:$P$423,0),MATCH(B$1,cring!$A$2:$O$2,0))</f>
        <v>RWA</v>
      </c>
      <c r="C320" t="str">
        <f>INDEX(cring!$A$3:$O$423,MATCH($A320,cring!$P$3:$P$423,0),MATCH(C$1,cring!$A$2:$O$2,0))</f>
        <v>Rwanda</v>
      </c>
      <c r="D320" t="str">
        <f>INDEX(cring!$A$3:$O$423,MATCH($A320,cring!$P$3:$P$423,0),MATCH(D$1,cring!$A$2:$O$2,0))</f>
        <v>2007-2008</v>
      </c>
      <c r="E320" t="str">
        <f>INDEX(cring!$A$3:$O$423,MATCH($A320,cring!$P$3:$P$423,0),MATCH(E$1,cring!$A$2:$O$2,0))</f>
        <v>2008</v>
      </c>
      <c r="F320">
        <f>INDEX(cring!$A$3:$O$423,MATCH($A320,cring!$P$3:$P$423,0),MATCH(F$1,cring!$A$2:$O$2,0))</f>
        <v>28</v>
      </c>
      <c r="G320">
        <f>INDEX(cring!$A$3:$O$423,MATCH($A320,cring!$P$3:$P$423,0),MATCH(G$1,cring!$A$2:$O$2,0))</f>
        <v>31</v>
      </c>
      <c r="H320">
        <f>INDEX(cring!$A$3:$O$423,MATCH($A320,cring!$P$3:$P$423,0),MATCH(H$1,cring!$A$2:$O$2,0))</f>
        <v>25</v>
      </c>
      <c r="I320">
        <f>INDEX(cring!$A$3:$O$423,MATCH($A320,cring!$P$3:$P$423,0),MATCH(I$1,cring!$A$2:$O$2,0))</f>
        <v>38</v>
      </c>
      <c r="J320">
        <f>INDEX(cring!$A$3:$O$423,MATCH($A320,cring!$P$3:$P$423,0),MATCH(J$1,cring!$A$2:$O$2,0))</f>
        <v>26</v>
      </c>
      <c r="K320">
        <f>INDEX(cring!$A$3:$O$423,MATCH($A320,cring!$P$3:$P$423,0),MATCH(K$1,cring!$A$2:$O$2,0))</f>
        <v>16</v>
      </c>
      <c r="L320">
        <f>INDEX(cring!$A$3:$O$423,MATCH($A320,cring!$P$3:$P$423,0),MATCH(L$1,cring!$A$2:$O$2,0))</f>
        <v>23</v>
      </c>
      <c r="M320">
        <f>INDEX(cring!$A$3:$O$423,MATCH($A320,cring!$P$3:$P$423,0),MATCH(M$1,cring!$A$2:$O$2,0))</f>
        <v>25</v>
      </c>
      <c r="N320">
        <f>INDEX(cring!$A$3:$O$423,MATCH($A320,cring!$P$3:$P$423,0),MATCH(N$1,cring!$A$2:$O$2,0))</f>
        <v>37</v>
      </c>
      <c r="O320">
        <f>INDEX(cring!$A$3:$O$423,MATCH($A320,cring!$P$3:$P$423,0),MATCH(O$1,cring!$A$2:$O$2,0))</f>
        <v>43</v>
      </c>
      <c r="P320" t="str">
        <f>INDEX(cring!$A$3:$O$423,MATCH($A320,cring!$P$3:$P$423,0),MATCH(P$1,cring!$A$2:$O$2,0))</f>
        <v>Interim DHS_2007-2008</v>
      </c>
    </row>
    <row r="321" spans="1:16" x14ac:dyDescent="0.25">
      <c r="A321" s="5" t="s">
        <v>770</v>
      </c>
      <c r="B321" t="str">
        <f>INDEX(cring!$A$3:$O$423,MATCH($A321,cring!$P$3:$P$423,0),MATCH(B$1,cring!$A$2:$O$2,0))</f>
        <v>RWA</v>
      </c>
      <c r="C321" t="str">
        <f>INDEX(cring!$A$3:$O$423,MATCH($A321,cring!$P$3:$P$423,0),MATCH(C$1,cring!$A$2:$O$2,0))</f>
        <v>Rwanda</v>
      </c>
      <c r="D321">
        <f>INDEX(cring!$A$3:$O$423,MATCH($A321,cring!$P$3:$P$423,0),MATCH(D$1,cring!$A$2:$O$2,0))</f>
        <v>2005</v>
      </c>
      <c r="E321" t="str">
        <f>INDEX(cring!$A$3:$O$423,MATCH($A321,cring!$P$3:$P$423,0),MATCH(E$1,cring!$A$2:$O$2,0))</f>
        <v>2005</v>
      </c>
      <c r="F321">
        <f>INDEX(cring!$A$3:$O$423,MATCH($A321,cring!$P$3:$P$423,0),MATCH(F$1,cring!$A$2:$O$2,0))</f>
        <v>28</v>
      </c>
      <c r="G321">
        <f>INDEX(cring!$A$3:$O$423,MATCH($A321,cring!$P$3:$P$423,0),MATCH(G$1,cring!$A$2:$O$2,0))</f>
        <v>28</v>
      </c>
      <c r="H321">
        <f>INDEX(cring!$A$3:$O$423,MATCH($A321,cring!$P$3:$P$423,0),MATCH(H$1,cring!$A$2:$O$2,0))</f>
        <v>28</v>
      </c>
      <c r="I321">
        <f>INDEX(cring!$A$3:$O$423,MATCH($A321,cring!$P$3:$P$423,0),MATCH(I$1,cring!$A$2:$O$2,0))</f>
        <v>41</v>
      </c>
      <c r="J321">
        <f>INDEX(cring!$A$3:$O$423,MATCH($A321,cring!$P$3:$P$423,0),MATCH(J$1,cring!$A$2:$O$2,0))</f>
        <v>26</v>
      </c>
      <c r="K321">
        <f>INDEX(cring!$A$3:$O$423,MATCH($A321,cring!$P$3:$P$423,0),MATCH(K$1,cring!$A$2:$O$2,0))</f>
        <v>23</v>
      </c>
      <c r="L321">
        <f>INDEX(cring!$A$3:$O$423,MATCH($A321,cring!$P$3:$P$423,0),MATCH(L$1,cring!$A$2:$O$2,0))</f>
        <v>27</v>
      </c>
      <c r="M321">
        <f>INDEX(cring!$A$3:$O$423,MATCH($A321,cring!$P$3:$P$423,0),MATCH(M$1,cring!$A$2:$O$2,0))</f>
        <v>25</v>
      </c>
      <c r="N321">
        <f>INDEX(cring!$A$3:$O$423,MATCH($A321,cring!$P$3:$P$423,0),MATCH(N$1,cring!$A$2:$O$2,0))</f>
        <v>23</v>
      </c>
      <c r="O321">
        <f>INDEX(cring!$A$3:$O$423,MATCH($A321,cring!$P$3:$P$423,0),MATCH(O$1,cring!$A$2:$O$2,0))</f>
        <v>43</v>
      </c>
      <c r="P321" t="str">
        <f>INDEX(cring!$A$3:$O$423,MATCH($A321,cring!$P$3:$P$423,0),MATCH(P$1,cring!$A$2:$O$2,0))</f>
        <v>DHS_2005</v>
      </c>
    </row>
    <row r="322" spans="1:16" x14ac:dyDescent="0.25">
      <c r="A322" s="4" t="s">
        <v>771</v>
      </c>
      <c r="B322" t="str">
        <f>INDEX(cring!$A$3:$O$423,MATCH($A322,cring!$P$3:$P$423,0),MATCH(B$1,cring!$A$2:$O$2,0))</f>
        <v>RWA</v>
      </c>
      <c r="C322" t="str">
        <f>INDEX(cring!$A$3:$O$423,MATCH($A322,cring!$P$3:$P$423,0),MATCH(C$1,cring!$A$2:$O$2,0))</f>
        <v>Rwanda</v>
      </c>
      <c r="D322">
        <f>INDEX(cring!$A$3:$O$423,MATCH($A322,cring!$P$3:$P$423,0),MATCH(D$1,cring!$A$2:$O$2,0))</f>
        <v>2000</v>
      </c>
      <c r="E322" t="str">
        <f>INDEX(cring!$A$3:$O$423,MATCH($A322,cring!$P$3:$P$423,0),MATCH(E$1,cring!$A$2:$O$2,0))</f>
        <v>2000</v>
      </c>
      <c r="F322">
        <f>INDEX(cring!$A$3:$O$423,MATCH($A322,cring!$P$3:$P$423,0),MATCH(F$1,cring!$A$2:$O$2,0))</f>
        <v>16</v>
      </c>
      <c r="G322">
        <f>INDEX(cring!$A$3:$O$423,MATCH($A322,cring!$P$3:$P$423,0),MATCH(G$1,cring!$A$2:$O$2,0))</f>
        <v>16</v>
      </c>
      <c r="H322">
        <f>INDEX(cring!$A$3:$O$423,MATCH($A322,cring!$P$3:$P$423,0),MATCH(H$1,cring!$A$2:$O$2,0))</f>
        <v>15</v>
      </c>
      <c r="I322">
        <f>INDEX(cring!$A$3:$O$423,MATCH($A322,cring!$P$3:$P$423,0),MATCH(I$1,cring!$A$2:$O$2,0))</f>
        <v>24</v>
      </c>
      <c r="J322">
        <f>INDEX(cring!$A$3:$O$423,MATCH($A322,cring!$P$3:$P$423,0),MATCH(J$1,cring!$A$2:$O$2,0))</f>
        <v>14</v>
      </c>
      <c r="K322" t="str">
        <f>INDEX(cring!$A$3:$O$423,MATCH($A322,cring!$P$3:$P$423,0),MATCH(K$1,cring!$A$2:$O$2,0))</f>
        <v>-</v>
      </c>
      <c r="L322" t="str">
        <f>INDEX(cring!$A$3:$O$423,MATCH($A322,cring!$P$3:$P$423,0),MATCH(L$1,cring!$A$2:$O$2,0))</f>
        <v>-</v>
      </c>
      <c r="M322" t="str">
        <f>INDEX(cring!$A$3:$O$423,MATCH($A322,cring!$P$3:$P$423,0),MATCH(M$1,cring!$A$2:$O$2,0))</f>
        <v>-</v>
      </c>
      <c r="N322" t="str">
        <f>INDEX(cring!$A$3:$O$423,MATCH($A322,cring!$P$3:$P$423,0),MATCH(N$1,cring!$A$2:$O$2,0))</f>
        <v>-</v>
      </c>
      <c r="O322" t="str">
        <f>INDEX(cring!$A$3:$O$423,MATCH($A322,cring!$P$3:$P$423,0),MATCH(O$1,cring!$A$2:$O$2,0))</f>
        <v>-</v>
      </c>
      <c r="P322" t="str">
        <f>INDEX(cring!$A$3:$O$423,MATCH($A322,cring!$P$3:$P$423,0),MATCH(P$1,cring!$A$2:$O$2,0))</f>
        <v>DHS_2000</v>
      </c>
    </row>
    <row r="323" spans="1:16" x14ac:dyDescent="0.25">
      <c r="A323" s="5" t="s">
        <v>772</v>
      </c>
      <c r="B323" t="str">
        <f>INDEX(cring!$A$3:$O$423,MATCH($A323,cring!$P$3:$P$423,0),MATCH(B$1,cring!$A$2:$O$2,0))</f>
        <v>RWA</v>
      </c>
      <c r="C323" t="str">
        <f>INDEX(cring!$A$3:$O$423,MATCH($A323,cring!$P$3:$P$423,0),MATCH(C$1,cring!$A$2:$O$2,0))</f>
        <v>Rwanda</v>
      </c>
      <c r="D323">
        <f>INDEX(cring!$A$3:$O$423,MATCH($A323,cring!$P$3:$P$423,0),MATCH(D$1,cring!$A$2:$O$2,0))</f>
        <v>2000</v>
      </c>
      <c r="E323" t="str">
        <f>INDEX(cring!$A$3:$O$423,MATCH($A323,cring!$P$3:$P$423,0),MATCH(E$1,cring!$A$2:$O$2,0))</f>
        <v>2000</v>
      </c>
      <c r="F323">
        <f>INDEX(cring!$A$3:$O$423,MATCH($A323,cring!$P$3:$P$423,0),MATCH(F$1,cring!$A$2:$O$2,0))</f>
        <v>20</v>
      </c>
      <c r="G323">
        <f>INDEX(cring!$A$3:$O$423,MATCH($A323,cring!$P$3:$P$423,0),MATCH(G$1,cring!$A$2:$O$2,0))</f>
        <v>20</v>
      </c>
      <c r="H323">
        <f>INDEX(cring!$A$3:$O$423,MATCH($A323,cring!$P$3:$P$423,0),MATCH(H$1,cring!$A$2:$O$2,0))</f>
        <v>20</v>
      </c>
      <c r="I323" t="str">
        <f>INDEX(cring!$A$3:$O$423,MATCH($A323,cring!$P$3:$P$423,0),MATCH(I$1,cring!$A$2:$O$2,0))</f>
        <v>-</v>
      </c>
      <c r="J323">
        <f>INDEX(cring!$A$3:$O$423,MATCH($A323,cring!$P$3:$P$423,0),MATCH(J$1,cring!$A$2:$O$2,0))</f>
        <v>20</v>
      </c>
      <c r="K323">
        <f>INDEX(cring!$A$3:$O$423,MATCH($A323,cring!$P$3:$P$423,0),MATCH(K$1,cring!$A$2:$O$2,0))</f>
        <v>10</v>
      </c>
      <c r="L323">
        <f>INDEX(cring!$A$3:$O$423,MATCH($A323,cring!$P$3:$P$423,0),MATCH(L$1,cring!$A$2:$O$2,0))</f>
        <v>18</v>
      </c>
      <c r="M323">
        <f>INDEX(cring!$A$3:$O$423,MATCH($A323,cring!$P$3:$P$423,0),MATCH(M$1,cring!$A$2:$O$2,0))</f>
        <v>19</v>
      </c>
      <c r="N323">
        <f>INDEX(cring!$A$3:$O$423,MATCH($A323,cring!$P$3:$P$423,0),MATCH(N$1,cring!$A$2:$O$2,0))</f>
        <v>31</v>
      </c>
      <c r="O323">
        <f>INDEX(cring!$A$3:$O$423,MATCH($A323,cring!$P$3:$P$423,0),MATCH(O$1,cring!$A$2:$O$2,0))</f>
        <v>57</v>
      </c>
      <c r="P323" t="str">
        <f>INDEX(cring!$A$3:$O$423,MATCH($A323,cring!$P$3:$P$423,0),MATCH(P$1,cring!$A$2:$O$2,0))</f>
        <v>MICS_2000</v>
      </c>
    </row>
    <row r="324" spans="1:16" x14ac:dyDescent="0.25">
      <c r="A324" s="4" t="s">
        <v>773</v>
      </c>
      <c r="B324" t="str">
        <f>INDEX(cring!$A$3:$O$423,MATCH($A324,cring!$P$3:$P$423,0),MATCH(B$1,cring!$A$2:$O$2,0))</f>
        <v>RWA</v>
      </c>
      <c r="C324" t="str">
        <f>INDEX(cring!$A$3:$O$423,MATCH($A324,cring!$P$3:$P$423,0),MATCH(C$1,cring!$A$2:$O$2,0))</f>
        <v>Rwanda</v>
      </c>
      <c r="D324">
        <f>INDEX(cring!$A$3:$O$423,MATCH($A324,cring!$P$3:$P$423,0),MATCH(D$1,cring!$A$2:$O$2,0))</f>
        <v>1992</v>
      </c>
      <c r="E324" t="str">
        <f>INDEX(cring!$A$3:$O$423,MATCH($A324,cring!$P$3:$P$423,0),MATCH(E$1,cring!$A$2:$O$2,0))</f>
        <v>1992</v>
      </c>
      <c r="F324">
        <f>INDEX(cring!$A$3:$O$423,MATCH($A324,cring!$P$3:$P$423,0),MATCH(F$1,cring!$A$2:$O$2,0))</f>
        <v>30</v>
      </c>
      <c r="G324" t="str">
        <f>INDEX(cring!$A$3:$O$423,MATCH($A324,cring!$P$3:$P$423,0),MATCH(G$1,cring!$A$2:$O$2,0))</f>
        <v>-</v>
      </c>
      <c r="H324" t="str">
        <f>INDEX(cring!$A$3:$O$423,MATCH($A324,cring!$P$3:$P$423,0),MATCH(H$1,cring!$A$2:$O$2,0))</f>
        <v>-</v>
      </c>
      <c r="I324" t="str">
        <f>INDEX(cring!$A$3:$O$423,MATCH($A324,cring!$P$3:$P$423,0),MATCH(I$1,cring!$A$2:$O$2,0))</f>
        <v>-</v>
      </c>
      <c r="J324" t="str">
        <f>INDEX(cring!$A$3:$O$423,MATCH($A324,cring!$P$3:$P$423,0),MATCH(J$1,cring!$A$2:$O$2,0))</f>
        <v>-</v>
      </c>
      <c r="K324" t="str">
        <f>INDEX(cring!$A$3:$O$423,MATCH($A324,cring!$P$3:$P$423,0),MATCH(K$1,cring!$A$2:$O$2,0))</f>
        <v>-</v>
      </c>
      <c r="L324" t="str">
        <f>INDEX(cring!$A$3:$O$423,MATCH($A324,cring!$P$3:$P$423,0),MATCH(L$1,cring!$A$2:$O$2,0))</f>
        <v>-</v>
      </c>
      <c r="M324" t="str">
        <f>INDEX(cring!$A$3:$O$423,MATCH($A324,cring!$P$3:$P$423,0),MATCH(M$1,cring!$A$2:$O$2,0))</f>
        <v>-</v>
      </c>
      <c r="N324" t="str">
        <f>INDEX(cring!$A$3:$O$423,MATCH($A324,cring!$P$3:$P$423,0),MATCH(N$1,cring!$A$2:$O$2,0))</f>
        <v>-</v>
      </c>
      <c r="O324" t="str">
        <f>INDEX(cring!$A$3:$O$423,MATCH($A324,cring!$P$3:$P$423,0),MATCH(O$1,cring!$A$2:$O$2,0))</f>
        <v>-</v>
      </c>
      <c r="P324" t="str">
        <f>INDEX(cring!$A$3:$O$423,MATCH($A324,cring!$P$3:$P$423,0),MATCH(P$1,cring!$A$2:$O$2,0))</f>
        <v>DHS_1992</v>
      </c>
    </row>
    <row r="325" spans="1:16" x14ac:dyDescent="0.25">
      <c r="A325" s="5" t="s">
        <v>774</v>
      </c>
      <c r="B325" t="str">
        <f>INDEX(cring!$A$3:$O$423,MATCH($A325,cring!$P$3:$P$423,0),MATCH(B$1,cring!$A$2:$O$2,0))</f>
        <v>WSM</v>
      </c>
      <c r="C325" t="str">
        <f>INDEX(cring!$A$3:$O$423,MATCH($A325,cring!$P$3:$P$423,0),MATCH(C$1,cring!$A$2:$O$2,0))</f>
        <v>Samoa</v>
      </c>
      <c r="D325">
        <f>INDEX(cring!$A$3:$O$423,MATCH($A325,cring!$P$3:$P$423,0),MATCH(D$1,cring!$A$2:$O$2,0))</f>
        <v>2014</v>
      </c>
      <c r="E325" t="str">
        <f>INDEX(cring!$A$3:$O$423,MATCH($A325,cring!$P$3:$P$423,0),MATCH(E$1,cring!$A$2:$O$2,0))</f>
        <v>2014</v>
      </c>
      <c r="F325">
        <f>INDEX(cring!$A$3:$O$423,MATCH($A325,cring!$P$3:$P$423,0),MATCH(F$1,cring!$A$2:$O$2,0))</f>
        <v>77.8</v>
      </c>
      <c r="G325" t="str">
        <f>INDEX(cring!$A$3:$O$423,MATCH($A325,cring!$P$3:$P$423,0),MATCH(G$1,cring!$A$2:$O$2,0))</f>
        <v>-</v>
      </c>
      <c r="H325" t="str">
        <f>INDEX(cring!$A$3:$O$423,MATCH($A325,cring!$P$3:$P$423,0),MATCH(H$1,cring!$A$2:$O$2,0))</f>
        <v>-</v>
      </c>
      <c r="I325" t="str">
        <f>INDEX(cring!$A$3:$O$423,MATCH($A325,cring!$P$3:$P$423,0),MATCH(I$1,cring!$A$2:$O$2,0))</f>
        <v>-</v>
      </c>
      <c r="J325" t="str">
        <f>INDEX(cring!$A$3:$O$423,MATCH($A325,cring!$P$3:$P$423,0),MATCH(J$1,cring!$A$2:$O$2,0))</f>
        <v>-</v>
      </c>
      <c r="K325" t="str">
        <f>INDEX(cring!$A$3:$O$423,MATCH($A325,cring!$P$3:$P$423,0),MATCH(K$1,cring!$A$2:$O$2,0))</f>
        <v>-</v>
      </c>
      <c r="L325" t="str">
        <f>INDEX(cring!$A$3:$O$423,MATCH($A325,cring!$P$3:$P$423,0),MATCH(L$1,cring!$A$2:$O$2,0))</f>
        <v>-</v>
      </c>
      <c r="M325" t="str">
        <f>INDEX(cring!$A$3:$O$423,MATCH($A325,cring!$P$3:$P$423,0),MATCH(M$1,cring!$A$2:$O$2,0))</f>
        <v>-</v>
      </c>
      <c r="N325" t="str">
        <f>INDEX(cring!$A$3:$O$423,MATCH($A325,cring!$P$3:$P$423,0),MATCH(N$1,cring!$A$2:$O$2,0))</f>
        <v>-</v>
      </c>
      <c r="O325" t="str">
        <f>INDEX(cring!$A$3:$O$423,MATCH($A325,cring!$P$3:$P$423,0),MATCH(O$1,cring!$A$2:$O$2,0))</f>
        <v>-</v>
      </c>
      <c r="P325" t="str">
        <f>INDEX(cring!$A$3:$O$423,MATCH($A325,cring!$P$3:$P$423,0),MATCH(P$1,cring!$A$2:$O$2,0))</f>
        <v>DHS_2014</v>
      </c>
    </row>
    <row r="326" spans="1:16" x14ac:dyDescent="0.25">
      <c r="A326" s="4" t="s">
        <v>775</v>
      </c>
      <c r="B326" t="str">
        <f>INDEX(cring!$A$3:$O$423,MATCH($A326,cring!$P$3:$P$423,0),MATCH(B$1,cring!$A$2:$O$2,0))</f>
        <v>WSM</v>
      </c>
      <c r="C326" t="str">
        <f>INDEX(cring!$A$3:$O$423,MATCH($A326,cring!$P$3:$P$423,0),MATCH(C$1,cring!$A$2:$O$2,0))</f>
        <v>Samoa</v>
      </c>
      <c r="D326">
        <f>INDEX(cring!$A$3:$O$423,MATCH($A326,cring!$P$3:$P$423,0),MATCH(D$1,cring!$A$2:$O$2,0))</f>
        <v>2009</v>
      </c>
      <c r="E326" t="str">
        <f>INDEX(cring!$A$3:$O$423,MATCH($A326,cring!$P$3:$P$423,0),MATCH(E$1,cring!$A$2:$O$2,0))</f>
        <v>2009</v>
      </c>
      <c r="F326">
        <f>INDEX(cring!$A$3:$O$423,MATCH($A326,cring!$P$3:$P$423,0),MATCH(F$1,cring!$A$2:$O$2,0))</f>
        <v>63.8</v>
      </c>
      <c r="G326">
        <f>INDEX(cring!$A$3:$O$423,MATCH($A326,cring!$P$3:$P$423,0),MATCH(G$1,cring!$A$2:$O$2,0))</f>
        <v>63.2</v>
      </c>
      <c r="H326">
        <f>INDEX(cring!$A$3:$O$423,MATCH($A326,cring!$P$3:$P$423,0),MATCH(H$1,cring!$A$2:$O$2,0))</f>
        <v>64.400000000000006</v>
      </c>
      <c r="I326">
        <f>INDEX(cring!$A$3:$O$423,MATCH($A326,cring!$P$3:$P$423,0),MATCH(I$1,cring!$A$2:$O$2,0))</f>
        <v>55.2</v>
      </c>
      <c r="J326">
        <f>INDEX(cring!$A$3:$O$423,MATCH($A326,cring!$P$3:$P$423,0),MATCH(J$1,cring!$A$2:$O$2,0))</f>
        <v>65.900000000000006</v>
      </c>
      <c r="K326">
        <f>INDEX(cring!$A$3:$O$423,MATCH($A326,cring!$P$3:$P$423,0),MATCH(K$1,cring!$A$2:$O$2,0))</f>
        <v>61.2</v>
      </c>
      <c r="L326">
        <f>INDEX(cring!$A$3:$O$423,MATCH($A326,cring!$P$3:$P$423,0),MATCH(L$1,cring!$A$2:$O$2,0))</f>
        <v>64.7</v>
      </c>
      <c r="M326">
        <f>INDEX(cring!$A$3:$O$423,MATCH($A326,cring!$P$3:$P$423,0),MATCH(M$1,cring!$A$2:$O$2,0))</f>
        <v>67.099999999999994</v>
      </c>
      <c r="N326">
        <f>INDEX(cring!$A$3:$O$423,MATCH($A326,cring!$P$3:$P$423,0),MATCH(N$1,cring!$A$2:$O$2,0))</f>
        <v>56.4</v>
      </c>
      <c r="O326" t="str">
        <f>INDEX(cring!$A$3:$O$423,MATCH($A326,cring!$P$3:$P$423,0),MATCH(O$1,cring!$A$2:$O$2,0))</f>
        <v>-</v>
      </c>
      <c r="P326" t="str">
        <f>INDEX(cring!$A$3:$O$423,MATCH($A326,cring!$P$3:$P$423,0),MATCH(P$1,cring!$A$2:$O$2,0))</f>
        <v>DHS_2009</v>
      </c>
    </row>
    <row r="327" spans="1:16" x14ac:dyDescent="0.25">
      <c r="A327" s="5" t="s">
        <v>776</v>
      </c>
      <c r="B327" t="str">
        <f>INDEX(cring!$A$3:$O$423,MATCH($A327,cring!$P$3:$P$423,0),MATCH(B$1,cring!$A$2:$O$2,0))</f>
        <v>STP</v>
      </c>
      <c r="C327" t="str">
        <f>INDEX(cring!$A$3:$O$423,MATCH($A327,cring!$P$3:$P$423,0),MATCH(C$1,cring!$A$2:$O$2,0))</f>
        <v>Sao Tome and Principe</v>
      </c>
      <c r="D327">
        <f>INDEX(cring!$A$3:$O$423,MATCH($A327,cring!$P$3:$P$423,0),MATCH(D$1,cring!$A$2:$O$2,0))</f>
        <v>2014</v>
      </c>
      <c r="E327" t="str">
        <f>INDEX(cring!$A$3:$O$423,MATCH($A327,cring!$P$3:$P$423,0),MATCH(E$1,cring!$A$2:$O$2,0))</f>
        <v>2014</v>
      </c>
      <c r="F327">
        <f>INDEX(cring!$A$3:$O$423,MATCH($A327,cring!$P$3:$P$423,0),MATCH(F$1,cring!$A$2:$O$2,0))</f>
        <v>68.900000000000006</v>
      </c>
      <c r="G327">
        <f>INDEX(cring!$A$3:$O$423,MATCH($A327,cring!$P$3:$P$423,0),MATCH(G$1,cring!$A$2:$O$2,0))</f>
        <v>70.7</v>
      </c>
      <c r="H327">
        <f>INDEX(cring!$A$3:$O$423,MATCH($A327,cring!$P$3:$P$423,0),MATCH(H$1,cring!$A$2:$O$2,0))</f>
        <v>66.400000000000006</v>
      </c>
      <c r="I327">
        <f>INDEX(cring!$A$3:$O$423,MATCH($A327,cring!$P$3:$P$423,0),MATCH(I$1,cring!$A$2:$O$2,0))</f>
        <v>66.599999999999994</v>
      </c>
      <c r="J327">
        <f>INDEX(cring!$A$3:$O$423,MATCH($A327,cring!$P$3:$P$423,0),MATCH(J$1,cring!$A$2:$O$2,0))</f>
        <v>73.5</v>
      </c>
      <c r="K327" t="str">
        <f>INDEX(cring!$A$3:$O$423,MATCH($A327,cring!$P$3:$P$423,0),MATCH(K$1,cring!$A$2:$O$2,0))</f>
        <v>-</v>
      </c>
      <c r="L327" t="str">
        <f>INDEX(cring!$A$3:$O$423,MATCH($A327,cring!$P$3:$P$423,0),MATCH(L$1,cring!$A$2:$O$2,0))</f>
        <v>-</v>
      </c>
      <c r="M327" t="str">
        <f>INDEX(cring!$A$3:$O$423,MATCH($A327,cring!$P$3:$P$423,0),MATCH(M$1,cring!$A$2:$O$2,0))</f>
        <v>-</v>
      </c>
      <c r="N327" t="str">
        <f>INDEX(cring!$A$3:$O$423,MATCH($A327,cring!$P$3:$P$423,0),MATCH(N$1,cring!$A$2:$O$2,0))</f>
        <v>-</v>
      </c>
      <c r="O327" t="str">
        <f>INDEX(cring!$A$3:$O$423,MATCH($A327,cring!$P$3:$P$423,0),MATCH(O$1,cring!$A$2:$O$2,0))</f>
        <v>-</v>
      </c>
      <c r="P327" t="str">
        <f>INDEX(cring!$A$3:$O$423,MATCH($A327,cring!$P$3:$P$423,0),MATCH(P$1,cring!$A$2:$O$2,0))</f>
        <v>MICS_2014</v>
      </c>
    </row>
    <row r="328" spans="1:16" x14ac:dyDescent="0.25">
      <c r="A328" s="4" t="s">
        <v>777</v>
      </c>
      <c r="B328" t="str">
        <f>INDEX(cring!$A$3:$O$423,MATCH($A328,cring!$P$3:$P$423,0),MATCH(B$1,cring!$A$2:$O$2,0))</f>
        <v>STP</v>
      </c>
      <c r="C328" t="str">
        <f>INDEX(cring!$A$3:$O$423,MATCH($A328,cring!$P$3:$P$423,0),MATCH(C$1,cring!$A$2:$O$2,0))</f>
        <v>Sao Tome and Principe</v>
      </c>
      <c r="D328" t="str">
        <f>INDEX(cring!$A$3:$O$423,MATCH($A328,cring!$P$3:$P$423,0),MATCH(D$1,cring!$A$2:$O$2,0))</f>
        <v>2008-2009</v>
      </c>
      <c r="E328" t="str">
        <f>INDEX(cring!$A$3:$O$423,MATCH($A328,cring!$P$3:$P$423,0),MATCH(E$1,cring!$A$2:$O$2,0))</f>
        <v>2009</v>
      </c>
      <c r="F328">
        <f>INDEX(cring!$A$3:$O$423,MATCH($A328,cring!$P$3:$P$423,0),MATCH(F$1,cring!$A$2:$O$2,0))</f>
        <v>74.7</v>
      </c>
      <c r="G328">
        <f>INDEX(cring!$A$3:$O$423,MATCH($A328,cring!$P$3:$P$423,0),MATCH(G$1,cring!$A$2:$O$2,0))</f>
        <v>70.3</v>
      </c>
      <c r="H328">
        <f>INDEX(cring!$A$3:$O$423,MATCH($A328,cring!$P$3:$P$423,0),MATCH(H$1,cring!$A$2:$O$2,0))</f>
        <v>79.8</v>
      </c>
      <c r="I328" t="str">
        <f>INDEX(cring!$A$3:$O$423,MATCH($A328,cring!$P$3:$P$423,0),MATCH(I$1,cring!$A$2:$O$2,0))</f>
        <v>-</v>
      </c>
      <c r="J328">
        <f>INDEX(cring!$A$3:$O$423,MATCH($A328,cring!$P$3:$P$423,0),MATCH(J$1,cring!$A$2:$O$2,0))</f>
        <v>77.099999999999994</v>
      </c>
      <c r="K328" t="str">
        <f>INDEX(cring!$A$3:$O$423,MATCH($A328,cring!$P$3:$P$423,0),MATCH(K$1,cring!$A$2:$O$2,0))</f>
        <v>-</v>
      </c>
      <c r="L328" t="str">
        <f>INDEX(cring!$A$3:$O$423,MATCH($A328,cring!$P$3:$P$423,0),MATCH(L$1,cring!$A$2:$O$2,0))</f>
        <v>-</v>
      </c>
      <c r="M328" t="str">
        <f>INDEX(cring!$A$3:$O$423,MATCH($A328,cring!$P$3:$P$423,0),MATCH(M$1,cring!$A$2:$O$2,0))</f>
        <v>-</v>
      </c>
      <c r="N328" t="str">
        <f>INDEX(cring!$A$3:$O$423,MATCH($A328,cring!$P$3:$P$423,0),MATCH(N$1,cring!$A$2:$O$2,0))</f>
        <v>-</v>
      </c>
      <c r="O328" t="str">
        <f>INDEX(cring!$A$3:$O$423,MATCH($A328,cring!$P$3:$P$423,0),MATCH(O$1,cring!$A$2:$O$2,0))</f>
        <v>-</v>
      </c>
      <c r="P328" t="str">
        <f>INDEX(cring!$A$3:$O$423,MATCH($A328,cring!$P$3:$P$423,0),MATCH(P$1,cring!$A$2:$O$2,0))</f>
        <v>DHS_2008-2009</v>
      </c>
    </row>
    <row r="329" spans="1:16" x14ac:dyDescent="0.25">
      <c r="A329" s="5" t="s">
        <v>778</v>
      </c>
      <c r="B329" t="str">
        <f>INDEX(cring!$A$3:$O$423,MATCH($A329,cring!$P$3:$P$423,0),MATCH(B$1,cring!$A$2:$O$2,0))</f>
        <v>STP</v>
      </c>
      <c r="C329" t="str">
        <f>INDEX(cring!$A$3:$O$423,MATCH($A329,cring!$P$3:$P$423,0),MATCH(C$1,cring!$A$2:$O$2,0))</f>
        <v>Sao Tome and Principe</v>
      </c>
      <c r="D329">
        <f>INDEX(cring!$A$3:$O$423,MATCH($A329,cring!$P$3:$P$423,0),MATCH(D$1,cring!$A$2:$O$2,0))</f>
        <v>2000</v>
      </c>
      <c r="E329" t="str">
        <f>INDEX(cring!$A$3:$O$423,MATCH($A329,cring!$P$3:$P$423,0),MATCH(E$1,cring!$A$2:$O$2,0))</f>
        <v>2000</v>
      </c>
      <c r="F329">
        <f>INDEX(cring!$A$3:$O$423,MATCH($A329,cring!$P$3:$P$423,0),MATCH(F$1,cring!$A$2:$O$2,0))</f>
        <v>47</v>
      </c>
      <c r="G329">
        <f>INDEX(cring!$A$3:$O$423,MATCH($A329,cring!$P$3:$P$423,0),MATCH(G$1,cring!$A$2:$O$2,0))</f>
        <v>46</v>
      </c>
      <c r="H329">
        <f>INDEX(cring!$A$3:$O$423,MATCH($A329,cring!$P$3:$P$423,0),MATCH(H$1,cring!$A$2:$O$2,0))</f>
        <v>46</v>
      </c>
      <c r="I329">
        <f>INDEX(cring!$A$3:$O$423,MATCH($A329,cring!$P$3:$P$423,0),MATCH(I$1,cring!$A$2:$O$2,0))</f>
        <v>39</v>
      </c>
      <c r="J329">
        <f>INDEX(cring!$A$3:$O$423,MATCH($A329,cring!$P$3:$P$423,0),MATCH(J$1,cring!$A$2:$O$2,0))</f>
        <v>57</v>
      </c>
      <c r="K329" t="str">
        <f>INDEX(cring!$A$3:$O$423,MATCH($A329,cring!$P$3:$P$423,0),MATCH(K$1,cring!$A$2:$O$2,0))</f>
        <v>-</v>
      </c>
      <c r="L329" t="str">
        <f>INDEX(cring!$A$3:$O$423,MATCH($A329,cring!$P$3:$P$423,0),MATCH(L$1,cring!$A$2:$O$2,0))</f>
        <v>-</v>
      </c>
      <c r="M329" t="str">
        <f>INDEX(cring!$A$3:$O$423,MATCH($A329,cring!$P$3:$P$423,0),MATCH(M$1,cring!$A$2:$O$2,0))</f>
        <v>-</v>
      </c>
      <c r="N329" t="str">
        <f>INDEX(cring!$A$3:$O$423,MATCH($A329,cring!$P$3:$P$423,0),MATCH(N$1,cring!$A$2:$O$2,0))</f>
        <v>-</v>
      </c>
      <c r="O329">
        <f>INDEX(cring!$A$3:$O$423,MATCH($A329,cring!$P$3:$P$423,0),MATCH(O$1,cring!$A$2:$O$2,0))</f>
        <v>35</v>
      </c>
      <c r="P329" t="str">
        <f>INDEX(cring!$A$3:$O$423,MATCH($A329,cring!$P$3:$P$423,0),MATCH(P$1,cring!$A$2:$O$2,0))</f>
        <v>MICS_2000</v>
      </c>
    </row>
    <row r="330" spans="1:16" x14ac:dyDescent="0.25">
      <c r="A330" s="4" t="s">
        <v>779</v>
      </c>
      <c r="B330" t="str">
        <f>INDEX(cring!$A$3:$O$423,MATCH($A330,cring!$P$3:$P$423,0),MATCH(B$1,cring!$A$2:$O$2,0))</f>
        <v>SEN</v>
      </c>
      <c r="C330" t="str">
        <f>INDEX(cring!$A$3:$O$423,MATCH($A330,cring!$P$3:$P$423,0),MATCH(C$1,cring!$A$2:$O$2,0))</f>
        <v>Senegal</v>
      </c>
      <c r="D330">
        <f>INDEX(cring!$A$3:$O$423,MATCH($A330,cring!$P$3:$P$423,0),MATCH(D$1,cring!$A$2:$O$2,0))</f>
        <v>2015</v>
      </c>
      <c r="E330" t="str">
        <f>INDEX(cring!$A$3:$O$423,MATCH($A330,cring!$P$3:$P$423,0),MATCH(E$1,cring!$A$2:$O$2,0))</f>
        <v>2015</v>
      </c>
      <c r="F330">
        <f>INDEX(cring!$A$3:$O$423,MATCH($A330,cring!$P$3:$P$423,0),MATCH(F$1,cring!$A$2:$O$2,0))</f>
        <v>48.2</v>
      </c>
      <c r="G330">
        <f>INDEX(cring!$A$3:$O$423,MATCH($A330,cring!$P$3:$P$423,0),MATCH(G$1,cring!$A$2:$O$2,0))</f>
        <v>53.1</v>
      </c>
      <c r="H330">
        <f>INDEX(cring!$A$3:$O$423,MATCH($A330,cring!$P$3:$P$423,0),MATCH(H$1,cring!$A$2:$O$2,0))</f>
        <v>43.3</v>
      </c>
      <c r="I330">
        <f>INDEX(cring!$A$3:$O$423,MATCH($A330,cring!$P$3:$P$423,0),MATCH(I$1,cring!$A$2:$O$2,0))</f>
        <v>55</v>
      </c>
      <c r="J330">
        <f>INDEX(cring!$A$3:$O$423,MATCH($A330,cring!$P$3:$P$423,0),MATCH(J$1,cring!$A$2:$O$2,0))</f>
        <v>44.4</v>
      </c>
      <c r="K330">
        <f>INDEX(cring!$A$3:$O$423,MATCH($A330,cring!$P$3:$P$423,0),MATCH(K$1,cring!$A$2:$O$2,0))</f>
        <v>40.200000000000003</v>
      </c>
      <c r="L330">
        <f>INDEX(cring!$A$3:$O$423,MATCH($A330,cring!$P$3:$P$423,0),MATCH(L$1,cring!$A$2:$O$2,0))</f>
        <v>55.5</v>
      </c>
      <c r="M330" t="str">
        <f>INDEX(cring!$A$3:$O$423,MATCH($A330,cring!$P$3:$P$423,0),MATCH(M$1,cring!$A$2:$O$2,0))</f>
        <v>-</v>
      </c>
      <c r="N330" t="str">
        <f>INDEX(cring!$A$3:$O$423,MATCH($A330,cring!$P$3:$P$423,0),MATCH(N$1,cring!$A$2:$O$2,0))</f>
        <v>-</v>
      </c>
      <c r="O330" t="str">
        <f>INDEX(cring!$A$3:$O$423,MATCH($A330,cring!$P$3:$P$423,0),MATCH(O$1,cring!$A$2:$O$2,0))</f>
        <v>-</v>
      </c>
      <c r="P330" t="str">
        <f>INDEX(cring!$A$3:$O$423,MATCH($A330,cring!$P$3:$P$423,0),MATCH(P$1,cring!$A$2:$O$2,0))</f>
        <v>DHS Continuous_2015</v>
      </c>
    </row>
    <row r="331" spans="1:16" x14ac:dyDescent="0.25">
      <c r="A331" s="5" t="s">
        <v>780</v>
      </c>
      <c r="B331" t="str">
        <f>INDEX(cring!$A$3:$O$423,MATCH($A331,cring!$P$3:$P$423,0),MATCH(B$1,cring!$A$2:$O$2,0))</f>
        <v>SEN</v>
      </c>
      <c r="C331" t="str">
        <f>INDEX(cring!$A$3:$O$423,MATCH($A331,cring!$P$3:$P$423,0),MATCH(C$1,cring!$A$2:$O$2,0))</f>
        <v>Senegal</v>
      </c>
      <c r="D331">
        <f>INDEX(cring!$A$3:$O$423,MATCH($A331,cring!$P$3:$P$423,0),MATCH(D$1,cring!$A$2:$O$2,0))</f>
        <v>2014</v>
      </c>
      <c r="E331" t="str">
        <f>INDEX(cring!$A$3:$O$423,MATCH($A331,cring!$P$3:$P$423,0),MATCH(E$1,cring!$A$2:$O$2,0))</f>
        <v>2014</v>
      </c>
      <c r="F331">
        <f>INDEX(cring!$A$3:$O$423,MATCH($A331,cring!$P$3:$P$423,0),MATCH(F$1,cring!$A$2:$O$2,0))</f>
        <v>42.2</v>
      </c>
      <c r="G331">
        <f>INDEX(cring!$A$3:$O$423,MATCH($A331,cring!$P$3:$P$423,0),MATCH(G$1,cring!$A$2:$O$2,0))</f>
        <v>48.9</v>
      </c>
      <c r="H331">
        <f>INDEX(cring!$A$3:$O$423,MATCH($A331,cring!$P$3:$P$423,0),MATCH(H$1,cring!$A$2:$O$2,0))</f>
        <v>33.6</v>
      </c>
      <c r="I331">
        <f>INDEX(cring!$A$3:$O$423,MATCH($A331,cring!$P$3:$P$423,0),MATCH(I$1,cring!$A$2:$O$2,0))</f>
        <v>39.5</v>
      </c>
      <c r="J331">
        <f>INDEX(cring!$A$3:$O$423,MATCH($A331,cring!$P$3:$P$423,0),MATCH(J$1,cring!$A$2:$O$2,0))</f>
        <v>47.1</v>
      </c>
      <c r="K331">
        <f>INDEX(cring!$A$3:$O$423,MATCH($A331,cring!$P$3:$P$423,0),MATCH(K$1,cring!$A$2:$O$2,0))</f>
        <v>48</v>
      </c>
      <c r="L331" t="str">
        <f>INDEX(cring!$A$3:$O$423,MATCH($A331,cring!$P$3:$P$423,0),MATCH(L$1,cring!$A$2:$O$2,0))</f>
        <v>-</v>
      </c>
      <c r="M331" t="str">
        <f>INDEX(cring!$A$3:$O$423,MATCH($A331,cring!$P$3:$P$423,0),MATCH(M$1,cring!$A$2:$O$2,0))</f>
        <v>-</v>
      </c>
      <c r="N331" t="str">
        <f>INDEX(cring!$A$3:$O$423,MATCH($A331,cring!$P$3:$P$423,0),MATCH(N$1,cring!$A$2:$O$2,0))</f>
        <v>-</v>
      </c>
      <c r="O331" t="str">
        <f>INDEX(cring!$A$3:$O$423,MATCH($A331,cring!$P$3:$P$423,0),MATCH(O$1,cring!$A$2:$O$2,0))</f>
        <v>-</v>
      </c>
      <c r="P331" t="str">
        <f>INDEX(cring!$A$3:$O$423,MATCH($A331,cring!$P$3:$P$423,0),MATCH(P$1,cring!$A$2:$O$2,0))</f>
        <v>DHS_2014</v>
      </c>
    </row>
    <row r="332" spans="1:16" x14ac:dyDescent="0.25">
      <c r="A332" s="4" t="s">
        <v>781</v>
      </c>
      <c r="B332" t="str">
        <f>INDEX(cring!$A$3:$O$423,MATCH($A332,cring!$P$3:$P$423,0),MATCH(B$1,cring!$A$2:$O$2,0))</f>
        <v>SEN</v>
      </c>
      <c r="C332" t="str">
        <f>INDEX(cring!$A$3:$O$423,MATCH($A332,cring!$P$3:$P$423,0),MATCH(C$1,cring!$A$2:$O$2,0))</f>
        <v>Senegal</v>
      </c>
      <c r="D332" t="str">
        <f>INDEX(cring!$A$3:$O$423,MATCH($A332,cring!$P$3:$P$423,0),MATCH(D$1,cring!$A$2:$O$2,0))</f>
        <v>2012-2013</v>
      </c>
      <c r="E332" t="str">
        <f>INDEX(cring!$A$3:$O$423,MATCH($A332,cring!$P$3:$P$423,0),MATCH(E$1,cring!$A$2:$O$2,0))</f>
        <v>2013</v>
      </c>
      <c r="F332">
        <f>INDEX(cring!$A$3:$O$423,MATCH($A332,cring!$P$3:$P$423,0),MATCH(F$1,cring!$A$2:$O$2,0))</f>
        <v>53</v>
      </c>
      <c r="G332">
        <f>INDEX(cring!$A$3:$O$423,MATCH($A332,cring!$P$3:$P$423,0),MATCH(G$1,cring!$A$2:$O$2,0))</f>
        <v>54.5</v>
      </c>
      <c r="H332">
        <f>INDEX(cring!$A$3:$O$423,MATCH($A332,cring!$P$3:$P$423,0),MATCH(H$1,cring!$A$2:$O$2,0))</f>
        <v>51.6</v>
      </c>
      <c r="I332">
        <f>INDEX(cring!$A$3:$O$423,MATCH($A332,cring!$P$3:$P$423,0),MATCH(I$1,cring!$A$2:$O$2,0))</f>
        <v>63.4</v>
      </c>
      <c r="J332">
        <f>INDEX(cring!$A$3:$O$423,MATCH($A332,cring!$P$3:$P$423,0),MATCH(J$1,cring!$A$2:$O$2,0))</f>
        <v>43.9</v>
      </c>
      <c r="K332">
        <f>INDEX(cring!$A$3:$O$423,MATCH($A332,cring!$P$3:$P$423,0),MATCH(K$1,cring!$A$2:$O$2,0))</f>
        <v>37</v>
      </c>
      <c r="L332" t="str">
        <f>INDEX(cring!$A$3:$O$423,MATCH($A332,cring!$P$3:$P$423,0),MATCH(L$1,cring!$A$2:$O$2,0))</f>
        <v>-</v>
      </c>
      <c r="M332" t="str">
        <f>INDEX(cring!$A$3:$O$423,MATCH($A332,cring!$P$3:$P$423,0),MATCH(M$1,cring!$A$2:$O$2,0))</f>
        <v>-</v>
      </c>
      <c r="N332" t="str">
        <f>INDEX(cring!$A$3:$O$423,MATCH($A332,cring!$P$3:$P$423,0),MATCH(N$1,cring!$A$2:$O$2,0))</f>
        <v>-</v>
      </c>
      <c r="O332" t="str">
        <f>INDEX(cring!$A$3:$O$423,MATCH($A332,cring!$P$3:$P$423,0),MATCH(O$1,cring!$A$2:$O$2,0))</f>
        <v>-</v>
      </c>
      <c r="P332" t="str">
        <f>INDEX(cring!$A$3:$O$423,MATCH($A332,cring!$P$3:$P$423,0),MATCH(P$1,cring!$A$2:$O$2,0))</f>
        <v>Continuous DHS 2014 _2014</v>
      </c>
    </row>
    <row r="333" spans="1:16" x14ac:dyDescent="0.25">
      <c r="A333" s="5" t="s">
        <v>782</v>
      </c>
      <c r="B333" t="str">
        <f>INDEX(cring!$A$3:$O$423,MATCH($A333,cring!$P$3:$P$423,0),MATCH(B$1,cring!$A$2:$O$2,0))</f>
        <v>SEN</v>
      </c>
      <c r="C333" t="str">
        <f>INDEX(cring!$A$3:$O$423,MATCH($A333,cring!$P$3:$P$423,0),MATCH(C$1,cring!$A$2:$O$2,0))</f>
        <v>Senegal</v>
      </c>
      <c r="D333" t="str">
        <f>INDEX(cring!$A$3:$O$423,MATCH($A333,cring!$P$3:$P$423,0),MATCH(D$1,cring!$A$2:$O$2,0))</f>
        <v>2010-2011</v>
      </c>
      <c r="E333" t="str">
        <f>INDEX(cring!$A$3:$O$423,MATCH($A333,cring!$P$3:$P$423,0),MATCH(E$1,cring!$A$2:$O$2,0))</f>
        <v>2011</v>
      </c>
      <c r="F333">
        <f>INDEX(cring!$A$3:$O$423,MATCH($A333,cring!$P$3:$P$423,0),MATCH(F$1,cring!$A$2:$O$2,0))</f>
        <v>49.9</v>
      </c>
      <c r="G333">
        <f>INDEX(cring!$A$3:$O$423,MATCH($A333,cring!$P$3:$P$423,0),MATCH(G$1,cring!$A$2:$O$2,0))</f>
        <v>51.5</v>
      </c>
      <c r="H333">
        <f>INDEX(cring!$A$3:$O$423,MATCH($A333,cring!$P$3:$P$423,0),MATCH(H$1,cring!$A$2:$O$2,0))</f>
        <v>47.8</v>
      </c>
      <c r="I333">
        <f>INDEX(cring!$A$3:$O$423,MATCH($A333,cring!$P$3:$P$423,0),MATCH(I$1,cring!$A$2:$O$2,0))</f>
        <v>60.5</v>
      </c>
      <c r="J333">
        <f>INDEX(cring!$A$3:$O$423,MATCH($A333,cring!$P$3:$P$423,0),MATCH(J$1,cring!$A$2:$O$2,0))</f>
        <v>38.1</v>
      </c>
      <c r="K333">
        <f>INDEX(cring!$A$3:$O$423,MATCH($A333,cring!$P$3:$P$423,0),MATCH(K$1,cring!$A$2:$O$2,0))</f>
        <v>32.1</v>
      </c>
      <c r="L333">
        <f>INDEX(cring!$A$3:$O$423,MATCH($A333,cring!$P$3:$P$423,0),MATCH(L$1,cring!$A$2:$O$2,0))</f>
        <v>38.4</v>
      </c>
      <c r="M333">
        <f>INDEX(cring!$A$3:$O$423,MATCH($A333,cring!$P$3:$P$423,0),MATCH(M$1,cring!$A$2:$O$2,0))</f>
        <v>55.9</v>
      </c>
      <c r="N333">
        <f>INDEX(cring!$A$3:$O$423,MATCH($A333,cring!$P$3:$P$423,0),MATCH(N$1,cring!$A$2:$O$2,0))</f>
        <v>47.5</v>
      </c>
      <c r="O333">
        <f>INDEX(cring!$A$3:$O$423,MATCH($A333,cring!$P$3:$P$423,0),MATCH(O$1,cring!$A$2:$O$2,0))</f>
        <v>69</v>
      </c>
      <c r="P333" t="str">
        <f>INDEX(cring!$A$3:$O$423,MATCH($A333,cring!$P$3:$P$423,0),MATCH(P$1,cring!$A$2:$O$2,0))</f>
        <v>DHS-MICS_2010-2011</v>
      </c>
    </row>
    <row r="334" spans="1:16" x14ac:dyDescent="0.25">
      <c r="A334" s="4" t="s">
        <v>783</v>
      </c>
      <c r="B334" t="str">
        <f>INDEX(cring!$A$3:$O$423,MATCH($A334,cring!$P$3:$P$423,0),MATCH(B$1,cring!$A$2:$O$2,0))</f>
        <v>SEN</v>
      </c>
      <c r="C334" t="str">
        <f>INDEX(cring!$A$3:$O$423,MATCH($A334,cring!$P$3:$P$423,0),MATCH(C$1,cring!$A$2:$O$2,0))</f>
        <v>Senegal</v>
      </c>
      <c r="D334">
        <f>INDEX(cring!$A$3:$O$423,MATCH($A334,cring!$P$3:$P$423,0),MATCH(D$1,cring!$A$2:$O$2,0))</f>
        <v>2005</v>
      </c>
      <c r="E334" t="str">
        <f>INDEX(cring!$A$3:$O$423,MATCH($A334,cring!$P$3:$P$423,0),MATCH(E$1,cring!$A$2:$O$2,0))</f>
        <v>2005</v>
      </c>
      <c r="F334">
        <f>INDEX(cring!$A$3:$O$423,MATCH($A334,cring!$P$3:$P$423,0),MATCH(F$1,cring!$A$2:$O$2,0))</f>
        <v>47</v>
      </c>
      <c r="G334">
        <f>INDEX(cring!$A$3:$O$423,MATCH($A334,cring!$P$3:$P$423,0),MATCH(G$1,cring!$A$2:$O$2,0))</f>
        <v>49</v>
      </c>
      <c r="H334">
        <f>INDEX(cring!$A$3:$O$423,MATCH($A334,cring!$P$3:$P$423,0),MATCH(H$1,cring!$A$2:$O$2,0))</f>
        <v>45</v>
      </c>
      <c r="I334">
        <f>INDEX(cring!$A$3:$O$423,MATCH($A334,cring!$P$3:$P$423,0),MATCH(I$1,cring!$A$2:$O$2,0))</f>
        <v>54</v>
      </c>
      <c r="J334">
        <f>INDEX(cring!$A$3:$O$423,MATCH($A334,cring!$P$3:$P$423,0),MATCH(J$1,cring!$A$2:$O$2,0))</f>
        <v>41</v>
      </c>
      <c r="K334">
        <f>INDEX(cring!$A$3:$O$423,MATCH($A334,cring!$P$3:$P$423,0),MATCH(K$1,cring!$A$2:$O$2,0))</f>
        <v>35</v>
      </c>
      <c r="L334">
        <f>INDEX(cring!$A$3:$O$423,MATCH($A334,cring!$P$3:$P$423,0),MATCH(L$1,cring!$A$2:$O$2,0))</f>
        <v>38</v>
      </c>
      <c r="M334">
        <f>INDEX(cring!$A$3:$O$423,MATCH($A334,cring!$P$3:$P$423,0),MATCH(M$1,cring!$A$2:$O$2,0))</f>
        <v>42</v>
      </c>
      <c r="N334">
        <f>INDEX(cring!$A$3:$O$423,MATCH($A334,cring!$P$3:$P$423,0),MATCH(N$1,cring!$A$2:$O$2,0))</f>
        <v>57</v>
      </c>
      <c r="O334">
        <f>INDEX(cring!$A$3:$O$423,MATCH($A334,cring!$P$3:$P$423,0),MATCH(O$1,cring!$A$2:$O$2,0))</f>
        <v>61</v>
      </c>
      <c r="P334" t="str">
        <f>INDEX(cring!$A$3:$O$423,MATCH($A334,cring!$P$3:$P$423,0),MATCH(P$1,cring!$A$2:$O$2,0))</f>
        <v>DHS_2005</v>
      </c>
    </row>
    <row r="335" spans="1:16" x14ac:dyDescent="0.25">
      <c r="A335" s="5" t="s">
        <v>784</v>
      </c>
      <c r="B335" t="str">
        <f>INDEX(cring!$A$3:$O$423,MATCH($A335,cring!$P$3:$P$423,0),MATCH(B$1,cring!$A$2:$O$2,0))</f>
        <v>SEN</v>
      </c>
      <c r="C335" t="str">
        <f>INDEX(cring!$A$3:$O$423,MATCH($A335,cring!$P$3:$P$423,0),MATCH(C$1,cring!$A$2:$O$2,0))</f>
        <v>Senegal</v>
      </c>
      <c r="D335">
        <f>INDEX(cring!$A$3:$O$423,MATCH($A335,cring!$P$3:$P$423,0),MATCH(D$1,cring!$A$2:$O$2,0))</f>
        <v>2000</v>
      </c>
      <c r="E335" t="str">
        <f>INDEX(cring!$A$3:$O$423,MATCH($A335,cring!$P$3:$P$423,0),MATCH(E$1,cring!$A$2:$O$2,0))</f>
        <v>2000</v>
      </c>
      <c r="F335">
        <f>INDEX(cring!$A$3:$O$423,MATCH($A335,cring!$P$3:$P$423,0),MATCH(F$1,cring!$A$2:$O$2,0))</f>
        <v>27</v>
      </c>
      <c r="G335">
        <f>INDEX(cring!$A$3:$O$423,MATCH($A335,cring!$P$3:$P$423,0),MATCH(G$1,cring!$A$2:$O$2,0))</f>
        <v>30</v>
      </c>
      <c r="H335">
        <f>INDEX(cring!$A$3:$O$423,MATCH($A335,cring!$P$3:$P$423,0),MATCH(H$1,cring!$A$2:$O$2,0))</f>
        <v>23</v>
      </c>
      <c r="I335">
        <f>INDEX(cring!$A$3:$O$423,MATCH($A335,cring!$P$3:$P$423,0),MATCH(I$1,cring!$A$2:$O$2,0))</f>
        <v>30</v>
      </c>
      <c r="J335">
        <f>INDEX(cring!$A$3:$O$423,MATCH($A335,cring!$P$3:$P$423,0),MATCH(J$1,cring!$A$2:$O$2,0))</f>
        <v>26</v>
      </c>
      <c r="K335">
        <f>INDEX(cring!$A$3:$O$423,MATCH($A335,cring!$P$3:$P$423,0),MATCH(K$1,cring!$A$2:$O$2,0))</f>
        <v>20</v>
      </c>
      <c r="L335">
        <f>INDEX(cring!$A$3:$O$423,MATCH($A335,cring!$P$3:$P$423,0),MATCH(L$1,cring!$A$2:$O$2,0))</f>
        <v>23</v>
      </c>
      <c r="M335">
        <f>INDEX(cring!$A$3:$O$423,MATCH($A335,cring!$P$3:$P$423,0),MATCH(M$1,cring!$A$2:$O$2,0))</f>
        <v>36</v>
      </c>
      <c r="N335">
        <f>INDEX(cring!$A$3:$O$423,MATCH($A335,cring!$P$3:$P$423,0),MATCH(N$1,cring!$A$2:$O$2,0))</f>
        <v>28</v>
      </c>
      <c r="O335">
        <f>INDEX(cring!$A$3:$O$423,MATCH($A335,cring!$P$3:$P$423,0),MATCH(O$1,cring!$A$2:$O$2,0))</f>
        <v>33</v>
      </c>
      <c r="P335" t="str">
        <f>INDEX(cring!$A$3:$O$423,MATCH($A335,cring!$P$3:$P$423,0),MATCH(P$1,cring!$A$2:$O$2,0))</f>
        <v>MICS_2000</v>
      </c>
    </row>
    <row r="336" spans="1:16" x14ac:dyDescent="0.25">
      <c r="A336" s="4" t="s">
        <v>785</v>
      </c>
      <c r="B336" t="str">
        <f>INDEX(cring!$A$3:$O$423,MATCH($A336,cring!$P$3:$P$423,0),MATCH(B$1,cring!$A$2:$O$2,0))</f>
        <v>SEN</v>
      </c>
      <c r="C336" t="str">
        <f>INDEX(cring!$A$3:$O$423,MATCH($A336,cring!$P$3:$P$423,0),MATCH(C$1,cring!$A$2:$O$2,0))</f>
        <v>Senegal</v>
      </c>
      <c r="D336" t="str">
        <f>INDEX(cring!$A$3:$O$423,MATCH($A336,cring!$P$3:$P$423,0),MATCH(D$1,cring!$A$2:$O$2,0))</f>
        <v>1992-1993</v>
      </c>
      <c r="E336" t="str">
        <f>INDEX(cring!$A$3:$O$423,MATCH($A336,cring!$P$3:$P$423,0),MATCH(E$1,cring!$A$2:$O$2,0))</f>
        <v>1993</v>
      </c>
      <c r="F336">
        <f>INDEX(cring!$A$3:$O$423,MATCH($A336,cring!$P$3:$P$423,0),MATCH(F$1,cring!$A$2:$O$2,0))</f>
        <v>31</v>
      </c>
      <c r="G336">
        <f>INDEX(cring!$A$3:$O$423,MATCH($A336,cring!$P$3:$P$423,0),MATCH(G$1,cring!$A$2:$O$2,0))</f>
        <v>37</v>
      </c>
      <c r="H336">
        <f>INDEX(cring!$A$3:$O$423,MATCH($A336,cring!$P$3:$P$423,0),MATCH(H$1,cring!$A$2:$O$2,0))</f>
        <v>28</v>
      </c>
      <c r="I336">
        <f>INDEX(cring!$A$3:$O$423,MATCH($A336,cring!$P$3:$P$423,0),MATCH(I$1,cring!$A$2:$O$2,0))</f>
        <v>30</v>
      </c>
      <c r="J336">
        <f>INDEX(cring!$A$3:$O$423,MATCH($A336,cring!$P$3:$P$423,0),MATCH(J$1,cring!$A$2:$O$2,0))</f>
        <v>31</v>
      </c>
      <c r="K336" t="str">
        <f>INDEX(cring!$A$3:$O$423,MATCH($A336,cring!$P$3:$P$423,0),MATCH(K$1,cring!$A$2:$O$2,0))</f>
        <v>-</v>
      </c>
      <c r="L336" t="str">
        <f>INDEX(cring!$A$3:$O$423,MATCH($A336,cring!$P$3:$P$423,0),MATCH(L$1,cring!$A$2:$O$2,0))</f>
        <v>-</v>
      </c>
      <c r="M336" t="str">
        <f>INDEX(cring!$A$3:$O$423,MATCH($A336,cring!$P$3:$P$423,0),MATCH(M$1,cring!$A$2:$O$2,0))</f>
        <v>-</v>
      </c>
      <c r="N336" t="str">
        <f>INDEX(cring!$A$3:$O$423,MATCH($A336,cring!$P$3:$P$423,0),MATCH(N$1,cring!$A$2:$O$2,0))</f>
        <v>-</v>
      </c>
      <c r="O336" t="str">
        <f>INDEX(cring!$A$3:$O$423,MATCH($A336,cring!$P$3:$P$423,0),MATCH(O$1,cring!$A$2:$O$2,0))</f>
        <v>-</v>
      </c>
      <c r="P336" t="str">
        <f>INDEX(cring!$A$3:$O$423,MATCH($A336,cring!$P$3:$P$423,0),MATCH(P$1,cring!$A$2:$O$2,0))</f>
        <v>DHS_1992-1993</v>
      </c>
    </row>
    <row r="337" spans="1:16" x14ac:dyDescent="0.25">
      <c r="A337" s="5" t="s">
        <v>786</v>
      </c>
      <c r="B337" t="str">
        <f>INDEX(cring!$A$3:$O$423,MATCH($A337,cring!$P$3:$P$423,0),MATCH(B$1,cring!$A$2:$O$2,0))</f>
        <v>SRB</v>
      </c>
      <c r="C337" t="str">
        <f>INDEX(cring!$A$3:$O$423,MATCH($A337,cring!$P$3:$P$423,0),MATCH(C$1,cring!$A$2:$O$2,0))</f>
        <v>Serbia</v>
      </c>
      <c r="D337">
        <f>INDEX(cring!$A$3:$O$423,MATCH($A337,cring!$P$3:$P$423,0),MATCH(D$1,cring!$A$2:$O$2,0))</f>
        <v>2010</v>
      </c>
      <c r="E337" t="str">
        <f>INDEX(cring!$A$3:$O$423,MATCH($A337,cring!$P$3:$P$423,0),MATCH(E$1,cring!$A$2:$O$2,0))</f>
        <v>2010</v>
      </c>
      <c r="F337">
        <f>INDEX(cring!$A$3:$O$423,MATCH($A337,cring!$P$3:$P$423,0),MATCH(F$1,cring!$A$2:$O$2,0))</f>
        <v>89.7</v>
      </c>
      <c r="G337">
        <f>INDEX(cring!$A$3:$O$423,MATCH($A337,cring!$P$3:$P$423,0),MATCH(G$1,cring!$A$2:$O$2,0))</f>
        <v>88.7</v>
      </c>
      <c r="H337">
        <f>INDEX(cring!$A$3:$O$423,MATCH($A337,cring!$P$3:$P$423,0),MATCH(H$1,cring!$A$2:$O$2,0))</f>
        <v>91.4</v>
      </c>
      <c r="I337">
        <f>INDEX(cring!$A$3:$O$423,MATCH($A337,cring!$P$3:$P$423,0),MATCH(I$1,cring!$A$2:$O$2,0))</f>
        <v>90.4</v>
      </c>
      <c r="J337">
        <f>INDEX(cring!$A$3:$O$423,MATCH($A337,cring!$P$3:$P$423,0),MATCH(J$1,cring!$A$2:$O$2,0))</f>
        <v>88.5</v>
      </c>
      <c r="K337" t="str">
        <f>INDEX(cring!$A$3:$O$423,MATCH($A337,cring!$P$3:$P$423,0),MATCH(K$1,cring!$A$2:$O$2,0))</f>
        <v>-</v>
      </c>
      <c r="L337" t="str">
        <f>INDEX(cring!$A$3:$O$423,MATCH($A337,cring!$P$3:$P$423,0),MATCH(L$1,cring!$A$2:$O$2,0))</f>
        <v>-</v>
      </c>
      <c r="M337" t="str">
        <f>INDEX(cring!$A$3:$O$423,MATCH($A337,cring!$P$3:$P$423,0),MATCH(M$1,cring!$A$2:$O$2,0))</f>
        <v>-</v>
      </c>
      <c r="N337" t="str">
        <f>INDEX(cring!$A$3:$O$423,MATCH($A337,cring!$P$3:$P$423,0),MATCH(N$1,cring!$A$2:$O$2,0))</f>
        <v>-</v>
      </c>
      <c r="O337">
        <f>INDEX(cring!$A$3:$O$423,MATCH($A337,cring!$P$3:$P$423,0),MATCH(O$1,cring!$A$2:$O$2,0))</f>
        <v>95.9</v>
      </c>
      <c r="P337" t="str">
        <f>INDEX(cring!$A$3:$O$423,MATCH($A337,cring!$P$3:$P$423,0),MATCH(P$1,cring!$A$2:$O$2,0))</f>
        <v>MICS_2010</v>
      </c>
    </row>
    <row r="338" spans="1:16" x14ac:dyDescent="0.25">
      <c r="A338" s="4" t="s">
        <v>787</v>
      </c>
      <c r="B338" t="str">
        <f>INDEX(cring!$A$3:$O$423,MATCH($A338,cring!$P$3:$P$423,0),MATCH(B$1,cring!$A$2:$O$2,0))</f>
        <v>SRB</v>
      </c>
      <c r="C338" t="str">
        <f>INDEX(cring!$A$3:$O$423,MATCH($A338,cring!$P$3:$P$423,0),MATCH(C$1,cring!$A$2:$O$2,0))</f>
        <v>Serbia</v>
      </c>
      <c r="D338">
        <f>INDEX(cring!$A$3:$O$423,MATCH($A338,cring!$P$3:$P$423,0),MATCH(D$1,cring!$A$2:$O$2,0))</f>
        <v>2005</v>
      </c>
      <c r="E338" t="str">
        <f>INDEX(cring!$A$3:$O$423,MATCH($A338,cring!$P$3:$P$423,0),MATCH(E$1,cring!$A$2:$O$2,0))</f>
        <v>2005</v>
      </c>
      <c r="F338">
        <f>INDEX(cring!$A$3:$O$423,MATCH($A338,cring!$P$3:$P$423,0),MATCH(F$1,cring!$A$2:$O$2,0))</f>
        <v>93</v>
      </c>
      <c r="G338">
        <f>INDEX(cring!$A$3:$O$423,MATCH($A338,cring!$P$3:$P$423,0),MATCH(G$1,cring!$A$2:$O$2,0))</f>
        <v>94</v>
      </c>
      <c r="H338">
        <f>INDEX(cring!$A$3:$O$423,MATCH($A338,cring!$P$3:$P$423,0),MATCH(H$1,cring!$A$2:$O$2,0))</f>
        <v>91</v>
      </c>
      <c r="I338">
        <f>INDEX(cring!$A$3:$O$423,MATCH($A338,cring!$P$3:$P$423,0),MATCH(I$1,cring!$A$2:$O$2,0))</f>
        <v>91</v>
      </c>
      <c r="J338">
        <f>INDEX(cring!$A$3:$O$423,MATCH($A338,cring!$P$3:$P$423,0),MATCH(J$1,cring!$A$2:$O$2,0))</f>
        <v>95</v>
      </c>
      <c r="K338">
        <f>INDEX(cring!$A$3:$O$423,MATCH($A338,cring!$P$3:$P$423,0),MATCH(K$1,cring!$A$2:$O$2,0))</f>
        <v>89</v>
      </c>
      <c r="L338">
        <f>INDEX(cring!$A$3:$O$423,MATCH($A338,cring!$P$3:$P$423,0),MATCH(L$1,cring!$A$2:$O$2,0))</f>
        <v>95</v>
      </c>
      <c r="M338">
        <f>INDEX(cring!$A$3:$O$423,MATCH($A338,cring!$P$3:$P$423,0),MATCH(M$1,cring!$A$2:$O$2,0))</f>
        <v>92</v>
      </c>
      <c r="N338">
        <f>INDEX(cring!$A$3:$O$423,MATCH($A338,cring!$P$3:$P$423,0),MATCH(N$1,cring!$A$2:$O$2,0))</f>
        <v>95</v>
      </c>
      <c r="O338">
        <f>INDEX(cring!$A$3:$O$423,MATCH($A338,cring!$P$3:$P$423,0),MATCH(O$1,cring!$A$2:$O$2,0))</f>
        <v>89</v>
      </c>
      <c r="P338" t="str">
        <f>INDEX(cring!$A$3:$O$423,MATCH($A338,cring!$P$3:$P$423,0),MATCH(P$1,cring!$A$2:$O$2,0))</f>
        <v>MICS_2005</v>
      </c>
    </row>
    <row r="339" spans="1:16" x14ac:dyDescent="0.25">
      <c r="A339" s="5" t="s">
        <v>788</v>
      </c>
      <c r="B339" t="str">
        <f>INDEX(cring!$A$3:$O$423,MATCH($A339,cring!$P$3:$P$423,0),MATCH(B$1,cring!$A$2:$O$2,0))</f>
        <v>SLE</v>
      </c>
      <c r="C339" t="str">
        <f>INDEX(cring!$A$3:$O$423,MATCH($A339,cring!$P$3:$P$423,0),MATCH(C$1,cring!$A$2:$O$2,0))</f>
        <v>Sierra Leone</v>
      </c>
      <c r="D339">
        <f>INDEX(cring!$A$3:$O$423,MATCH($A339,cring!$P$3:$P$423,0),MATCH(D$1,cring!$A$2:$O$2,0))</f>
        <v>2013</v>
      </c>
      <c r="E339" t="str">
        <f>INDEX(cring!$A$3:$O$423,MATCH($A339,cring!$P$3:$P$423,0),MATCH(E$1,cring!$A$2:$O$2,0))</f>
        <v>2013</v>
      </c>
      <c r="F339">
        <f>INDEX(cring!$A$3:$O$423,MATCH($A339,cring!$P$3:$P$423,0),MATCH(F$1,cring!$A$2:$O$2,0))</f>
        <v>71.7</v>
      </c>
      <c r="G339">
        <f>INDEX(cring!$A$3:$O$423,MATCH($A339,cring!$P$3:$P$423,0),MATCH(G$1,cring!$A$2:$O$2,0))</f>
        <v>70.900000000000006</v>
      </c>
      <c r="H339">
        <f>INDEX(cring!$A$3:$O$423,MATCH($A339,cring!$P$3:$P$423,0),MATCH(H$1,cring!$A$2:$O$2,0))</f>
        <v>72.5</v>
      </c>
      <c r="I339">
        <f>INDEX(cring!$A$3:$O$423,MATCH($A339,cring!$P$3:$P$423,0),MATCH(I$1,cring!$A$2:$O$2,0))</f>
        <v>73.2</v>
      </c>
      <c r="J339">
        <f>INDEX(cring!$A$3:$O$423,MATCH($A339,cring!$P$3:$P$423,0),MATCH(J$1,cring!$A$2:$O$2,0))</f>
        <v>71.3</v>
      </c>
      <c r="K339">
        <f>INDEX(cring!$A$3:$O$423,MATCH($A339,cring!$P$3:$P$423,0),MATCH(K$1,cring!$A$2:$O$2,0))</f>
        <v>67.7</v>
      </c>
      <c r="L339">
        <f>INDEX(cring!$A$3:$O$423,MATCH($A339,cring!$P$3:$P$423,0),MATCH(L$1,cring!$A$2:$O$2,0))</f>
        <v>71.900000000000006</v>
      </c>
      <c r="M339">
        <f>INDEX(cring!$A$3:$O$423,MATCH($A339,cring!$P$3:$P$423,0),MATCH(M$1,cring!$A$2:$O$2,0))</f>
        <v>75.3</v>
      </c>
      <c r="N339">
        <f>INDEX(cring!$A$3:$O$423,MATCH($A339,cring!$P$3:$P$423,0),MATCH(N$1,cring!$A$2:$O$2,0))</f>
        <v>70.099999999999994</v>
      </c>
      <c r="O339">
        <f>INDEX(cring!$A$3:$O$423,MATCH($A339,cring!$P$3:$P$423,0),MATCH(O$1,cring!$A$2:$O$2,0))</f>
        <v>75.099999999999994</v>
      </c>
      <c r="P339" t="str">
        <f>INDEX(cring!$A$3:$O$423,MATCH($A339,cring!$P$3:$P$423,0),MATCH(P$1,cring!$A$2:$O$2,0))</f>
        <v>DHS_2013</v>
      </c>
    </row>
    <row r="340" spans="1:16" x14ac:dyDescent="0.25">
      <c r="A340" s="4" t="s">
        <v>789</v>
      </c>
      <c r="B340" t="str">
        <f>INDEX(cring!$A$3:$O$423,MATCH($A340,cring!$P$3:$P$423,0),MATCH(B$1,cring!$A$2:$O$2,0))</f>
        <v>SLE</v>
      </c>
      <c r="C340" t="str">
        <f>INDEX(cring!$A$3:$O$423,MATCH($A340,cring!$P$3:$P$423,0),MATCH(C$1,cring!$A$2:$O$2,0))</f>
        <v>Sierra Leone</v>
      </c>
      <c r="D340">
        <f>INDEX(cring!$A$3:$O$423,MATCH($A340,cring!$P$3:$P$423,0),MATCH(D$1,cring!$A$2:$O$2,0))</f>
        <v>2010</v>
      </c>
      <c r="E340" t="str">
        <f>INDEX(cring!$A$3:$O$423,MATCH($A340,cring!$P$3:$P$423,0),MATCH(E$1,cring!$A$2:$O$2,0))</f>
        <v>2010</v>
      </c>
      <c r="F340">
        <f>INDEX(cring!$A$3:$O$423,MATCH($A340,cring!$P$3:$P$423,0),MATCH(F$1,cring!$A$2:$O$2,0))</f>
        <v>73.7</v>
      </c>
      <c r="G340">
        <f>INDEX(cring!$A$3:$O$423,MATCH($A340,cring!$P$3:$P$423,0),MATCH(G$1,cring!$A$2:$O$2,0))</f>
        <v>72.2</v>
      </c>
      <c r="H340">
        <f>INDEX(cring!$A$3:$O$423,MATCH($A340,cring!$P$3:$P$423,0),MATCH(H$1,cring!$A$2:$O$2,0))</f>
        <v>75.400000000000006</v>
      </c>
      <c r="I340">
        <f>INDEX(cring!$A$3:$O$423,MATCH($A340,cring!$P$3:$P$423,0),MATCH(I$1,cring!$A$2:$O$2,0))</f>
        <v>72</v>
      </c>
      <c r="J340">
        <f>INDEX(cring!$A$3:$O$423,MATCH($A340,cring!$P$3:$P$423,0),MATCH(J$1,cring!$A$2:$O$2,0))</f>
        <v>74.3</v>
      </c>
      <c r="K340">
        <f>INDEX(cring!$A$3:$O$423,MATCH($A340,cring!$P$3:$P$423,0),MATCH(K$1,cring!$A$2:$O$2,0))</f>
        <v>71.900000000000006</v>
      </c>
      <c r="L340">
        <f>INDEX(cring!$A$3:$O$423,MATCH($A340,cring!$P$3:$P$423,0),MATCH(L$1,cring!$A$2:$O$2,0))</f>
        <v>74.900000000000006</v>
      </c>
      <c r="M340">
        <f>INDEX(cring!$A$3:$O$423,MATCH($A340,cring!$P$3:$P$423,0),MATCH(M$1,cring!$A$2:$O$2,0))</f>
        <v>76.099999999999994</v>
      </c>
      <c r="N340">
        <f>INDEX(cring!$A$3:$O$423,MATCH($A340,cring!$P$3:$P$423,0),MATCH(N$1,cring!$A$2:$O$2,0))</f>
        <v>76</v>
      </c>
      <c r="O340">
        <f>INDEX(cring!$A$3:$O$423,MATCH($A340,cring!$P$3:$P$423,0),MATCH(O$1,cring!$A$2:$O$2,0))</f>
        <v>63</v>
      </c>
      <c r="P340" t="str">
        <f>INDEX(cring!$A$3:$O$423,MATCH($A340,cring!$P$3:$P$423,0),MATCH(P$1,cring!$A$2:$O$2,0))</f>
        <v>MICS_2010</v>
      </c>
    </row>
    <row r="341" spans="1:16" x14ac:dyDescent="0.25">
      <c r="A341" s="5" t="s">
        <v>790</v>
      </c>
      <c r="B341" t="str">
        <f>INDEX(cring!$A$3:$O$423,MATCH($A341,cring!$P$3:$P$423,0),MATCH(B$1,cring!$A$2:$O$2,0))</f>
        <v>SLE</v>
      </c>
      <c r="C341" t="str">
        <f>INDEX(cring!$A$3:$O$423,MATCH($A341,cring!$P$3:$P$423,0),MATCH(C$1,cring!$A$2:$O$2,0))</f>
        <v>Sierra Leone</v>
      </c>
      <c r="D341">
        <f>INDEX(cring!$A$3:$O$423,MATCH($A341,cring!$P$3:$P$423,0),MATCH(D$1,cring!$A$2:$O$2,0))</f>
        <v>2008</v>
      </c>
      <c r="E341" t="str">
        <f>INDEX(cring!$A$3:$O$423,MATCH($A341,cring!$P$3:$P$423,0),MATCH(E$1,cring!$A$2:$O$2,0))</f>
        <v>2008</v>
      </c>
      <c r="F341">
        <f>INDEX(cring!$A$3:$O$423,MATCH($A341,cring!$P$3:$P$423,0),MATCH(F$1,cring!$A$2:$O$2,0))</f>
        <v>46</v>
      </c>
      <c r="G341">
        <f>INDEX(cring!$A$3:$O$423,MATCH($A341,cring!$P$3:$P$423,0),MATCH(G$1,cring!$A$2:$O$2,0))</f>
        <v>49</v>
      </c>
      <c r="H341">
        <f>INDEX(cring!$A$3:$O$423,MATCH($A341,cring!$P$3:$P$423,0),MATCH(H$1,cring!$A$2:$O$2,0))</f>
        <v>43</v>
      </c>
      <c r="I341">
        <f>INDEX(cring!$A$3:$O$423,MATCH($A341,cring!$P$3:$P$423,0),MATCH(I$1,cring!$A$2:$O$2,0))</f>
        <v>50</v>
      </c>
      <c r="J341">
        <f>INDEX(cring!$A$3:$O$423,MATCH($A341,cring!$P$3:$P$423,0),MATCH(J$1,cring!$A$2:$O$2,0))</f>
        <v>45</v>
      </c>
      <c r="K341">
        <f>INDEX(cring!$A$3:$O$423,MATCH($A341,cring!$P$3:$P$423,0),MATCH(K$1,cring!$A$2:$O$2,0))</f>
        <v>39</v>
      </c>
      <c r="L341">
        <f>INDEX(cring!$A$3:$O$423,MATCH($A341,cring!$P$3:$P$423,0),MATCH(L$1,cring!$A$2:$O$2,0))</f>
        <v>46</v>
      </c>
      <c r="M341">
        <f>INDEX(cring!$A$3:$O$423,MATCH($A341,cring!$P$3:$P$423,0),MATCH(M$1,cring!$A$2:$O$2,0))</f>
        <v>49</v>
      </c>
      <c r="N341">
        <f>INDEX(cring!$A$3:$O$423,MATCH($A341,cring!$P$3:$P$423,0),MATCH(N$1,cring!$A$2:$O$2,0))</f>
        <v>48</v>
      </c>
      <c r="O341">
        <f>INDEX(cring!$A$3:$O$423,MATCH($A341,cring!$P$3:$P$423,0),MATCH(O$1,cring!$A$2:$O$2,0))</f>
        <v>46</v>
      </c>
      <c r="P341" t="str">
        <f>INDEX(cring!$A$3:$O$423,MATCH($A341,cring!$P$3:$P$423,0),MATCH(P$1,cring!$A$2:$O$2,0))</f>
        <v>DHS_2008</v>
      </c>
    </row>
    <row r="342" spans="1:16" x14ac:dyDescent="0.25">
      <c r="A342" s="4" t="s">
        <v>791</v>
      </c>
      <c r="B342" t="str">
        <f>INDEX(cring!$A$3:$O$423,MATCH($A342,cring!$P$3:$P$423,0),MATCH(B$1,cring!$A$2:$O$2,0))</f>
        <v>SLE</v>
      </c>
      <c r="C342" t="str">
        <f>INDEX(cring!$A$3:$O$423,MATCH($A342,cring!$P$3:$P$423,0),MATCH(C$1,cring!$A$2:$O$2,0))</f>
        <v>Sierra Leone</v>
      </c>
      <c r="D342">
        <f>INDEX(cring!$A$3:$O$423,MATCH($A342,cring!$P$3:$P$423,0),MATCH(D$1,cring!$A$2:$O$2,0))</f>
        <v>2005</v>
      </c>
      <c r="E342" t="str">
        <f>INDEX(cring!$A$3:$O$423,MATCH($A342,cring!$P$3:$P$423,0),MATCH(E$1,cring!$A$2:$O$2,0))</f>
        <v>2005</v>
      </c>
      <c r="F342">
        <f>INDEX(cring!$A$3:$O$423,MATCH($A342,cring!$P$3:$P$423,0),MATCH(F$1,cring!$A$2:$O$2,0))</f>
        <v>48</v>
      </c>
      <c r="G342">
        <f>INDEX(cring!$A$3:$O$423,MATCH($A342,cring!$P$3:$P$423,0),MATCH(G$1,cring!$A$2:$O$2,0))</f>
        <v>50</v>
      </c>
      <c r="H342">
        <f>INDEX(cring!$A$3:$O$423,MATCH($A342,cring!$P$3:$P$423,0),MATCH(H$1,cring!$A$2:$O$2,0))</f>
        <v>45</v>
      </c>
      <c r="I342">
        <f>INDEX(cring!$A$3:$O$423,MATCH($A342,cring!$P$3:$P$423,0),MATCH(I$1,cring!$A$2:$O$2,0))</f>
        <v>46</v>
      </c>
      <c r="J342">
        <f>INDEX(cring!$A$3:$O$423,MATCH($A342,cring!$P$3:$P$423,0),MATCH(J$1,cring!$A$2:$O$2,0))</f>
        <v>48</v>
      </c>
      <c r="K342">
        <f>INDEX(cring!$A$3:$O$423,MATCH($A342,cring!$P$3:$P$423,0),MATCH(K$1,cring!$A$2:$O$2,0))</f>
        <v>43</v>
      </c>
      <c r="L342">
        <f>INDEX(cring!$A$3:$O$423,MATCH($A342,cring!$P$3:$P$423,0),MATCH(L$1,cring!$A$2:$O$2,0))</f>
        <v>44</v>
      </c>
      <c r="M342">
        <f>INDEX(cring!$A$3:$O$423,MATCH($A342,cring!$P$3:$P$423,0),MATCH(M$1,cring!$A$2:$O$2,0))</f>
        <v>53</v>
      </c>
      <c r="N342">
        <f>INDEX(cring!$A$3:$O$423,MATCH($A342,cring!$P$3:$P$423,0),MATCH(N$1,cring!$A$2:$O$2,0))</f>
        <v>55</v>
      </c>
      <c r="O342">
        <f>INDEX(cring!$A$3:$O$423,MATCH($A342,cring!$P$3:$P$423,0),MATCH(O$1,cring!$A$2:$O$2,0))</f>
        <v>42</v>
      </c>
      <c r="P342" t="str">
        <f>INDEX(cring!$A$3:$O$423,MATCH($A342,cring!$P$3:$P$423,0),MATCH(P$1,cring!$A$2:$O$2,0))</f>
        <v>MICS_2005</v>
      </c>
    </row>
    <row r="343" spans="1:16" x14ac:dyDescent="0.25">
      <c r="A343" s="5" t="s">
        <v>792</v>
      </c>
      <c r="B343" t="str">
        <f>INDEX(cring!$A$3:$O$423,MATCH($A343,cring!$P$3:$P$423,0),MATCH(B$1,cring!$A$2:$O$2,0))</f>
        <v>SLE</v>
      </c>
      <c r="C343" t="str">
        <f>INDEX(cring!$A$3:$O$423,MATCH($A343,cring!$P$3:$P$423,0),MATCH(C$1,cring!$A$2:$O$2,0))</f>
        <v>Sierra Leone</v>
      </c>
      <c r="D343">
        <f>INDEX(cring!$A$3:$O$423,MATCH($A343,cring!$P$3:$P$423,0),MATCH(D$1,cring!$A$2:$O$2,0))</f>
        <v>2000</v>
      </c>
      <c r="E343" t="str">
        <f>INDEX(cring!$A$3:$O$423,MATCH($A343,cring!$P$3:$P$423,0),MATCH(E$1,cring!$A$2:$O$2,0))</f>
        <v>2000</v>
      </c>
      <c r="F343">
        <f>INDEX(cring!$A$3:$O$423,MATCH($A343,cring!$P$3:$P$423,0),MATCH(F$1,cring!$A$2:$O$2,0))</f>
        <v>50</v>
      </c>
      <c r="G343">
        <f>INDEX(cring!$A$3:$O$423,MATCH($A343,cring!$P$3:$P$423,0),MATCH(G$1,cring!$A$2:$O$2,0))</f>
        <v>51</v>
      </c>
      <c r="H343">
        <f>INDEX(cring!$A$3:$O$423,MATCH($A343,cring!$P$3:$P$423,0),MATCH(H$1,cring!$A$2:$O$2,0))</f>
        <v>48</v>
      </c>
      <c r="I343">
        <f>INDEX(cring!$A$3:$O$423,MATCH($A343,cring!$P$3:$P$423,0),MATCH(I$1,cring!$A$2:$O$2,0))</f>
        <v>57</v>
      </c>
      <c r="J343">
        <f>INDEX(cring!$A$3:$O$423,MATCH($A343,cring!$P$3:$P$423,0),MATCH(J$1,cring!$A$2:$O$2,0))</f>
        <v>48</v>
      </c>
      <c r="K343">
        <f>INDEX(cring!$A$3:$O$423,MATCH($A343,cring!$P$3:$P$423,0),MATCH(K$1,cring!$A$2:$O$2,0))</f>
        <v>35</v>
      </c>
      <c r="L343">
        <f>INDEX(cring!$A$3:$O$423,MATCH($A343,cring!$P$3:$P$423,0),MATCH(L$1,cring!$A$2:$O$2,0))</f>
        <v>44</v>
      </c>
      <c r="M343">
        <f>INDEX(cring!$A$3:$O$423,MATCH($A343,cring!$P$3:$P$423,0),MATCH(M$1,cring!$A$2:$O$2,0))</f>
        <v>57</v>
      </c>
      <c r="N343">
        <f>INDEX(cring!$A$3:$O$423,MATCH($A343,cring!$P$3:$P$423,0),MATCH(N$1,cring!$A$2:$O$2,0))</f>
        <v>61</v>
      </c>
      <c r="O343" t="str">
        <f>INDEX(cring!$A$3:$O$423,MATCH($A343,cring!$P$3:$P$423,0),MATCH(O$1,cring!$A$2:$O$2,0))</f>
        <v>-</v>
      </c>
      <c r="P343" t="str">
        <f>INDEX(cring!$A$3:$O$423,MATCH($A343,cring!$P$3:$P$423,0),MATCH(P$1,cring!$A$2:$O$2,0))</f>
        <v>MICS_2000</v>
      </c>
    </row>
    <row r="344" spans="1:16" x14ac:dyDescent="0.25">
      <c r="A344" s="4" t="s">
        <v>793</v>
      </c>
      <c r="B344" t="e">
        <f>INDEX(cring!$A$3:$O$423,MATCH($A344,cring!$P$3:$P$423,0),MATCH(B$1,cring!$A$2:$O$2,0))</f>
        <v>#N/A</v>
      </c>
      <c r="C344" t="e">
        <f>INDEX(cring!$A$3:$O$423,MATCH($A344,cring!$P$3:$P$423,0),MATCH(C$1,cring!$A$2:$O$2,0))</f>
        <v>#N/A</v>
      </c>
      <c r="D344" t="e">
        <f>INDEX(cring!$A$3:$O$423,MATCH($A344,cring!$P$3:$P$423,0),MATCH(D$1,cring!$A$2:$O$2,0))</f>
        <v>#N/A</v>
      </c>
      <c r="E344" t="e">
        <f>INDEX(cring!$A$3:$O$423,MATCH($A344,cring!$P$3:$P$423,0),MATCH(E$1,cring!$A$2:$O$2,0))</f>
        <v>#N/A</v>
      </c>
      <c r="F344" t="e">
        <f>INDEX(cring!$A$3:$O$423,MATCH($A344,cring!$P$3:$P$423,0),MATCH(F$1,cring!$A$2:$O$2,0))</f>
        <v>#N/A</v>
      </c>
      <c r="G344" t="e">
        <f>INDEX(cring!$A$3:$O$423,MATCH($A344,cring!$P$3:$P$423,0),MATCH(G$1,cring!$A$2:$O$2,0))</f>
        <v>#N/A</v>
      </c>
      <c r="H344" t="e">
        <f>INDEX(cring!$A$3:$O$423,MATCH($A344,cring!$P$3:$P$423,0),MATCH(H$1,cring!$A$2:$O$2,0))</f>
        <v>#N/A</v>
      </c>
      <c r="I344" t="e">
        <f>INDEX(cring!$A$3:$O$423,MATCH($A344,cring!$P$3:$P$423,0),MATCH(I$1,cring!$A$2:$O$2,0))</f>
        <v>#N/A</v>
      </c>
      <c r="J344" t="e">
        <f>INDEX(cring!$A$3:$O$423,MATCH($A344,cring!$P$3:$P$423,0),MATCH(J$1,cring!$A$2:$O$2,0))</f>
        <v>#N/A</v>
      </c>
      <c r="K344" t="e">
        <f>INDEX(cring!$A$3:$O$423,MATCH($A344,cring!$P$3:$P$423,0),MATCH(K$1,cring!$A$2:$O$2,0))</f>
        <v>#N/A</v>
      </c>
      <c r="L344" t="e">
        <f>INDEX(cring!$A$3:$O$423,MATCH($A344,cring!$P$3:$P$423,0),MATCH(L$1,cring!$A$2:$O$2,0))</f>
        <v>#N/A</v>
      </c>
      <c r="M344" t="e">
        <f>INDEX(cring!$A$3:$O$423,MATCH($A344,cring!$P$3:$P$423,0),MATCH(M$1,cring!$A$2:$O$2,0))</f>
        <v>#N/A</v>
      </c>
      <c r="N344" t="e">
        <f>INDEX(cring!$A$3:$O$423,MATCH($A344,cring!$P$3:$P$423,0),MATCH(N$1,cring!$A$2:$O$2,0))</f>
        <v>#N/A</v>
      </c>
      <c r="O344" t="e">
        <f>INDEX(cring!$A$3:$O$423,MATCH($A344,cring!$P$3:$P$423,0),MATCH(O$1,cring!$A$2:$O$2,0))</f>
        <v>#N/A</v>
      </c>
      <c r="P344" t="e">
        <f>INDEX(cring!$A$3:$O$423,MATCH($A344,cring!$P$3:$P$423,0),MATCH(P$1,cring!$A$2:$O$2,0))</f>
        <v>#N/A</v>
      </c>
    </row>
    <row r="345" spans="1:16" x14ac:dyDescent="0.25">
      <c r="A345" s="5" t="s">
        <v>794</v>
      </c>
      <c r="B345" t="str">
        <f>INDEX(cring!$A$3:$O$423,MATCH($A345,cring!$P$3:$P$423,0),MATCH(B$1,cring!$A$2:$O$2,0))</f>
        <v>SLB</v>
      </c>
      <c r="C345" t="str">
        <f>INDEX(cring!$A$3:$O$423,MATCH($A345,cring!$P$3:$P$423,0),MATCH(C$1,cring!$A$2:$O$2,0))</f>
        <v>Solomon Islands</v>
      </c>
      <c r="D345">
        <f>INDEX(cring!$A$3:$O$423,MATCH($A345,cring!$P$3:$P$423,0),MATCH(D$1,cring!$A$2:$O$2,0))</f>
        <v>2015</v>
      </c>
      <c r="E345" t="str">
        <f>INDEX(cring!$A$3:$O$423,MATCH($A345,cring!$P$3:$P$423,0),MATCH(E$1,cring!$A$2:$O$2,0))</f>
        <v>2015</v>
      </c>
      <c r="F345">
        <f>INDEX(cring!$A$3:$O$423,MATCH($A345,cring!$P$3:$P$423,0),MATCH(F$1,cring!$A$2:$O$2,0))</f>
        <v>79</v>
      </c>
      <c r="G345">
        <f>INDEX(cring!$A$3:$O$423,MATCH($A345,cring!$P$3:$P$423,0),MATCH(G$1,cring!$A$2:$O$2,0))</f>
        <v>84.9</v>
      </c>
      <c r="H345">
        <f>INDEX(cring!$A$3:$O$423,MATCH($A345,cring!$P$3:$P$423,0),MATCH(H$1,cring!$A$2:$O$2,0))</f>
        <v>72.8</v>
      </c>
      <c r="I345">
        <f>INDEX(cring!$A$3:$O$423,MATCH($A345,cring!$P$3:$P$423,0),MATCH(I$1,cring!$A$2:$O$2,0))</f>
        <v>86.8</v>
      </c>
      <c r="J345">
        <f>INDEX(cring!$A$3:$O$423,MATCH($A345,cring!$P$3:$P$423,0),MATCH(J$1,cring!$A$2:$O$2,0))</f>
        <v>77</v>
      </c>
      <c r="K345" t="str">
        <f>INDEX(cring!$A$3:$O$423,MATCH($A345,cring!$P$3:$P$423,0),MATCH(K$1,cring!$A$2:$O$2,0))</f>
        <v>-</v>
      </c>
      <c r="L345" t="str">
        <f>INDEX(cring!$A$3:$O$423,MATCH($A345,cring!$P$3:$P$423,0),MATCH(L$1,cring!$A$2:$O$2,0))</f>
        <v>-</v>
      </c>
      <c r="M345" t="str">
        <f>INDEX(cring!$A$3:$O$423,MATCH($A345,cring!$P$3:$P$423,0),MATCH(M$1,cring!$A$2:$O$2,0))</f>
        <v>-</v>
      </c>
      <c r="N345" t="str">
        <f>INDEX(cring!$A$3:$O$423,MATCH($A345,cring!$P$3:$P$423,0),MATCH(N$1,cring!$A$2:$O$2,0))</f>
        <v>-</v>
      </c>
      <c r="O345" t="str">
        <f>INDEX(cring!$A$3:$O$423,MATCH($A345,cring!$P$3:$P$423,0),MATCH(O$1,cring!$A$2:$O$2,0))</f>
        <v>-</v>
      </c>
      <c r="P345" t="str">
        <f>INDEX(cring!$A$3:$O$423,MATCH($A345,cring!$P$3:$P$423,0),MATCH(P$1,cring!$A$2:$O$2,0))</f>
        <v>DHS_2015</v>
      </c>
    </row>
    <row r="346" spans="1:16" x14ac:dyDescent="0.25">
      <c r="A346" s="4" t="s">
        <v>795</v>
      </c>
      <c r="B346" t="str">
        <f>INDEX(cring!$A$3:$O$423,MATCH($A346,cring!$P$3:$P$423,0),MATCH(B$1,cring!$A$2:$O$2,0))</f>
        <v>SLB</v>
      </c>
      <c r="C346" t="str">
        <f>INDEX(cring!$A$3:$O$423,MATCH($A346,cring!$P$3:$P$423,0),MATCH(C$1,cring!$A$2:$O$2,0))</f>
        <v>Solomon Islands</v>
      </c>
      <c r="D346">
        <f>INDEX(cring!$A$3:$O$423,MATCH($A346,cring!$P$3:$P$423,0),MATCH(D$1,cring!$A$2:$O$2,0))</f>
        <v>2007</v>
      </c>
      <c r="E346" t="str">
        <f>INDEX(cring!$A$3:$O$423,MATCH($A346,cring!$P$3:$P$423,0),MATCH(E$1,cring!$A$2:$O$2,0))</f>
        <v>2007</v>
      </c>
      <c r="F346">
        <f>INDEX(cring!$A$3:$O$423,MATCH($A346,cring!$P$3:$P$423,0),MATCH(F$1,cring!$A$2:$O$2,0))</f>
        <v>73</v>
      </c>
      <c r="G346" t="str">
        <f>INDEX(cring!$A$3:$O$423,MATCH($A346,cring!$P$3:$P$423,0),MATCH(G$1,cring!$A$2:$O$2,0))</f>
        <v>-</v>
      </c>
      <c r="H346" t="str">
        <f>INDEX(cring!$A$3:$O$423,MATCH($A346,cring!$P$3:$P$423,0),MATCH(H$1,cring!$A$2:$O$2,0))</f>
        <v>-</v>
      </c>
      <c r="I346" t="str">
        <f>INDEX(cring!$A$3:$O$423,MATCH($A346,cring!$P$3:$P$423,0),MATCH(I$1,cring!$A$2:$O$2,0))</f>
        <v>-</v>
      </c>
      <c r="J346" t="str">
        <f>INDEX(cring!$A$3:$O$423,MATCH($A346,cring!$P$3:$P$423,0),MATCH(J$1,cring!$A$2:$O$2,0))</f>
        <v>-</v>
      </c>
      <c r="K346" t="str">
        <f>INDEX(cring!$A$3:$O$423,MATCH($A346,cring!$P$3:$P$423,0),MATCH(K$1,cring!$A$2:$O$2,0))</f>
        <v>-</v>
      </c>
      <c r="L346" t="str">
        <f>INDEX(cring!$A$3:$O$423,MATCH($A346,cring!$P$3:$P$423,0),MATCH(L$1,cring!$A$2:$O$2,0))</f>
        <v>-</v>
      </c>
      <c r="M346" t="str">
        <f>INDEX(cring!$A$3:$O$423,MATCH($A346,cring!$P$3:$P$423,0),MATCH(M$1,cring!$A$2:$O$2,0))</f>
        <v>-</v>
      </c>
      <c r="N346" t="str">
        <f>INDEX(cring!$A$3:$O$423,MATCH($A346,cring!$P$3:$P$423,0),MATCH(N$1,cring!$A$2:$O$2,0))</f>
        <v>-</v>
      </c>
      <c r="O346" t="str">
        <f>INDEX(cring!$A$3:$O$423,MATCH($A346,cring!$P$3:$P$423,0),MATCH(O$1,cring!$A$2:$O$2,0))</f>
        <v>-</v>
      </c>
      <c r="P346" t="str">
        <f>INDEX(cring!$A$3:$O$423,MATCH($A346,cring!$P$3:$P$423,0),MATCH(P$1,cring!$A$2:$O$2,0))</f>
        <v>DHS_2007</v>
      </c>
    </row>
    <row r="347" spans="1:16" x14ac:dyDescent="0.25">
      <c r="A347" s="5" t="s">
        <v>796</v>
      </c>
      <c r="B347" t="str">
        <f>INDEX(cring!$A$3:$O$423,MATCH($A347,cring!$P$3:$P$423,0),MATCH(B$1,cring!$A$2:$O$2,0))</f>
        <v>SOM</v>
      </c>
      <c r="C347" t="str">
        <f>INDEX(cring!$A$3:$O$423,MATCH($A347,cring!$P$3:$P$423,0),MATCH(C$1,cring!$A$2:$O$2,0))</f>
        <v>Somalia</v>
      </c>
      <c r="D347">
        <f>INDEX(cring!$A$3:$O$423,MATCH($A347,cring!$P$3:$P$423,0),MATCH(D$1,cring!$A$2:$O$2,0))</f>
        <v>2006</v>
      </c>
      <c r="E347" t="str">
        <f>INDEX(cring!$A$3:$O$423,MATCH($A347,cring!$P$3:$P$423,0),MATCH(E$1,cring!$A$2:$O$2,0))</f>
        <v>2006</v>
      </c>
      <c r="F347">
        <f>INDEX(cring!$A$3:$O$423,MATCH($A347,cring!$P$3:$P$423,0),MATCH(F$1,cring!$A$2:$O$2,0))</f>
        <v>13</v>
      </c>
      <c r="G347">
        <f>INDEX(cring!$A$3:$O$423,MATCH($A347,cring!$P$3:$P$423,0),MATCH(G$1,cring!$A$2:$O$2,0))</f>
        <v>14</v>
      </c>
      <c r="H347">
        <f>INDEX(cring!$A$3:$O$423,MATCH($A347,cring!$P$3:$P$423,0),MATCH(H$1,cring!$A$2:$O$2,0))</f>
        <v>11</v>
      </c>
      <c r="I347">
        <f>INDEX(cring!$A$3:$O$423,MATCH($A347,cring!$P$3:$P$423,0),MATCH(I$1,cring!$A$2:$O$2,0))</f>
        <v>24</v>
      </c>
      <c r="J347">
        <f>INDEX(cring!$A$3:$O$423,MATCH($A347,cring!$P$3:$P$423,0),MATCH(J$1,cring!$A$2:$O$2,0))</f>
        <v>8</v>
      </c>
      <c r="K347">
        <f>INDEX(cring!$A$3:$O$423,MATCH($A347,cring!$P$3:$P$423,0),MATCH(K$1,cring!$A$2:$O$2,0))</f>
        <v>5</v>
      </c>
      <c r="L347">
        <f>INDEX(cring!$A$3:$O$423,MATCH($A347,cring!$P$3:$P$423,0),MATCH(L$1,cring!$A$2:$O$2,0))</f>
        <v>8</v>
      </c>
      <c r="M347">
        <f>INDEX(cring!$A$3:$O$423,MATCH($A347,cring!$P$3:$P$423,0),MATCH(M$1,cring!$A$2:$O$2,0))</f>
        <v>13</v>
      </c>
      <c r="N347">
        <f>INDEX(cring!$A$3:$O$423,MATCH($A347,cring!$P$3:$P$423,0),MATCH(N$1,cring!$A$2:$O$2,0))</f>
        <v>19</v>
      </c>
      <c r="O347">
        <f>INDEX(cring!$A$3:$O$423,MATCH($A347,cring!$P$3:$P$423,0),MATCH(O$1,cring!$A$2:$O$2,0))</f>
        <v>28</v>
      </c>
      <c r="P347" t="str">
        <f>INDEX(cring!$A$3:$O$423,MATCH($A347,cring!$P$3:$P$423,0),MATCH(P$1,cring!$A$2:$O$2,0))</f>
        <v>MICS_2006</v>
      </c>
    </row>
    <row r="348" spans="1:16" x14ac:dyDescent="0.25">
      <c r="A348" s="4" t="s">
        <v>797</v>
      </c>
      <c r="B348" t="str">
        <f>INDEX(cring!$A$3:$O$423,MATCH($A348,cring!$P$3:$P$423,0),MATCH(B$1,cring!$A$2:$O$2,0))</f>
        <v>ZAF</v>
      </c>
      <c r="C348" t="str">
        <f>INDEX(cring!$A$3:$O$423,MATCH($A348,cring!$P$3:$P$423,0),MATCH(C$1,cring!$A$2:$O$2,0))</f>
        <v>South Africa</v>
      </c>
      <c r="D348">
        <f>INDEX(cring!$A$3:$O$423,MATCH($A348,cring!$P$3:$P$423,0),MATCH(D$1,cring!$A$2:$O$2,0))</f>
        <v>2016</v>
      </c>
      <c r="E348" t="str">
        <f>INDEX(cring!$A$3:$O$423,MATCH($A348,cring!$P$3:$P$423,0),MATCH(E$1,cring!$A$2:$O$2,0))</f>
        <v>2016</v>
      </c>
      <c r="F348">
        <f>INDEX(cring!$A$3:$O$423,MATCH($A348,cring!$P$3:$P$423,0),MATCH(F$1,cring!$A$2:$O$2,0))</f>
        <v>87.6</v>
      </c>
      <c r="G348">
        <f>INDEX(cring!$A$3:$O$423,MATCH($A348,cring!$P$3:$P$423,0),MATCH(G$1,cring!$A$2:$O$2,0))</f>
        <v>87.2</v>
      </c>
      <c r="H348" t="str">
        <f>INDEX(cring!$A$3:$O$423,MATCH($A348,cring!$P$3:$P$423,0),MATCH(H$1,cring!$A$2:$O$2,0))</f>
        <v>-</v>
      </c>
      <c r="I348">
        <f>INDEX(cring!$A$3:$O$423,MATCH($A348,cring!$P$3:$P$423,0),MATCH(I$1,cring!$A$2:$O$2,0))</f>
        <v>87.6</v>
      </c>
      <c r="J348" t="str">
        <f>INDEX(cring!$A$3:$O$423,MATCH($A348,cring!$P$3:$P$423,0),MATCH(J$1,cring!$A$2:$O$2,0))</f>
        <v>-</v>
      </c>
      <c r="K348" t="str">
        <f>INDEX(cring!$A$3:$O$423,MATCH($A348,cring!$P$3:$P$423,0),MATCH(K$1,cring!$A$2:$O$2,0))</f>
        <v>-</v>
      </c>
      <c r="L348" t="str">
        <f>INDEX(cring!$A$3:$O$423,MATCH($A348,cring!$P$3:$P$423,0),MATCH(L$1,cring!$A$2:$O$2,0))</f>
        <v>-</v>
      </c>
      <c r="M348" t="str">
        <f>INDEX(cring!$A$3:$O$423,MATCH($A348,cring!$P$3:$P$423,0),MATCH(M$1,cring!$A$2:$O$2,0))</f>
        <v>-</v>
      </c>
      <c r="N348" t="str">
        <f>INDEX(cring!$A$3:$O$423,MATCH($A348,cring!$P$3:$P$423,0),MATCH(N$1,cring!$A$2:$O$2,0))</f>
        <v>-</v>
      </c>
      <c r="O348" t="str">
        <f>INDEX(cring!$A$3:$O$423,MATCH($A348,cring!$P$3:$P$423,0),MATCH(O$1,cring!$A$2:$O$2,0))</f>
        <v>-</v>
      </c>
      <c r="P348" t="str">
        <f>INDEX(cring!$A$3:$O$423,MATCH($A348,cring!$P$3:$P$423,0),MATCH(P$1,cring!$A$2:$O$2,0))</f>
        <v>DHS KIR(Prelim)_2016</v>
      </c>
    </row>
    <row r="349" spans="1:16" x14ac:dyDescent="0.25">
      <c r="A349" s="5" t="s">
        <v>798</v>
      </c>
      <c r="B349" t="str">
        <f>INDEX(cring!$A$3:$O$423,MATCH($A349,cring!$P$3:$P$423,0),MATCH(B$1,cring!$A$2:$O$2,0))</f>
        <v>ZAF</v>
      </c>
      <c r="C349" t="str">
        <f>INDEX(cring!$A$3:$O$423,MATCH($A349,cring!$P$3:$P$423,0),MATCH(C$1,cring!$A$2:$O$2,0))</f>
        <v>South Africa</v>
      </c>
      <c r="D349">
        <f>INDEX(cring!$A$3:$O$423,MATCH($A349,cring!$P$3:$P$423,0),MATCH(D$1,cring!$A$2:$O$2,0))</f>
        <v>2003</v>
      </c>
      <c r="E349" t="str">
        <f>INDEX(cring!$A$3:$O$423,MATCH($A349,cring!$P$3:$P$423,0),MATCH(E$1,cring!$A$2:$O$2,0))</f>
        <v>2003</v>
      </c>
      <c r="F349">
        <f>INDEX(cring!$A$3:$O$423,MATCH($A349,cring!$P$3:$P$423,0),MATCH(F$1,cring!$A$2:$O$2,0))</f>
        <v>65</v>
      </c>
      <c r="G349">
        <f>INDEX(cring!$A$3:$O$423,MATCH($A349,cring!$P$3:$P$423,0),MATCH(G$1,cring!$A$2:$O$2,0))</f>
        <v>64</v>
      </c>
      <c r="H349">
        <f>INDEX(cring!$A$3:$O$423,MATCH($A349,cring!$P$3:$P$423,0),MATCH(H$1,cring!$A$2:$O$2,0))</f>
        <v>66</v>
      </c>
      <c r="I349">
        <f>INDEX(cring!$A$3:$O$423,MATCH($A349,cring!$P$3:$P$423,0),MATCH(I$1,cring!$A$2:$O$2,0))</f>
        <v>65</v>
      </c>
      <c r="J349">
        <f>INDEX(cring!$A$3:$O$423,MATCH($A349,cring!$P$3:$P$423,0),MATCH(J$1,cring!$A$2:$O$2,0))</f>
        <v>65</v>
      </c>
      <c r="K349" t="str">
        <f>INDEX(cring!$A$3:$O$423,MATCH($A349,cring!$P$3:$P$423,0),MATCH(K$1,cring!$A$2:$O$2,0))</f>
        <v>-</v>
      </c>
      <c r="L349" t="str">
        <f>INDEX(cring!$A$3:$O$423,MATCH($A349,cring!$P$3:$P$423,0),MATCH(L$1,cring!$A$2:$O$2,0))</f>
        <v>-</v>
      </c>
      <c r="M349" t="str">
        <f>INDEX(cring!$A$3:$O$423,MATCH($A349,cring!$P$3:$P$423,0),MATCH(M$1,cring!$A$2:$O$2,0))</f>
        <v>-</v>
      </c>
      <c r="N349" t="str">
        <f>INDEX(cring!$A$3:$O$423,MATCH($A349,cring!$P$3:$P$423,0),MATCH(N$1,cring!$A$2:$O$2,0))</f>
        <v>-</v>
      </c>
      <c r="O349" t="str">
        <f>INDEX(cring!$A$3:$O$423,MATCH($A349,cring!$P$3:$P$423,0),MATCH(O$1,cring!$A$2:$O$2,0))</f>
        <v>-</v>
      </c>
      <c r="P349" t="str">
        <f>INDEX(cring!$A$3:$O$423,MATCH($A349,cring!$P$3:$P$423,0),MATCH(P$1,cring!$A$2:$O$2,0))</f>
        <v>DHS_2003</v>
      </c>
    </row>
    <row r="350" spans="1:16" x14ac:dyDescent="0.25">
      <c r="A350" s="4" t="s">
        <v>799</v>
      </c>
      <c r="B350" t="str">
        <f>INDEX(cring!$A$3:$O$423,MATCH($A350,cring!$P$3:$P$423,0),MATCH(B$1,cring!$A$2:$O$2,0))</f>
        <v>ZAF</v>
      </c>
      <c r="C350" t="str">
        <f>INDEX(cring!$A$3:$O$423,MATCH($A350,cring!$P$3:$P$423,0),MATCH(C$1,cring!$A$2:$O$2,0))</f>
        <v>South Africa</v>
      </c>
      <c r="D350">
        <f>INDEX(cring!$A$3:$O$423,MATCH($A350,cring!$P$3:$P$423,0),MATCH(D$1,cring!$A$2:$O$2,0))</f>
        <v>1998</v>
      </c>
      <c r="E350" t="str">
        <f>INDEX(cring!$A$3:$O$423,MATCH($A350,cring!$P$3:$P$423,0),MATCH(E$1,cring!$A$2:$O$2,0))</f>
        <v>1998</v>
      </c>
      <c r="F350">
        <f>INDEX(cring!$A$3:$O$423,MATCH($A350,cring!$P$3:$P$423,0),MATCH(F$1,cring!$A$2:$O$2,0))</f>
        <v>75</v>
      </c>
      <c r="G350">
        <f>INDEX(cring!$A$3:$O$423,MATCH($A350,cring!$P$3:$P$423,0),MATCH(G$1,cring!$A$2:$O$2,0))</f>
        <v>75</v>
      </c>
      <c r="H350">
        <f>INDEX(cring!$A$3:$O$423,MATCH($A350,cring!$P$3:$P$423,0),MATCH(H$1,cring!$A$2:$O$2,0))</f>
        <v>75</v>
      </c>
      <c r="I350">
        <f>INDEX(cring!$A$3:$O$423,MATCH($A350,cring!$P$3:$P$423,0),MATCH(I$1,cring!$A$2:$O$2,0))</f>
        <v>78</v>
      </c>
      <c r="J350">
        <f>INDEX(cring!$A$3:$O$423,MATCH($A350,cring!$P$3:$P$423,0),MATCH(J$1,cring!$A$2:$O$2,0))</f>
        <v>73</v>
      </c>
      <c r="K350" t="str">
        <f>INDEX(cring!$A$3:$O$423,MATCH($A350,cring!$P$3:$P$423,0),MATCH(K$1,cring!$A$2:$O$2,0))</f>
        <v>-</v>
      </c>
      <c r="L350" t="str">
        <f>INDEX(cring!$A$3:$O$423,MATCH($A350,cring!$P$3:$P$423,0),MATCH(L$1,cring!$A$2:$O$2,0))</f>
        <v>-</v>
      </c>
      <c r="M350" t="str">
        <f>INDEX(cring!$A$3:$O$423,MATCH($A350,cring!$P$3:$P$423,0),MATCH(M$1,cring!$A$2:$O$2,0))</f>
        <v>-</v>
      </c>
      <c r="N350" t="str">
        <f>INDEX(cring!$A$3:$O$423,MATCH($A350,cring!$P$3:$P$423,0),MATCH(N$1,cring!$A$2:$O$2,0))</f>
        <v>-</v>
      </c>
      <c r="O350" t="str">
        <f>INDEX(cring!$A$3:$O$423,MATCH($A350,cring!$P$3:$P$423,0),MATCH(O$1,cring!$A$2:$O$2,0))</f>
        <v>-</v>
      </c>
      <c r="P350" t="str">
        <f>INDEX(cring!$A$3:$O$423,MATCH($A350,cring!$P$3:$P$423,0),MATCH(P$1,cring!$A$2:$O$2,0))</f>
        <v>DHS_1998</v>
      </c>
    </row>
    <row r="351" spans="1:16" x14ac:dyDescent="0.25">
      <c r="A351" s="5" t="s">
        <v>800</v>
      </c>
      <c r="B351" t="str">
        <f>INDEX(cring!$A$3:$O$423,MATCH($A351,cring!$P$3:$P$423,0),MATCH(B$1,cring!$A$2:$O$2,0))</f>
        <v>SSD</v>
      </c>
      <c r="C351" t="str">
        <f>INDEX(cring!$A$3:$O$423,MATCH($A351,cring!$P$3:$P$423,0),MATCH(C$1,cring!$A$2:$O$2,0))</f>
        <v>South Sudan</v>
      </c>
      <c r="D351">
        <f>INDEX(cring!$A$3:$O$423,MATCH($A351,cring!$P$3:$P$423,0),MATCH(D$1,cring!$A$2:$O$2,0))</f>
        <v>2010</v>
      </c>
      <c r="E351" t="str">
        <f>INDEX(cring!$A$3:$O$423,MATCH($A351,cring!$P$3:$P$423,0),MATCH(E$1,cring!$A$2:$O$2,0))</f>
        <v>2010</v>
      </c>
      <c r="F351">
        <f>INDEX(cring!$A$3:$O$423,MATCH($A351,cring!$P$3:$P$423,0),MATCH(F$1,cring!$A$2:$O$2,0))</f>
        <v>47.6</v>
      </c>
      <c r="G351">
        <f>INDEX(cring!$A$3:$O$423,MATCH($A351,cring!$P$3:$P$423,0),MATCH(G$1,cring!$A$2:$O$2,0))</f>
        <v>48</v>
      </c>
      <c r="H351">
        <f>INDEX(cring!$A$3:$O$423,MATCH($A351,cring!$P$3:$P$423,0),MATCH(H$1,cring!$A$2:$O$2,0))</f>
        <v>47.2</v>
      </c>
      <c r="I351">
        <f>INDEX(cring!$A$3:$O$423,MATCH($A351,cring!$P$3:$P$423,0),MATCH(I$1,cring!$A$2:$O$2,0))</f>
        <v>59</v>
      </c>
      <c r="J351">
        <f>INDEX(cring!$A$3:$O$423,MATCH($A351,cring!$P$3:$P$423,0),MATCH(J$1,cring!$A$2:$O$2,0))</f>
        <v>43.7</v>
      </c>
      <c r="K351">
        <f>INDEX(cring!$A$3:$O$423,MATCH($A351,cring!$P$3:$P$423,0),MATCH(K$1,cring!$A$2:$O$2,0))</f>
        <v>33.200000000000003</v>
      </c>
      <c r="L351">
        <f>INDEX(cring!$A$3:$O$423,MATCH($A351,cring!$P$3:$P$423,0),MATCH(L$1,cring!$A$2:$O$2,0))</f>
        <v>45.6</v>
      </c>
      <c r="M351">
        <f>INDEX(cring!$A$3:$O$423,MATCH($A351,cring!$P$3:$P$423,0),MATCH(M$1,cring!$A$2:$O$2,0))</f>
        <v>42.9</v>
      </c>
      <c r="N351">
        <f>INDEX(cring!$A$3:$O$423,MATCH($A351,cring!$P$3:$P$423,0),MATCH(N$1,cring!$A$2:$O$2,0))</f>
        <v>52.6</v>
      </c>
      <c r="O351">
        <f>INDEX(cring!$A$3:$O$423,MATCH($A351,cring!$P$3:$P$423,0),MATCH(O$1,cring!$A$2:$O$2,0))</f>
        <v>65.5</v>
      </c>
      <c r="P351" t="str">
        <f>INDEX(cring!$A$3:$O$423,MATCH($A351,cring!$P$3:$P$423,0),MATCH(P$1,cring!$A$2:$O$2,0))</f>
        <v>MICS_2010</v>
      </c>
    </row>
    <row r="352" spans="1:16" x14ac:dyDescent="0.25">
      <c r="A352" s="4" t="s">
        <v>801</v>
      </c>
      <c r="B352" t="str">
        <f>INDEX(cring!$A$3:$O$423,MATCH($A352,cring!$P$3:$P$423,0),MATCH(B$1,cring!$A$2:$O$2,0))</f>
        <v>LKA</v>
      </c>
      <c r="C352" t="str">
        <f>INDEX(cring!$A$3:$O$423,MATCH($A352,cring!$P$3:$P$423,0),MATCH(C$1,cring!$A$2:$O$2,0))</f>
        <v>Sri Lanka</v>
      </c>
      <c r="D352" t="str">
        <f>INDEX(cring!$A$3:$O$423,MATCH($A352,cring!$P$3:$P$423,0),MATCH(D$1,cring!$A$2:$O$2,0))</f>
        <v>2006-2007</v>
      </c>
      <c r="E352" t="str">
        <f>INDEX(cring!$A$3:$O$423,MATCH($A352,cring!$P$3:$P$423,0),MATCH(E$1,cring!$A$2:$O$2,0))</f>
        <v>2007</v>
      </c>
      <c r="F352">
        <f>INDEX(cring!$A$3:$O$423,MATCH($A352,cring!$P$3:$P$423,0),MATCH(F$1,cring!$A$2:$O$2,0))</f>
        <v>58.2</v>
      </c>
      <c r="G352">
        <f>INDEX(cring!$A$3:$O$423,MATCH($A352,cring!$P$3:$P$423,0),MATCH(G$1,cring!$A$2:$O$2,0))</f>
        <v>60.1</v>
      </c>
      <c r="H352">
        <f>INDEX(cring!$A$3:$O$423,MATCH($A352,cring!$P$3:$P$423,0),MATCH(H$1,cring!$A$2:$O$2,0))</f>
        <v>55.7</v>
      </c>
      <c r="I352" t="str">
        <f>INDEX(cring!$A$3:$O$423,MATCH($A352,cring!$P$3:$P$423,0),MATCH(I$1,cring!$A$2:$O$2,0))</f>
        <v>-</v>
      </c>
      <c r="J352">
        <f>INDEX(cring!$A$3:$O$423,MATCH($A352,cring!$P$3:$P$423,0),MATCH(J$1,cring!$A$2:$O$2,0))</f>
        <v>57.9</v>
      </c>
      <c r="K352">
        <f>INDEX(cring!$A$3:$O$423,MATCH($A352,cring!$P$3:$P$423,0),MATCH(K$1,cring!$A$2:$O$2,0))</f>
        <v>70.2</v>
      </c>
      <c r="L352">
        <f>INDEX(cring!$A$3:$O$423,MATCH($A352,cring!$P$3:$P$423,0),MATCH(L$1,cring!$A$2:$O$2,0))</f>
        <v>56.5</v>
      </c>
      <c r="M352">
        <f>INDEX(cring!$A$3:$O$423,MATCH($A352,cring!$P$3:$P$423,0),MATCH(M$1,cring!$A$2:$O$2,0))</f>
        <v>60.1</v>
      </c>
      <c r="N352">
        <f>INDEX(cring!$A$3:$O$423,MATCH($A352,cring!$P$3:$P$423,0),MATCH(N$1,cring!$A$2:$O$2,0))</f>
        <v>56.2</v>
      </c>
      <c r="O352" t="str">
        <f>INDEX(cring!$A$3:$O$423,MATCH($A352,cring!$P$3:$P$423,0),MATCH(O$1,cring!$A$2:$O$2,0))</f>
        <v>-</v>
      </c>
      <c r="P352" t="str">
        <f>INDEX(cring!$A$3:$O$423,MATCH($A352,cring!$P$3:$P$423,0),MATCH(P$1,cring!$A$2:$O$2,0))</f>
        <v>DHS_2006-2007</v>
      </c>
    </row>
    <row r="353" spans="1:16" x14ac:dyDescent="0.25">
      <c r="A353" s="5" t="s">
        <v>802</v>
      </c>
      <c r="B353" t="str">
        <f>INDEX(cring!$A$3:$O$423,MATCH($A353,cring!$P$3:$P$423,0),MATCH(B$1,cring!$A$2:$O$2,0))</f>
        <v>PSE</v>
      </c>
      <c r="C353" t="str">
        <f>INDEX(cring!$A$3:$O$423,MATCH($A353,cring!$P$3:$P$423,0),MATCH(C$1,cring!$A$2:$O$2,0))</f>
        <v>State of Palestine</v>
      </c>
      <c r="D353">
        <f>INDEX(cring!$A$3:$O$423,MATCH($A353,cring!$P$3:$P$423,0),MATCH(D$1,cring!$A$2:$O$2,0))</f>
        <v>2014</v>
      </c>
      <c r="E353" t="str">
        <f>INDEX(cring!$A$3:$O$423,MATCH($A353,cring!$P$3:$P$423,0),MATCH(E$1,cring!$A$2:$O$2,0))</f>
        <v>2014</v>
      </c>
      <c r="F353">
        <f>INDEX(cring!$A$3:$O$423,MATCH($A353,cring!$P$3:$P$423,0),MATCH(F$1,cring!$A$2:$O$2,0))</f>
        <v>76.5</v>
      </c>
      <c r="G353">
        <f>INDEX(cring!$A$3:$O$423,MATCH($A353,cring!$P$3:$P$423,0),MATCH(G$1,cring!$A$2:$O$2,0))</f>
        <v>78.7</v>
      </c>
      <c r="H353">
        <f>INDEX(cring!$A$3:$O$423,MATCH($A353,cring!$P$3:$P$423,0),MATCH(H$1,cring!$A$2:$O$2,0))</f>
        <v>73.7</v>
      </c>
      <c r="I353">
        <f>INDEX(cring!$A$3:$O$423,MATCH($A353,cring!$P$3:$P$423,0),MATCH(I$1,cring!$A$2:$O$2,0))</f>
        <v>77.3</v>
      </c>
      <c r="J353">
        <f>INDEX(cring!$A$3:$O$423,MATCH($A353,cring!$P$3:$P$423,0),MATCH(J$1,cring!$A$2:$O$2,0))</f>
        <v>73.2</v>
      </c>
      <c r="K353">
        <f>INDEX(cring!$A$3:$O$423,MATCH($A353,cring!$P$3:$P$423,0),MATCH(K$1,cring!$A$2:$O$2,0))</f>
        <v>77.599999999999994</v>
      </c>
      <c r="L353">
        <f>INDEX(cring!$A$3:$O$423,MATCH($A353,cring!$P$3:$P$423,0),MATCH(L$1,cring!$A$2:$O$2,0))</f>
        <v>66.5</v>
      </c>
      <c r="M353">
        <f>INDEX(cring!$A$3:$O$423,MATCH($A353,cring!$P$3:$P$423,0),MATCH(M$1,cring!$A$2:$O$2,0))</f>
        <v>76.599999999999994</v>
      </c>
      <c r="N353">
        <f>INDEX(cring!$A$3:$O$423,MATCH($A353,cring!$P$3:$P$423,0),MATCH(N$1,cring!$A$2:$O$2,0))</f>
        <v>80.3</v>
      </c>
      <c r="O353">
        <f>INDEX(cring!$A$3:$O$423,MATCH($A353,cring!$P$3:$P$423,0),MATCH(O$1,cring!$A$2:$O$2,0))</f>
        <v>81.900000000000006</v>
      </c>
      <c r="P353" t="str">
        <f>INDEX(cring!$A$3:$O$423,MATCH($A353,cring!$P$3:$P$423,0),MATCH(P$1,cring!$A$2:$O$2,0))</f>
        <v>MICS_2014</v>
      </c>
    </row>
    <row r="354" spans="1:16" x14ac:dyDescent="0.25">
      <c r="A354" s="4" t="s">
        <v>803</v>
      </c>
      <c r="B354" t="str">
        <f>INDEX(cring!$A$3:$O$423,MATCH($A354,cring!$P$3:$P$423,0),MATCH(B$1,cring!$A$2:$O$2,0))</f>
        <v>PSE</v>
      </c>
      <c r="C354" t="str">
        <f>INDEX(cring!$A$3:$O$423,MATCH($A354,cring!$P$3:$P$423,0),MATCH(C$1,cring!$A$2:$O$2,0))</f>
        <v>State of Palestine</v>
      </c>
      <c r="D354">
        <f>INDEX(cring!$A$3:$O$423,MATCH($A354,cring!$P$3:$P$423,0),MATCH(D$1,cring!$A$2:$O$2,0))</f>
        <v>2010</v>
      </c>
      <c r="E354" t="str">
        <f>INDEX(cring!$A$3:$O$423,MATCH($A354,cring!$P$3:$P$423,0),MATCH(E$1,cring!$A$2:$O$2,0))</f>
        <v>2010</v>
      </c>
      <c r="F354">
        <f>INDEX(cring!$A$3:$O$423,MATCH($A354,cring!$P$3:$P$423,0),MATCH(F$1,cring!$A$2:$O$2,0))</f>
        <v>64.8</v>
      </c>
      <c r="G354">
        <f>INDEX(cring!$A$3:$O$423,MATCH($A354,cring!$P$3:$P$423,0),MATCH(G$1,cring!$A$2:$O$2,0))</f>
        <v>66.5</v>
      </c>
      <c r="H354">
        <f>INDEX(cring!$A$3:$O$423,MATCH($A354,cring!$P$3:$P$423,0),MATCH(H$1,cring!$A$2:$O$2,0))</f>
        <v>62.4</v>
      </c>
      <c r="I354">
        <f>INDEX(cring!$A$3:$O$423,MATCH($A354,cring!$P$3:$P$423,0),MATCH(I$1,cring!$A$2:$O$2,0))</f>
        <v>67.400000000000006</v>
      </c>
      <c r="J354">
        <f>INDEX(cring!$A$3:$O$423,MATCH($A354,cring!$P$3:$P$423,0),MATCH(J$1,cring!$A$2:$O$2,0))</f>
        <v>65.3</v>
      </c>
      <c r="K354">
        <f>INDEX(cring!$A$3:$O$423,MATCH($A354,cring!$P$3:$P$423,0),MATCH(K$1,cring!$A$2:$O$2,0))</f>
        <v>57.6</v>
      </c>
      <c r="L354">
        <f>INDEX(cring!$A$3:$O$423,MATCH($A354,cring!$P$3:$P$423,0),MATCH(L$1,cring!$A$2:$O$2,0))</f>
        <v>64.7</v>
      </c>
      <c r="M354">
        <f>INDEX(cring!$A$3:$O$423,MATCH($A354,cring!$P$3:$P$423,0),MATCH(M$1,cring!$A$2:$O$2,0))</f>
        <v>64.099999999999994</v>
      </c>
      <c r="N354">
        <f>INDEX(cring!$A$3:$O$423,MATCH($A354,cring!$P$3:$P$423,0),MATCH(N$1,cring!$A$2:$O$2,0))</f>
        <v>70.2</v>
      </c>
      <c r="O354">
        <f>INDEX(cring!$A$3:$O$423,MATCH($A354,cring!$P$3:$P$423,0),MATCH(O$1,cring!$A$2:$O$2,0))</f>
        <v>74.599999999999994</v>
      </c>
      <c r="P354" t="str">
        <f>INDEX(cring!$A$3:$O$423,MATCH($A354,cring!$P$3:$P$423,0),MATCH(P$1,cring!$A$2:$O$2,0))</f>
        <v>Palestinian Family Survey_2010</v>
      </c>
    </row>
    <row r="355" spans="1:16" x14ac:dyDescent="0.25">
      <c r="A355" s="5" t="s">
        <v>804</v>
      </c>
      <c r="B355" t="str">
        <f>INDEX(cring!$A$3:$O$423,MATCH($A355,cring!$P$3:$P$423,0),MATCH(B$1,cring!$A$2:$O$2,0))</f>
        <v>PSE</v>
      </c>
      <c r="C355" t="str">
        <f>INDEX(cring!$A$3:$O$423,MATCH($A355,cring!$P$3:$P$423,0),MATCH(C$1,cring!$A$2:$O$2,0))</f>
        <v>State of Palestine</v>
      </c>
      <c r="D355">
        <f>INDEX(cring!$A$3:$O$423,MATCH($A355,cring!$P$3:$P$423,0),MATCH(D$1,cring!$A$2:$O$2,0))</f>
        <v>2000</v>
      </c>
      <c r="E355" t="str">
        <f>INDEX(cring!$A$3:$O$423,MATCH($A355,cring!$P$3:$P$423,0),MATCH(E$1,cring!$A$2:$O$2,0))</f>
        <v>2000</v>
      </c>
      <c r="F355">
        <f>INDEX(cring!$A$3:$O$423,MATCH($A355,cring!$P$3:$P$423,0),MATCH(F$1,cring!$A$2:$O$2,0))</f>
        <v>65</v>
      </c>
      <c r="G355" t="str">
        <f>INDEX(cring!$A$3:$O$423,MATCH($A355,cring!$P$3:$P$423,0),MATCH(G$1,cring!$A$2:$O$2,0))</f>
        <v>-</v>
      </c>
      <c r="H355" t="str">
        <f>INDEX(cring!$A$3:$O$423,MATCH($A355,cring!$P$3:$P$423,0),MATCH(H$1,cring!$A$2:$O$2,0))</f>
        <v>-</v>
      </c>
      <c r="I355" t="str">
        <f>INDEX(cring!$A$3:$O$423,MATCH($A355,cring!$P$3:$P$423,0),MATCH(I$1,cring!$A$2:$O$2,0))</f>
        <v>-</v>
      </c>
      <c r="J355" t="str">
        <f>INDEX(cring!$A$3:$O$423,MATCH($A355,cring!$P$3:$P$423,0),MATCH(J$1,cring!$A$2:$O$2,0))</f>
        <v>-</v>
      </c>
      <c r="K355" t="str">
        <f>INDEX(cring!$A$3:$O$423,MATCH($A355,cring!$P$3:$P$423,0),MATCH(K$1,cring!$A$2:$O$2,0))</f>
        <v>-</v>
      </c>
      <c r="L355" t="str">
        <f>INDEX(cring!$A$3:$O$423,MATCH($A355,cring!$P$3:$P$423,0),MATCH(L$1,cring!$A$2:$O$2,0))</f>
        <v>-</v>
      </c>
      <c r="M355" t="str">
        <f>INDEX(cring!$A$3:$O$423,MATCH($A355,cring!$P$3:$P$423,0),MATCH(M$1,cring!$A$2:$O$2,0))</f>
        <v>-</v>
      </c>
      <c r="N355" t="str">
        <f>INDEX(cring!$A$3:$O$423,MATCH($A355,cring!$P$3:$P$423,0),MATCH(N$1,cring!$A$2:$O$2,0))</f>
        <v>-</v>
      </c>
      <c r="O355" t="str">
        <f>INDEX(cring!$A$3:$O$423,MATCH($A355,cring!$P$3:$P$423,0),MATCH(O$1,cring!$A$2:$O$2,0))</f>
        <v>-</v>
      </c>
      <c r="P355" t="str">
        <f>INDEX(cring!$A$3:$O$423,MATCH($A355,cring!$P$3:$P$423,0),MATCH(P$1,cring!$A$2:$O$2,0))</f>
        <v>Health Survey_2000</v>
      </c>
    </row>
    <row r="356" spans="1:16" x14ac:dyDescent="0.25">
      <c r="A356" s="4" t="s">
        <v>805</v>
      </c>
      <c r="B356" t="str">
        <f>INDEX(cring!$A$3:$O$423,MATCH($A356,cring!$P$3:$P$423,0),MATCH(B$1,cring!$A$2:$O$2,0))</f>
        <v>SDN</v>
      </c>
      <c r="C356" t="str">
        <f>INDEX(cring!$A$3:$O$423,MATCH($A356,cring!$P$3:$P$423,0),MATCH(C$1,cring!$A$2:$O$2,0))</f>
        <v>Sudan</v>
      </c>
      <c r="D356">
        <f>INDEX(cring!$A$3:$O$423,MATCH($A356,cring!$P$3:$P$423,0),MATCH(D$1,cring!$A$2:$O$2,0))</f>
        <v>2014</v>
      </c>
      <c r="E356" t="str">
        <f>INDEX(cring!$A$3:$O$423,MATCH($A356,cring!$P$3:$P$423,0),MATCH(E$1,cring!$A$2:$O$2,0))</f>
        <v>2014</v>
      </c>
      <c r="F356">
        <f>INDEX(cring!$A$3:$O$423,MATCH($A356,cring!$P$3:$P$423,0),MATCH(F$1,cring!$A$2:$O$2,0))</f>
        <v>48.3</v>
      </c>
      <c r="G356">
        <f>INDEX(cring!$A$3:$O$423,MATCH($A356,cring!$P$3:$P$423,0),MATCH(G$1,cring!$A$2:$O$2,0))</f>
        <v>48.1</v>
      </c>
      <c r="H356">
        <f>INDEX(cring!$A$3:$O$423,MATCH($A356,cring!$P$3:$P$423,0),MATCH(H$1,cring!$A$2:$O$2,0))</f>
        <v>48.5</v>
      </c>
      <c r="I356">
        <f>INDEX(cring!$A$3:$O$423,MATCH($A356,cring!$P$3:$P$423,0),MATCH(I$1,cring!$A$2:$O$2,0))</f>
        <v>54.7</v>
      </c>
      <c r="J356">
        <f>INDEX(cring!$A$3:$O$423,MATCH($A356,cring!$P$3:$P$423,0),MATCH(J$1,cring!$A$2:$O$2,0))</f>
        <v>45.9</v>
      </c>
      <c r="K356">
        <f>INDEX(cring!$A$3:$O$423,MATCH($A356,cring!$P$3:$P$423,0),MATCH(K$1,cring!$A$2:$O$2,0))</f>
        <v>27.2</v>
      </c>
      <c r="L356">
        <f>INDEX(cring!$A$3:$O$423,MATCH($A356,cring!$P$3:$P$423,0),MATCH(L$1,cring!$A$2:$O$2,0))</f>
        <v>45.4</v>
      </c>
      <c r="M356">
        <f>INDEX(cring!$A$3:$O$423,MATCH($A356,cring!$P$3:$P$423,0),MATCH(M$1,cring!$A$2:$O$2,0))</f>
        <v>61.9</v>
      </c>
      <c r="N356">
        <f>INDEX(cring!$A$3:$O$423,MATCH($A356,cring!$P$3:$P$423,0),MATCH(N$1,cring!$A$2:$O$2,0))</f>
        <v>54.1</v>
      </c>
      <c r="O356">
        <f>INDEX(cring!$A$3:$O$423,MATCH($A356,cring!$P$3:$P$423,0),MATCH(O$1,cring!$A$2:$O$2,0))</f>
        <v>63.3</v>
      </c>
      <c r="P356" t="str">
        <f>INDEX(cring!$A$3:$O$423,MATCH($A356,cring!$P$3:$P$423,0),MATCH(P$1,cring!$A$2:$O$2,0))</f>
        <v>MICS_2014</v>
      </c>
    </row>
    <row r="357" spans="1:16" x14ac:dyDescent="0.25">
      <c r="A357" s="5" t="s">
        <v>806</v>
      </c>
      <c r="B357" t="str">
        <f>INDEX(cring!$A$3:$O$423,MATCH($A357,cring!$P$3:$P$423,0),MATCH(B$1,cring!$A$2:$O$2,0))</f>
        <v>SDN</v>
      </c>
      <c r="C357" t="str">
        <f>INDEX(cring!$A$3:$O$423,MATCH($A357,cring!$P$3:$P$423,0),MATCH(C$1,cring!$A$2:$O$2,0))</f>
        <v>Sudan</v>
      </c>
      <c r="D357">
        <f>INDEX(cring!$A$3:$O$423,MATCH($A357,cring!$P$3:$P$423,0),MATCH(D$1,cring!$A$2:$O$2,0))</f>
        <v>2010</v>
      </c>
      <c r="E357" t="str">
        <f>INDEX(cring!$A$3:$O$423,MATCH($A357,cring!$P$3:$P$423,0),MATCH(E$1,cring!$A$2:$O$2,0))</f>
        <v>2010</v>
      </c>
      <c r="F357">
        <f>INDEX(cring!$A$3:$O$423,MATCH($A357,cring!$P$3:$P$423,0),MATCH(F$1,cring!$A$2:$O$2,0))</f>
        <v>55.8</v>
      </c>
      <c r="G357">
        <f>INDEX(cring!$A$3:$O$423,MATCH($A357,cring!$P$3:$P$423,0),MATCH(G$1,cring!$A$2:$O$2,0))</f>
        <v>56.6</v>
      </c>
      <c r="H357">
        <f>INDEX(cring!$A$3:$O$423,MATCH($A357,cring!$P$3:$P$423,0),MATCH(H$1,cring!$A$2:$O$2,0))</f>
        <v>54.9</v>
      </c>
      <c r="I357">
        <f>INDEX(cring!$A$3:$O$423,MATCH($A357,cring!$P$3:$P$423,0),MATCH(I$1,cring!$A$2:$O$2,0))</f>
        <v>66.8</v>
      </c>
      <c r="J357">
        <f>INDEX(cring!$A$3:$O$423,MATCH($A357,cring!$P$3:$P$423,0),MATCH(J$1,cring!$A$2:$O$2,0))</f>
        <v>51.9</v>
      </c>
      <c r="K357">
        <f>INDEX(cring!$A$3:$O$423,MATCH($A357,cring!$P$3:$P$423,0),MATCH(K$1,cring!$A$2:$O$2,0))</f>
        <v>40.1</v>
      </c>
      <c r="L357">
        <f>INDEX(cring!$A$3:$O$423,MATCH($A357,cring!$P$3:$P$423,0),MATCH(L$1,cring!$A$2:$O$2,0))</f>
        <v>52.1</v>
      </c>
      <c r="M357">
        <f>INDEX(cring!$A$3:$O$423,MATCH($A357,cring!$P$3:$P$423,0),MATCH(M$1,cring!$A$2:$O$2,0))</f>
        <v>64.8</v>
      </c>
      <c r="N357">
        <f>INDEX(cring!$A$3:$O$423,MATCH($A357,cring!$P$3:$P$423,0),MATCH(N$1,cring!$A$2:$O$2,0))</f>
        <v>68.8</v>
      </c>
      <c r="O357">
        <f>INDEX(cring!$A$3:$O$423,MATCH($A357,cring!$P$3:$P$423,0),MATCH(O$1,cring!$A$2:$O$2,0))</f>
        <v>71.2</v>
      </c>
      <c r="P357" t="str">
        <f>INDEX(cring!$A$3:$O$423,MATCH($A357,cring!$P$3:$P$423,0),MATCH(P$1,cring!$A$2:$O$2,0))</f>
        <v>SHHS_revised _2010</v>
      </c>
    </row>
    <row r="358" spans="1:16" x14ac:dyDescent="0.25">
      <c r="A358" s="4" t="s">
        <v>807</v>
      </c>
      <c r="B358" t="str">
        <f>INDEX(cring!$A$3:$O$423,MATCH($A358,cring!$P$3:$P$423,0),MATCH(B$1,cring!$A$2:$O$2,0))</f>
        <v>X0X</v>
      </c>
      <c r="C358" t="str">
        <f>INDEX(cring!$A$3:$O$423,MATCH($A358,cring!$P$3:$P$423,0),MATCH(C$1,cring!$A$2:$O$2,0))</f>
        <v>Sudan (pre-cession)</v>
      </c>
      <c r="D358">
        <f>INDEX(cring!$A$3:$O$423,MATCH($A358,cring!$P$3:$P$423,0),MATCH(D$1,cring!$A$2:$O$2,0))</f>
        <v>2000</v>
      </c>
      <c r="E358" t="str">
        <f>INDEX(cring!$A$3:$O$423,MATCH($A358,cring!$P$3:$P$423,0),MATCH(E$1,cring!$A$2:$O$2,0))</f>
        <v>2000</v>
      </c>
      <c r="F358">
        <f>INDEX(cring!$A$3:$O$423,MATCH($A358,cring!$P$3:$P$423,0),MATCH(F$1,cring!$A$2:$O$2,0))</f>
        <v>57</v>
      </c>
      <c r="G358">
        <f>INDEX(cring!$A$3:$O$423,MATCH($A358,cring!$P$3:$P$423,0),MATCH(G$1,cring!$A$2:$O$2,0))</f>
        <v>59</v>
      </c>
      <c r="H358">
        <f>INDEX(cring!$A$3:$O$423,MATCH($A358,cring!$P$3:$P$423,0),MATCH(H$1,cring!$A$2:$O$2,0))</f>
        <v>56</v>
      </c>
      <c r="I358">
        <f>INDEX(cring!$A$3:$O$423,MATCH($A358,cring!$P$3:$P$423,0),MATCH(I$1,cring!$A$2:$O$2,0))</f>
        <v>67</v>
      </c>
      <c r="J358">
        <f>INDEX(cring!$A$3:$O$423,MATCH($A358,cring!$P$3:$P$423,0),MATCH(J$1,cring!$A$2:$O$2,0))</f>
        <v>50</v>
      </c>
      <c r="K358">
        <f>INDEX(cring!$A$3:$O$423,MATCH($A358,cring!$P$3:$P$423,0),MATCH(K$1,cring!$A$2:$O$2,0))</f>
        <v>42</v>
      </c>
      <c r="L358">
        <f>INDEX(cring!$A$3:$O$423,MATCH($A358,cring!$P$3:$P$423,0),MATCH(L$1,cring!$A$2:$O$2,0))</f>
        <v>51</v>
      </c>
      <c r="M358">
        <f>INDEX(cring!$A$3:$O$423,MATCH($A358,cring!$P$3:$P$423,0),MATCH(M$1,cring!$A$2:$O$2,0))</f>
        <v>56</v>
      </c>
      <c r="N358">
        <f>INDEX(cring!$A$3:$O$423,MATCH($A358,cring!$P$3:$P$423,0),MATCH(N$1,cring!$A$2:$O$2,0))</f>
        <v>72</v>
      </c>
      <c r="O358">
        <f>INDEX(cring!$A$3:$O$423,MATCH($A358,cring!$P$3:$P$423,0),MATCH(O$1,cring!$A$2:$O$2,0))</f>
        <v>78</v>
      </c>
      <c r="P358" t="str">
        <f>INDEX(cring!$A$3:$O$423,MATCH($A358,cring!$P$3:$P$423,0),MATCH(P$1,cring!$A$2:$O$2,0))</f>
        <v>MICS _2000</v>
      </c>
    </row>
    <row r="359" spans="1:16" x14ac:dyDescent="0.25">
      <c r="A359" s="5" t="s">
        <v>808</v>
      </c>
      <c r="B359" t="str">
        <f>INDEX(cring!$A$3:$O$423,MATCH($A359,cring!$P$3:$P$423,0),MATCH(B$1,cring!$A$2:$O$2,0))</f>
        <v>SUR</v>
      </c>
      <c r="C359" t="str">
        <f>INDEX(cring!$A$3:$O$423,MATCH($A359,cring!$P$3:$P$423,0),MATCH(C$1,cring!$A$2:$O$2,0))</f>
        <v>Suriname</v>
      </c>
      <c r="D359">
        <f>INDEX(cring!$A$3:$O$423,MATCH($A359,cring!$P$3:$P$423,0),MATCH(D$1,cring!$A$2:$O$2,0))</f>
        <v>2010</v>
      </c>
      <c r="E359" t="str">
        <f>INDEX(cring!$A$3:$O$423,MATCH($A359,cring!$P$3:$P$423,0),MATCH(E$1,cring!$A$2:$O$2,0))</f>
        <v>2010</v>
      </c>
      <c r="F359">
        <f>INDEX(cring!$A$3:$O$423,MATCH($A359,cring!$P$3:$P$423,0),MATCH(F$1,cring!$A$2:$O$2,0))</f>
        <v>75.8</v>
      </c>
      <c r="G359" t="str">
        <f>INDEX(cring!$A$3:$O$423,MATCH($A359,cring!$P$3:$P$423,0),MATCH(G$1,cring!$A$2:$O$2,0))</f>
        <v>-</v>
      </c>
      <c r="H359" t="str">
        <f>INDEX(cring!$A$3:$O$423,MATCH($A359,cring!$P$3:$P$423,0),MATCH(H$1,cring!$A$2:$O$2,0))</f>
        <v>-</v>
      </c>
      <c r="I359" t="str">
        <f>INDEX(cring!$A$3:$O$423,MATCH($A359,cring!$P$3:$P$423,0),MATCH(I$1,cring!$A$2:$O$2,0))</f>
        <v>-</v>
      </c>
      <c r="J359">
        <f>INDEX(cring!$A$3:$O$423,MATCH($A359,cring!$P$3:$P$423,0),MATCH(J$1,cring!$A$2:$O$2,0))</f>
        <v>75.400000000000006</v>
      </c>
      <c r="K359" t="str">
        <f>INDEX(cring!$A$3:$O$423,MATCH($A359,cring!$P$3:$P$423,0),MATCH(K$1,cring!$A$2:$O$2,0))</f>
        <v>-</v>
      </c>
      <c r="L359" t="str">
        <f>INDEX(cring!$A$3:$O$423,MATCH($A359,cring!$P$3:$P$423,0),MATCH(L$1,cring!$A$2:$O$2,0))</f>
        <v>-</v>
      </c>
      <c r="M359" t="str">
        <f>INDEX(cring!$A$3:$O$423,MATCH($A359,cring!$P$3:$P$423,0),MATCH(M$1,cring!$A$2:$O$2,0))</f>
        <v>-</v>
      </c>
      <c r="N359" t="str">
        <f>INDEX(cring!$A$3:$O$423,MATCH($A359,cring!$P$3:$P$423,0),MATCH(N$1,cring!$A$2:$O$2,0))</f>
        <v>-</v>
      </c>
      <c r="O359" t="str">
        <f>INDEX(cring!$A$3:$O$423,MATCH($A359,cring!$P$3:$P$423,0),MATCH(O$1,cring!$A$2:$O$2,0))</f>
        <v>-</v>
      </c>
      <c r="P359" t="str">
        <f>INDEX(cring!$A$3:$O$423,MATCH($A359,cring!$P$3:$P$423,0),MATCH(P$1,cring!$A$2:$O$2,0))</f>
        <v>MICS_2010</v>
      </c>
    </row>
    <row r="360" spans="1:16" x14ac:dyDescent="0.25">
      <c r="A360" s="4" t="s">
        <v>809</v>
      </c>
      <c r="B360" t="str">
        <f>INDEX(cring!$A$3:$O$423,MATCH($A360,cring!$P$3:$P$423,0),MATCH(B$1,cring!$A$2:$O$2,0))</f>
        <v>SUR</v>
      </c>
      <c r="C360" t="str">
        <f>INDEX(cring!$A$3:$O$423,MATCH($A360,cring!$P$3:$P$423,0),MATCH(C$1,cring!$A$2:$O$2,0))</f>
        <v>Suriname</v>
      </c>
      <c r="D360">
        <f>INDEX(cring!$A$3:$O$423,MATCH($A360,cring!$P$3:$P$423,0),MATCH(D$1,cring!$A$2:$O$2,0))</f>
        <v>2006</v>
      </c>
      <c r="E360" t="str">
        <f>INDEX(cring!$A$3:$O$423,MATCH($A360,cring!$P$3:$P$423,0),MATCH(E$1,cring!$A$2:$O$2,0))</f>
        <v>2006</v>
      </c>
      <c r="F360">
        <f>INDEX(cring!$A$3:$O$423,MATCH($A360,cring!$P$3:$P$423,0),MATCH(F$1,cring!$A$2:$O$2,0))</f>
        <v>74</v>
      </c>
      <c r="G360">
        <f>INDEX(cring!$A$3:$O$423,MATCH($A360,cring!$P$3:$P$423,0),MATCH(G$1,cring!$A$2:$O$2,0))</f>
        <v>76</v>
      </c>
      <c r="H360">
        <f>INDEX(cring!$A$3:$O$423,MATCH($A360,cring!$P$3:$P$423,0),MATCH(H$1,cring!$A$2:$O$2,0))</f>
        <v>69</v>
      </c>
      <c r="I360">
        <f>INDEX(cring!$A$3:$O$423,MATCH($A360,cring!$P$3:$P$423,0),MATCH(I$1,cring!$A$2:$O$2,0))</f>
        <v>81</v>
      </c>
      <c r="J360">
        <f>INDEX(cring!$A$3:$O$423,MATCH($A360,cring!$P$3:$P$423,0),MATCH(J$1,cring!$A$2:$O$2,0))</f>
        <v>54</v>
      </c>
      <c r="K360" t="str">
        <f>INDEX(cring!$A$3:$O$423,MATCH($A360,cring!$P$3:$P$423,0),MATCH(K$1,cring!$A$2:$O$2,0))</f>
        <v>-</v>
      </c>
      <c r="L360" t="str">
        <f>INDEX(cring!$A$3:$O$423,MATCH($A360,cring!$P$3:$P$423,0),MATCH(L$1,cring!$A$2:$O$2,0))</f>
        <v>-</v>
      </c>
      <c r="M360" t="str">
        <f>INDEX(cring!$A$3:$O$423,MATCH($A360,cring!$P$3:$P$423,0),MATCH(M$1,cring!$A$2:$O$2,0))</f>
        <v>-</v>
      </c>
      <c r="N360" t="str">
        <f>INDEX(cring!$A$3:$O$423,MATCH($A360,cring!$P$3:$P$423,0),MATCH(N$1,cring!$A$2:$O$2,0))</f>
        <v>-</v>
      </c>
      <c r="O360" t="str">
        <f>INDEX(cring!$A$3:$O$423,MATCH($A360,cring!$P$3:$P$423,0),MATCH(O$1,cring!$A$2:$O$2,0))</f>
        <v>-</v>
      </c>
      <c r="P360" t="str">
        <f>INDEX(cring!$A$3:$O$423,MATCH($A360,cring!$P$3:$P$423,0),MATCH(P$1,cring!$A$2:$O$2,0))</f>
        <v>MICS_2006</v>
      </c>
    </row>
    <row r="361" spans="1:16" x14ac:dyDescent="0.25">
      <c r="A361" s="5" t="s">
        <v>810</v>
      </c>
      <c r="B361" t="str">
        <f>INDEX(cring!$A$3:$O$423,MATCH($A361,cring!$P$3:$P$423,0),MATCH(B$1,cring!$A$2:$O$2,0))</f>
        <v>SUR</v>
      </c>
      <c r="C361" t="str">
        <f>INDEX(cring!$A$3:$O$423,MATCH($A361,cring!$P$3:$P$423,0),MATCH(C$1,cring!$A$2:$O$2,0))</f>
        <v>Suriname</v>
      </c>
      <c r="D361">
        <f>INDEX(cring!$A$3:$O$423,MATCH($A361,cring!$P$3:$P$423,0),MATCH(D$1,cring!$A$2:$O$2,0))</f>
        <v>2000</v>
      </c>
      <c r="E361" t="str">
        <f>INDEX(cring!$A$3:$O$423,MATCH($A361,cring!$P$3:$P$423,0),MATCH(E$1,cring!$A$2:$O$2,0))</f>
        <v>2000</v>
      </c>
      <c r="F361">
        <f>INDEX(cring!$A$3:$O$423,MATCH($A361,cring!$P$3:$P$423,0),MATCH(F$1,cring!$A$2:$O$2,0))</f>
        <v>58</v>
      </c>
      <c r="G361">
        <f>INDEX(cring!$A$3:$O$423,MATCH($A361,cring!$P$3:$P$423,0),MATCH(G$1,cring!$A$2:$O$2,0))</f>
        <v>56</v>
      </c>
      <c r="H361">
        <f>INDEX(cring!$A$3:$O$423,MATCH($A361,cring!$P$3:$P$423,0),MATCH(H$1,cring!$A$2:$O$2,0))</f>
        <v>60</v>
      </c>
      <c r="I361">
        <f>INDEX(cring!$A$3:$O$423,MATCH($A361,cring!$P$3:$P$423,0),MATCH(I$1,cring!$A$2:$O$2,0))</f>
        <v>49</v>
      </c>
      <c r="J361">
        <f>INDEX(cring!$A$3:$O$423,MATCH($A361,cring!$P$3:$P$423,0),MATCH(J$1,cring!$A$2:$O$2,0))</f>
        <v>61</v>
      </c>
      <c r="K361" t="str">
        <f>INDEX(cring!$A$3:$O$423,MATCH($A361,cring!$P$3:$P$423,0),MATCH(K$1,cring!$A$2:$O$2,0))</f>
        <v>-</v>
      </c>
      <c r="L361" t="str">
        <f>INDEX(cring!$A$3:$O$423,MATCH($A361,cring!$P$3:$P$423,0),MATCH(L$1,cring!$A$2:$O$2,0))</f>
        <v>-</v>
      </c>
      <c r="M361" t="str">
        <f>INDEX(cring!$A$3:$O$423,MATCH($A361,cring!$P$3:$P$423,0),MATCH(M$1,cring!$A$2:$O$2,0))</f>
        <v>-</v>
      </c>
      <c r="N361" t="str">
        <f>INDEX(cring!$A$3:$O$423,MATCH($A361,cring!$P$3:$P$423,0),MATCH(N$1,cring!$A$2:$O$2,0))</f>
        <v>-</v>
      </c>
      <c r="O361" t="str">
        <f>INDEX(cring!$A$3:$O$423,MATCH($A361,cring!$P$3:$P$423,0),MATCH(O$1,cring!$A$2:$O$2,0))</f>
        <v>-</v>
      </c>
      <c r="P361" t="str">
        <f>INDEX(cring!$A$3:$O$423,MATCH($A361,cring!$P$3:$P$423,0),MATCH(P$1,cring!$A$2:$O$2,0))</f>
        <v>MICS_2000</v>
      </c>
    </row>
    <row r="362" spans="1:16" x14ac:dyDescent="0.25">
      <c r="A362" s="4" t="s">
        <v>811</v>
      </c>
      <c r="B362" t="str">
        <f>INDEX(cring!$A$3:$O$423,MATCH($A362,cring!$P$3:$P$423,0),MATCH(B$1,cring!$A$2:$O$2,0))</f>
        <v>SWZ</v>
      </c>
      <c r="C362" t="str">
        <f>INDEX(cring!$A$3:$O$423,MATCH($A362,cring!$P$3:$P$423,0),MATCH(C$1,cring!$A$2:$O$2,0))</f>
        <v>Swaziland</v>
      </c>
      <c r="D362">
        <f>INDEX(cring!$A$3:$O$423,MATCH($A362,cring!$P$3:$P$423,0),MATCH(D$1,cring!$A$2:$O$2,0))</f>
        <v>2014</v>
      </c>
      <c r="E362" t="str">
        <f>INDEX(cring!$A$3:$O$423,MATCH($A362,cring!$P$3:$P$423,0),MATCH(E$1,cring!$A$2:$O$2,0))</f>
        <v>2014</v>
      </c>
      <c r="F362">
        <f>INDEX(cring!$A$3:$O$423,MATCH($A362,cring!$P$3:$P$423,0),MATCH(F$1,cring!$A$2:$O$2,0))</f>
        <v>59.6</v>
      </c>
      <c r="G362">
        <f>INDEX(cring!$A$3:$O$423,MATCH($A362,cring!$P$3:$P$423,0),MATCH(G$1,cring!$A$2:$O$2,0))</f>
        <v>61.8</v>
      </c>
      <c r="H362">
        <f>INDEX(cring!$A$3:$O$423,MATCH($A362,cring!$P$3:$P$423,0),MATCH(H$1,cring!$A$2:$O$2,0))</f>
        <v>57.5</v>
      </c>
      <c r="I362">
        <f>INDEX(cring!$A$3:$O$423,MATCH($A362,cring!$P$3:$P$423,0),MATCH(I$1,cring!$A$2:$O$2,0))</f>
        <v>53</v>
      </c>
      <c r="J362">
        <f>INDEX(cring!$A$3:$O$423,MATCH($A362,cring!$P$3:$P$423,0),MATCH(J$1,cring!$A$2:$O$2,0))</f>
        <v>62.6</v>
      </c>
      <c r="K362" t="str">
        <f>INDEX(cring!$A$3:$O$423,MATCH($A362,cring!$P$3:$P$423,0),MATCH(K$1,cring!$A$2:$O$2,0))</f>
        <v>-</v>
      </c>
      <c r="L362" t="str">
        <f>INDEX(cring!$A$3:$O$423,MATCH($A362,cring!$P$3:$P$423,0),MATCH(L$1,cring!$A$2:$O$2,0))</f>
        <v>-</v>
      </c>
      <c r="M362" t="str">
        <f>INDEX(cring!$A$3:$O$423,MATCH($A362,cring!$P$3:$P$423,0),MATCH(M$1,cring!$A$2:$O$2,0))</f>
        <v>-</v>
      </c>
      <c r="N362" t="str">
        <f>INDEX(cring!$A$3:$O$423,MATCH($A362,cring!$P$3:$P$423,0),MATCH(N$1,cring!$A$2:$O$2,0))</f>
        <v>-</v>
      </c>
      <c r="O362" t="str">
        <f>INDEX(cring!$A$3:$O$423,MATCH($A362,cring!$P$3:$P$423,0),MATCH(O$1,cring!$A$2:$O$2,0))</f>
        <v>-</v>
      </c>
      <c r="P362" t="str">
        <f>INDEX(cring!$A$3:$O$423,MATCH($A362,cring!$P$3:$P$423,0),MATCH(P$1,cring!$A$2:$O$2,0))</f>
        <v>MICS_2014</v>
      </c>
    </row>
    <row r="363" spans="1:16" x14ac:dyDescent="0.25">
      <c r="A363" s="5" t="s">
        <v>812</v>
      </c>
      <c r="B363" t="str">
        <f>INDEX(cring!$A$3:$O$423,MATCH($A363,cring!$P$3:$P$423,0),MATCH(B$1,cring!$A$2:$O$2,0))</f>
        <v>SWZ</v>
      </c>
      <c r="C363" t="str">
        <f>INDEX(cring!$A$3:$O$423,MATCH($A363,cring!$P$3:$P$423,0),MATCH(C$1,cring!$A$2:$O$2,0))</f>
        <v>Swaziland</v>
      </c>
      <c r="D363">
        <f>INDEX(cring!$A$3:$O$423,MATCH($A363,cring!$P$3:$P$423,0),MATCH(D$1,cring!$A$2:$O$2,0))</f>
        <v>2010</v>
      </c>
      <c r="E363" t="str">
        <f>INDEX(cring!$A$3:$O$423,MATCH($A363,cring!$P$3:$P$423,0),MATCH(E$1,cring!$A$2:$O$2,0))</f>
        <v>2010</v>
      </c>
      <c r="F363">
        <f>INDEX(cring!$A$3:$O$423,MATCH($A363,cring!$P$3:$P$423,0),MATCH(F$1,cring!$A$2:$O$2,0))</f>
        <v>57.6</v>
      </c>
      <c r="G363">
        <f>INDEX(cring!$A$3:$O$423,MATCH($A363,cring!$P$3:$P$423,0),MATCH(G$1,cring!$A$2:$O$2,0))</f>
        <v>57.2</v>
      </c>
      <c r="H363">
        <f>INDEX(cring!$A$3:$O$423,MATCH($A363,cring!$P$3:$P$423,0),MATCH(H$1,cring!$A$2:$O$2,0))</f>
        <v>58</v>
      </c>
      <c r="I363">
        <f>INDEX(cring!$A$3:$O$423,MATCH($A363,cring!$P$3:$P$423,0),MATCH(I$1,cring!$A$2:$O$2,0))</f>
        <v>61.2</v>
      </c>
      <c r="J363">
        <f>INDEX(cring!$A$3:$O$423,MATCH($A363,cring!$P$3:$P$423,0),MATCH(J$1,cring!$A$2:$O$2,0))</f>
        <v>56.8</v>
      </c>
      <c r="K363">
        <f>INDEX(cring!$A$3:$O$423,MATCH($A363,cring!$P$3:$P$423,0),MATCH(K$1,cring!$A$2:$O$2,0))</f>
        <v>61.9</v>
      </c>
      <c r="L363">
        <f>INDEX(cring!$A$3:$O$423,MATCH($A363,cring!$P$3:$P$423,0),MATCH(L$1,cring!$A$2:$O$2,0))</f>
        <v>46.1</v>
      </c>
      <c r="M363">
        <f>INDEX(cring!$A$3:$O$423,MATCH($A363,cring!$P$3:$P$423,0),MATCH(M$1,cring!$A$2:$O$2,0))</f>
        <v>57.1</v>
      </c>
      <c r="N363">
        <f>INDEX(cring!$A$3:$O$423,MATCH($A363,cring!$P$3:$P$423,0),MATCH(N$1,cring!$A$2:$O$2,0))</f>
        <v>58.1</v>
      </c>
      <c r="O363" t="str">
        <f>INDEX(cring!$A$3:$O$423,MATCH($A363,cring!$P$3:$P$423,0),MATCH(O$1,cring!$A$2:$O$2,0))</f>
        <v>-</v>
      </c>
      <c r="P363" t="str">
        <f>INDEX(cring!$A$3:$O$423,MATCH($A363,cring!$P$3:$P$423,0),MATCH(P$1,cring!$A$2:$O$2,0))</f>
        <v>MICS_2010</v>
      </c>
    </row>
    <row r="364" spans="1:16" x14ac:dyDescent="0.25">
      <c r="A364" s="4" t="s">
        <v>813</v>
      </c>
      <c r="B364" t="str">
        <f>INDEX(cring!$A$3:$O$423,MATCH($A364,cring!$P$3:$P$423,0),MATCH(B$1,cring!$A$2:$O$2,0))</f>
        <v>SWZ</v>
      </c>
      <c r="C364" t="str">
        <f>INDEX(cring!$A$3:$O$423,MATCH($A364,cring!$P$3:$P$423,0),MATCH(C$1,cring!$A$2:$O$2,0))</f>
        <v>Swaziland</v>
      </c>
      <c r="D364" t="str">
        <f>INDEX(cring!$A$3:$O$423,MATCH($A364,cring!$P$3:$P$423,0),MATCH(D$1,cring!$A$2:$O$2,0))</f>
        <v>2006-2007</v>
      </c>
      <c r="E364" t="str">
        <f>INDEX(cring!$A$3:$O$423,MATCH($A364,cring!$P$3:$P$423,0),MATCH(E$1,cring!$A$2:$O$2,0))</f>
        <v>2007</v>
      </c>
      <c r="F364">
        <f>INDEX(cring!$A$3:$O$423,MATCH($A364,cring!$P$3:$P$423,0),MATCH(F$1,cring!$A$2:$O$2,0))</f>
        <v>73.400000000000006</v>
      </c>
      <c r="G364">
        <f>INDEX(cring!$A$3:$O$423,MATCH($A364,cring!$P$3:$P$423,0),MATCH(G$1,cring!$A$2:$O$2,0))</f>
        <v>70.599999999999994</v>
      </c>
      <c r="H364">
        <f>INDEX(cring!$A$3:$O$423,MATCH($A364,cring!$P$3:$P$423,0),MATCH(H$1,cring!$A$2:$O$2,0))</f>
        <v>76.900000000000006</v>
      </c>
      <c r="I364" t="str">
        <f>INDEX(cring!$A$3:$O$423,MATCH($A364,cring!$P$3:$P$423,0),MATCH(I$1,cring!$A$2:$O$2,0))</f>
        <v>-</v>
      </c>
      <c r="J364">
        <f>INDEX(cring!$A$3:$O$423,MATCH($A364,cring!$P$3:$P$423,0),MATCH(J$1,cring!$A$2:$O$2,0))</f>
        <v>72.2</v>
      </c>
      <c r="K364">
        <f>INDEX(cring!$A$3:$O$423,MATCH($A364,cring!$P$3:$P$423,0),MATCH(K$1,cring!$A$2:$O$2,0))</f>
        <v>66.099999999999994</v>
      </c>
      <c r="L364">
        <f>INDEX(cring!$A$3:$O$423,MATCH($A364,cring!$P$3:$P$423,0),MATCH(L$1,cring!$A$2:$O$2,0))</f>
        <v>73.900000000000006</v>
      </c>
      <c r="M364" t="str">
        <f>INDEX(cring!$A$3:$O$423,MATCH($A364,cring!$P$3:$P$423,0),MATCH(M$1,cring!$A$2:$O$2,0))</f>
        <v>-</v>
      </c>
      <c r="N364" t="str">
        <f>INDEX(cring!$A$3:$O$423,MATCH($A364,cring!$P$3:$P$423,0),MATCH(N$1,cring!$A$2:$O$2,0))</f>
        <v>-</v>
      </c>
      <c r="O364" t="str">
        <f>INDEX(cring!$A$3:$O$423,MATCH($A364,cring!$P$3:$P$423,0),MATCH(O$1,cring!$A$2:$O$2,0))</f>
        <v>-</v>
      </c>
      <c r="P364" t="str">
        <f>INDEX(cring!$A$3:$O$423,MATCH($A364,cring!$P$3:$P$423,0),MATCH(P$1,cring!$A$2:$O$2,0))</f>
        <v>DHS_2006-2007</v>
      </c>
    </row>
    <row r="365" spans="1:16" x14ac:dyDescent="0.25">
      <c r="A365" s="5" t="s">
        <v>814</v>
      </c>
      <c r="B365" t="str">
        <f>INDEX(cring!$A$3:$O$423,MATCH($A365,cring!$P$3:$P$423,0),MATCH(B$1,cring!$A$2:$O$2,0))</f>
        <v>SWZ</v>
      </c>
      <c r="C365" t="str">
        <f>INDEX(cring!$A$3:$O$423,MATCH($A365,cring!$P$3:$P$423,0),MATCH(C$1,cring!$A$2:$O$2,0))</f>
        <v>Swaziland</v>
      </c>
      <c r="D365">
        <f>INDEX(cring!$A$3:$O$423,MATCH($A365,cring!$P$3:$P$423,0),MATCH(D$1,cring!$A$2:$O$2,0))</f>
        <v>2000</v>
      </c>
      <c r="E365" t="str">
        <f>INDEX(cring!$A$3:$O$423,MATCH($A365,cring!$P$3:$P$423,0),MATCH(E$1,cring!$A$2:$O$2,0))</f>
        <v>2000</v>
      </c>
      <c r="F365">
        <f>INDEX(cring!$A$3:$O$423,MATCH($A365,cring!$P$3:$P$423,0),MATCH(F$1,cring!$A$2:$O$2,0))</f>
        <v>60</v>
      </c>
      <c r="G365">
        <f>INDEX(cring!$A$3:$O$423,MATCH($A365,cring!$P$3:$P$423,0),MATCH(G$1,cring!$A$2:$O$2,0))</f>
        <v>58</v>
      </c>
      <c r="H365">
        <f>INDEX(cring!$A$3:$O$423,MATCH($A365,cring!$P$3:$P$423,0),MATCH(H$1,cring!$A$2:$O$2,0))</f>
        <v>62</v>
      </c>
      <c r="I365">
        <f>INDEX(cring!$A$3:$O$423,MATCH($A365,cring!$P$3:$P$423,0),MATCH(I$1,cring!$A$2:$O$2,0))</f>
        <v>56</v>
      </c>
      <c r="J365">
        <f>INDEX(cring!$A$3:$O$423,MATCH($A365,cring!$P$3:$P$423,0),MATCH(J$1,cring!$A$2:$O$2,0))</f>
        <v>60</v>
      </c>
      <c r="K365">
        <f>INDEX(cring!$A$3:$O$423,MATCH($A365,cring!$P$3:$P$423,0),MATCH(K$1,cring!$A$2:$O$2,0))</f>
        <v>63</v>
      </c>
      <c r="L365">
        <f>INDEX(cring!$A$3:$O$423,MATCH($A365,cring!$P$3:$P$423,0),MATCH(L$1,cring!$A$2:$O$2,0))</f>
        <v>60</v>
      </c>
      <c r="M365">
        <f>INDEX(cring!$A$3:$O$423,MATCH($A365,cring!$P$3:$P$423,0),MATCH(M$1,cring!$A$2:$O$2,0))</f>
        <v>62</v>
      </c>
      <c r="N365">
        <f>INDEX(cring!$A$3:$O$423,MATCH($A365,cring!$P$3:$P$423,0),MATCH(N$1,cring!$A$2:$O$2,0))</f>
        <v>59</v>
      </c>
      <c r="O365">
        <f>INDEX(cring!$A$3:$O$423,MATCH($A365,cring!$P$3:$P$423,0),MATCH(O$1,cring!$A$2:$O$2,0))</f>
        <v>66</v>
      </c>
      <c r="P365" t="str">
        <f>INDEX(cring!$A$3:$O$423,MATCH($A365,cring!$P$3:$P$423,0),MATCH(P$1,cring!$A$2:$O$2,0))</f>
        <v>MICS_2000</v>
      </c>
    </row>
    <row r="366" spans="1:16" x14ac:dyDescent="0.25">
      <c r="A366" s="4" t="s">
        <v>815</v>
      </c>
      <c r="B366" t="str">
        <f>INDEX(cring!$A$3:$O$423,MATCH($A366,cring!$P$3:$P$423,0),MATCH(B$1,cring!$A$2:$O$2,0))</f>
        <v>SYR</v>
      </c>
      <c r="C366" t="str">
        <f>INDEX(cring!$A$3:$O$423,MATCH($A366,cring!$P$3:$P$423,0),MATCH(C$1,cring!$A$2:$O$2,0))</f>
        <v>Syrian Arab Republic</v>
      </c>
      <c r="D366">
        <f>INDEX(cring!$A$3:$O$423,MATCH($A366,cring!$P$3:$P$423,0),MATCH(D$1,cring!$A$2:$O$2,0))</f>
        <v>2006</v>
      </c>
      <c r="E366" t="str">
        <f>INDEX(cring!$A$3:$O$423,MATCH($A366,cring!$P$3:$P$423,0),MATCH(E$1,cring!$A$2:$O$2,0))</f>
        <v>2006</v>
      </c>
      <c r="F366">
        <f>INDEX(cring!$A$3:$O$423,MATCH($A366,cring!$P$3:$P$423,0),MATCH(F$1,cring!$A$2:$O$2,0))</f>
        <v>77</v>
      </c>
      <c r="G366">
        <f>INDEX(cring!$A$3:$O$423,MATCH($A366,cring!$P$3:$P$423,0),MATCH(G$1,cring!$A$2:$O$2,0))</f>
        <v>80</v>
      </c>
      <c r="H366">
        <f>INDEX(cring!$A$3:$O$423,MATCH($A366,cring!$P$3:$P$423,0),MATCH(H$1,cring!$A$2:$O$2,0))</f>
        <v>73</v>
      </c>
      <c r="I366">
        <f>INDEX(cring!$A$3:$O$423,MATCH($A366,cring!$P$3:$P$423,0),MATCH(I$1,cring!$A$2:$O$2,0))</f>
        <v>81</v>
      </c>
      <c r="J366">
        <f>INDEX(cring!$A$3:$O$423,MATCH($A366,cring!$P$3:$P$423,0),MATCH(J$1,cring!$A$2:$O$2,0))</f>
        <v>72</v>
      </c>
      <c r="K366">
        <f>INDEX(cring!$A$3:$O$423,MATCH($A366,cring!$P$3:$P$423,0),MATCH(K$1,cring!$A$2:$O$2,0))</f>
        <v>72</v>
      </c>
      <c r="L366">
        <f>INDEX(cring!$A$3:$O$423,MATCH($A366,cring!$P$3:$P$423,0),MATCH(L$1,cring!$A$2:$O$2,0))</f>
        <v>67</v>
      </c>
      <c r="M366">
        <f>INDEX(cring!$A$3:$O$423,MATCH($A366,cring!$P$3:$P$423,0),MATCH(M$1,cring!$A$2:$O$2,0))</f>
        <v>81</v>
      </c>
      <c r="N366">
        <f>INDEX(cring!$A$3:$O$423,MATCH($A366,cring!$P$3:$P$423,0),MATCH(N$1,cring!$A$2:$O$2,0))</f>
        <v>79</v>
      </c>
      <c r="O366">
        <f>INDEX(cring!$A$3:$O$423,MATCH($A366,cring!$P$3:$P$423,0),MATCH(O$1,cring!$A$2:$O$2,0))</f>
        <v>86</v>
      </c>
      <c r="P366" t="str">
        <f>INDEX(cring!$A$3:$O$423,MATCH($A366,cring!$P$3:$P$423,0),MATCH(P$1,cring!$A$2:$O$2,0))</f>
        <v>MICS_2006</v>
      </c>
    </row>
    <row r="367" spans="1:16" x14ac:dyDescent="0.25">
      <c r="A367" s="5" t="s">
        <v>816</v>
      </c>
      <c r="B367" t="str">
        <f>INDEX(cring!$A$3:$O$423,MATCH($A367,cring!$P$3:$P$423,0),MATCH(B$1,cring!$A$2:$O$2,0))</f>
        <v>SYR</v>
      </c>
      <c r="C367" t="str">
        <f>INDEX(cring!$A$3:$O$423,MATCH($A367,cring!$P$3:$P$423,0),MATCH(C$1,cring!$A$2:$O$2,0))</f>
        <v>Syrian Arab Republic</v>
      </c>
      <c r="D367">
        <f>INDEX(cring!$A$3:$O$423,MATCH($A367,cring!$P$3:$P$423,0),MATCH(D$1,cring!$A$2:$O$2,0))</f>
        <v>2002</v>
      </c>
      <c r="E367" t="str">
        <f>INDEX(cring!$A$3:$O$423,MATCH($A367,cring!$P$3:$P$423,0),MATCH(E$1,cring!$A$2:$O$2,0))</f>
        <v>2002</v>
      </c>
      <c r="F367">
        <f>INDEX(cring!$A$3:$O$423,MATCH($A367,cring!$P$3:$P$423,0),MATCH(F$1,cring!$A$2:$O$2,0))</f>
        <v>66</v>
      </c>
      <c r="G367" t="str">
        <f>INDEX(cring!$A$3:$O$423,MATCH($A367,cring!$P$3:$P$423,0),MATCH(G$1,cring!$A$2:$O$2,0))</f>
        <v>-</v>
      </c>
      <c r="H367" t="str">
        <f>INDEX(cring!$A$3:$O$423,MATCH($A367,cring!$P$3:$P$423,0),MATCH(H$1,cring!$A$2:$O$2,0))</f>
        <v>-</v>
      </c>
      <c r="I367" t="str">
        <f>INDEX(cring!$A$3:$O$423,MATCH($A367,cring!$P$3:$P$423,0),MATCH(I$1,cring!$A$2:$O$2,0))</f>
        <v>-</v>
      </c>
      <c r="J367" t="str">
        <f>INDEX(cring!$A$3:$O$423,MATCH($A367,cring!$P$3:$P$423,0),MATCH(J$1,cring!$A$2:$O$2,0))</f>
        <v>-</v>
      </c>
      <c r="K367" t="str">
        <f>INDEX(cring!$A$3:$O$423,MATCH($A367,cring!$P$3:$P$423,0),MATCH(K$1,cring!$A$2:$O$2,0))</f>
        <v>-</v>
      </c>
      <c r="L367" t="str">
        <f>INDEX(cring!$A$3:$O$423,MATCH($A367,cring!$P$3:$P$423,0),MATCH(L$1,cring!$A$2:$O$2,0))</f>
        <v>-</v>
      </c>
      <c r="M367" t="str">
        <f>INDEX(cring!$A$3:$O$423,MATCH($A367,cring!$P$3:$P$423,0),MATCH(M$1,cring!$A$2:$O$2,0))</f>
        <v>-</v>
      </c>
      <c r="N367" t="str">
        <f>INDEX(cring!$A$3:$O$423,MATCH($A367,cring!$P$3:$P$423,0),MATCH(N$1,cring!$A$2:$O$2,0))</f>
        <v>-</v>
      </c>
      <c r="O367" t="str">
        <f>INDEX(cring!$A$3:$O$423,MATCH($A367,cring!$P$3:$P$423,0),MATCH(O$1,cring!$A$2:$O$2,0))</f>
        <v>-</v>
      </c>
      <c r="P367" t="str">
        <f>INDEX(cring!$A$3:$O$423,MATCH($A367,cring!$P$3:$P$423,0),MATCH(P$1,cring!$A$2:$O$2,0))</f>
        <v>Other NS_2002</v>
      </c>
    </row>
    <row r="368" spans="1:16" x14ac:dyDescent="0.25">
      <c r="A368" s="4" t="s">
        <v>817</v>
      </c>
      <c r="B368" t="str">
        <f>INDEX(cring!$A$3:$O$423,MATCH($A368,cring!$P$3:$P$423,0),MATCH(B$1,cring!$A$2:$O$2,0))</f>
        <v>TJK</v>
      </c>
      <c r="C368" t="str">
        <f>INDEX(cring!$A$3:$O$423,MATCH($A368,cring!$P$3:$P$423,0),MATCH(C$1,cring!$A$2:$O$2,0))</f>
        <v>Tajikistan</v>
      </c>
      <c r="D368">
        <f>INDEX(cring!$A$3:$O$423,MATCH($A368,cring!$P$3:$P$423,0),MATCH(D$1,cring!$A$2:$O$2,0))</f>
        <v>2012</v>
      </c>
      <c r="E368" t="str">
        <f>INDEX(cring!$A$3:$O$423,MATCH($A368,cring!$P$3:$P$423,0),MATCH(E$1,cring!$A$2:$O$2,0))</f>
        <v>2012</v>
      </c>
      <c r="F368">
        <f>INDEX(cring!$A$3:$O$423,MATCH($A368,cring!$P$3:$P$423,0),MATCH(F$1,cring!$A$2:$O$2,0))</f>
        <v>63</v>
      </c>
      <c r="G368" t="str">
        <f>INDEX(cring!$A$3:$O$423,MATCH($A368,cring!$P$3:$P$423,0),MATCH(G$1,cring!$A$2:$O$2,0))</f>
        <v>-</v>
      </c>
      <c r="H368" t="str">
        <f>INDEX(cring!$A$3:$O$423,MATCH($A368,cring!$P$3:$P$423,0),MATCH(H$1,cring!$A$2:$O$2,0))</f>
        <v>-</v>
      </c>
      <c r="I368" t="str">
        <f>INDEX(cring!$A$3:$O$423,MATCH($A368,cring!$P$3:$P$423,0),MATCH(I$1,cring!$A$2:$O$2,0))</f>
        <v>-</v>
      </c>
      <c r="J368" t="str">
        <f>INDEX(cring!$A$3:$O$423,MATCH($A368,cring!$P$3:$P$423,0),MATCH(J$1,cring!$A$2:$O$2,0))</f>
        <v>-</v>
      </c>
      <c r="K368" t="str">
        <f>INDEX(cring!$A$3:$O$423,MATCH($A368,cring!$P$3:$P$423,0),MATCH(K$1,cring!$A$2:$O$2,0))</f>
        <v>-</v>
      </c>
      <c r="L368" t="str">
        <f>INDEX(cring!$A$3:$O$423,MATCH($A368,cring!$P$3:$P$423,0),MATCH(L$1,cring!$A$2:$O$2,0))</f>
        <v>-</v>
      </c>
      <c r="M368" t="str">
        <f>INDEX(cring!$A$3:$O$423,MATCH($A368,cring!$P$3:$P$423,0),MATCH(M$1,cring!$A$2:$O$2,0))</f>
        <v>-</v>
      </c>
      <c r="N368" t="str">
        <f>INDEX(cring!$A$3:$O$423,MATCH($A368,cring!$P$3:$P$423,0),MATCH(N$1,cring!$A$2:$O$2,0))</f>
        <v>-</v>
      </c>
      <c r="O368" t="str">
        <f>INDEX(cring!$A$3:$O$423,MATCH($A368,cring!$P$3:$P$423,0),MATCH(O$1,cring!$A$2:$O$2,0))</f>
        <v>-</v>
      </c>
      <c r="P368" t="str">
        <f>INDEX(cring!$A$3:$O$423,MATCH($A368,cring!$P$3:$P$423,0),MATCH(P$1,cring!$A$2:$O$2,0))</f>
        <v>DHS_2012</v>
      </c>
    </row>
    <row r="369" spans="1:16" x14ac:dyDescent="0.25">
      <c r="A369" s="5" t="s">
        <v>818</v>
      </c>
      <c r="B369" t="str">
        <f>INDEX(cring!$A$3:$O$423,MATCH($A369,cring!$P$3:$P$423,0),MATCH(B$1,cring!$A$2:$O$2,0))</f>
        <v>TJK</v>
      </c>
      <c r="C369" t="str">
        <f>INDEX(cring!$A$3:$O$423,MATCH($A369,cring!$P$3:$P$423,0),MATCH(C$1,cring!$A$2:$O$2,0))</f>
        <v>Tajikistan</v>
      </c>
      <c r="D369">
        <f>INDEX(cring!$A$3:$O$423,MATCH($A369,cring!$P$3:$P$423,0),MATCH(D$1,cring!$A$2:$O$2,0))</f>
        <v>2005</v>
      </c>
      <c r="E369" t="str">
        <f>INDEX(cring!$A$3:$O$423,MATCH($A369,cring!$P$3:$P$423,0),MATCH(E$1,cring!$A$2:$O$2,0))</f>
        <v>2005</v>
      </c>
      <c r="F369">
        <f>INDEX(cring!$A$3:$O$423,MATCH($A369,cring!$P$3:$P$423,0),MATCH(F$1,cring!$A$2:$O$2,0))</f>
        <v>64</v>
      </c>
      <c r="G369">
        <f>INDEX(cring!$A$3:$O$423,MATCH($A369,cring!$P$3:$P$423,0),MATCH(G$1,cring!$A$2:$O$2,0))</f>
        <v>60</v>
      </c>
      <c r="H369">
        <f>INDEX(cring!$A$3:$O$423,MATCH($A369,cring!$P$3:$P$423,0),MATCH(H$1,cring!$A$2:$O$2,0))</f>
        <v>69</v>
      </c>
      <c r="I369">
        <f>INDEX(cring!$A$3:$O$423,MATCH($A369,cring!$P$3:$P$423,0),MATCH(I$1,cring!$A$2:$O$2,0))</f>
        <v>58</v>
      </c>
      <c r="J369">
        <f>INDEX(cring!$A$3:$O$423,MATCH($A369,cring!$P$3:$P$423,0),MATCH(J$1,cring!$A$2:$O$2,0))</f>
        <v>67</v>
      </c>
      <c r="K369">
        <f>INDEX(cring!$A$3:$O$423,MATCH($A369,cring!$P$3:$P$423,0),MATCH(K$1,cring!$A$2:$O$2,0))</f>
        <v>81</v>
      </c>
      <c r="L369">
        <f>INDEX(cring!$A$3:$O$423,MATCH($A369,cring!$P$3:$P$423,0),MATCH(L$1,cring!$A$2:$O$2,0))</f>
        <v>74</v>
      </c>
      <c r="M369">
        <f>INDEX(cring!$A$3:$O$423,MATCH($A369,cring!$P$3:$P$423,0),MATCH(M$1,cring!$A$2:$O$2,0))</f>
        <v>37</v>
      </c>
      <c r="N369">
        <f>INDEX(cring!$A$3:$O$423,MATCH($A369,cring!$P$3:$P$423,0),MATCH(N$1,cring!$A$2:$O$2,0))</f>
        <v>66</v>
      </c>
      <c r="O369">
        <f>INDEX(cring!$A$3:$O$423,MATCH($A369,cring!$P$3:$P$423,0),MATCH(O$1,cring!$A$2:$O$2,0))</f>
        <v>75</v>
      </c>
      <c r="P369" t="str">
        <f>INDEX(cring!$A$3:$O$423,MATCH($A369,cring!$P$3:$P$423,0),MATCH(P$1,cring!$A$2:$O$2,0))</f>
        <v>MICS_2005</v>
      </c>
    </row>
    <row r="370" spans="1:16" x14ac:dyDescent="0.25">
      <c r="A370" s="4" t="s">
        <v>819</v>
      </c>
      <c r="B370" t="str">
        <f>INDEX(cring!$A$3:$O$423,MATCH($A370,cring!$P$3:$P$423,0),MATCH(B$1,cring!$A$2:$O$2,0))</f>
        <v>TJK</v>
      </c>
      <c r="C370" t="str">
        <f>INDEX(cring!$A$3:$O$423,MATCH($A370,cring!$P$3:$P$423,0),MATCH(C$1,cring!$A$2:$O$2,0))</f>
        <v>Tajikistan</v>
      </c>
      <c r="D370">
        <f>INDEX(cring!$A$3:$O$423,MATCH($A370,cring!$P$3:$P$423,0),MATCH(D$1,cring!$A$2:$O$2,0))</f>
        <v>2000</v>
      </c>
      <c r="E370" t="str">
        <f>INDEX(cring!$A$3:$O$423,MATCH($A370,cring!$P$3:$P$423,0),MATCH(E$1,cring!$A$2:$O$2,0))</f>
        <v>2000</v>
      </c>
      <c r="F370">
        <f>INDEX(cring!$A$3:$O$423,MATCH($A370,cring!$P$3:$P$423,0),MATCH(F$1,cring!$A$2:$O$2,0))</f>
        <v>51</v>
      </c>
      <c r="G370">
        <f>INDEX(cring!$A$3:$O$423,MATCH($A370,cring!$P$3:$P$423,0),MATCH(G$1,cring!$A$2:$O$2,0))</f>
        <v>45</v>
      </c>
      <c r="H370">
        <f>INDEX(cring!$A$3:$O$423,MATCH($A370,cring!$P$3:$P$423,0),MATCH(H$1,cring!$A$2:$O$2,0))</f>
        <v>55</v>
      </c>
      <c r="I370">
        <f>INDEX(cring!$A$3:$O$423,MATCH($A370,cring!$P$3:$P$423,0),MATCH(I$1,cring!$A$2:$O$2,0))</f>
        <v>40</v>
      </c>
      <c r="J370">
        <f>INDEX(cring!$A$3:$O$423,MATCH($A370,cring!$P$3:$P$423,0),MATCH(J$1,cring!$A$2:$O$2,0))</f>
        <v>54</v>
      </c>
      <c r="K370" t="str">
        <f>INDEX(cring!$A$3:$O$423,MATCH($A370,cring!$P$3:$P$423,0),MATCH(K$1,cring!$A$2:$O$2,0))</f>
        <v>-</v>
      </c>
      <c r="L370" t="str">
        <f>INDEX(cring!$A$3:$O$423,MATCH($A370,cring!$P$3:$P$423,0),MATCH(L$1,cring!$A$2:$O$2,0))</f>
        <v>-</v>
      </c>
      <c r="M370" t="str">
        <f>INDEX(cring!$A$3:$O$423,MATCH($A370,cring!$P$3:$P$423,0),MATCH(M$1,cring!$A$2:$O$2,0))</f>
        <v>-</v>
      </c>
      <c r="N370" t="str">
        <f>INDEX(cring!$A$3:$O$423,MATCH($A370,cring!$P$3:$P$423,0),MATCH(N$1,cring!$A$2:$O$2,0))</f>
        <v>-</v>
      </c>
      <c r="O370" t="str">
        <f>INDEX(cring!$A$3:$O$423,MATCH($A370,cring!$P$3:$P$423,0),MATCH(O$1,cring!$A$2:$O$2,0))</f>
        <v>-</v>
      </c>
      <c r="P370" t="str">
        <f>INDEX(cring!$A$3:$O$423,MATCH($A370,cring!$P$3:$P$423,0),MATCH(P$1,cring!$A$2:$O$2,0))</f>
        <v>MICS_2000</v>
      </c>
    </row>
    <row r="371" spans="1:16" x14ac:dyDescent="0.25">
      <c r="A371" s="5" t="s">
        <v>820</v>
      </c>
      <c r="B371" t="str">
        <f>INDEX(cring!$A$3:$O$423,MATCH($A371,cring!$P$3:$P$423,0),MATCH(B$1,cring!$A$2:$O$2,0))</f>
        <v>THA</v>
      </c>
      <c r="C371" t="str">
        <f>INDEX(cring!$A$3:$O$423,MATCH($A371,cring!$P$3:$P$423,0),MATCH(C$1,cring!$A$2:$O$2,0))</f>
        <v>Thailand</v>
      </c>
      <c r="D371" t="str">
        <f>INDEX(cring!$A$3:$O$423,MATCH($A371,cring!$P$3:$P$423,0),MATCH(D$1,cring!$A$2:$O$2,0))</f>
        <v>2015-2016</v>
      </c>
      <c r="E371" t="str">
        <f>INDEX(cring!$A$3:$O$423,MATCH($A371,cring!$P$3:$P$423,0),MATCH(E$1,cring!$A$2:$O$2,0))</f>
        <v>2016</v>
      </c>
      <c r="F371">
        <f>INDEX(cring!$A$3:$O$423,MATCH($A371,cring!$P$3:$P$423,0),MATCH(F$1,cring!$A$2:$O$2,0))</f>
        <v>79.5</v>
      </c>
      <c r="G371">
        <f>INDEX(cring!$A$3:$O$423,MATCH($A371,cring!$P$3:$P$423,0),MATCH(G$1,cring!$A$2:$O$2,0))</f>
        <v>75.7</v>
      </c>
      <c r="H371">
        <f>INDEX(cring!$A$3:$O$423,MATCH($A371,cring!$P$3:$P$423,0),MATCH(H$1,cring!$A$2:$O$2,0))</f>
        <v>84.2</v>
      </c>
      <c r="I371">
        <f>INDEX(cring!$A$3:$O$423,MATCH($A371,cring!$P$3:$P$423,0),MATCH(I$1,cring!$A$2:$O$2,0))</f>
        <v>85</v>
      </c>
      <c r="J371">
        <f>INDEX(cring!$A$3:$O$423,MATCH($A371,cring!$P$3:$P$423,0),MATCH(J$1,cring!$A$2:$O$2,0))</f>
        <v>76.2</v>
      </c>
      <c r="K371" t="str">
        <f>INDEX(cring!$A$3:$O$423,MATCH($A371,cring!$P$3:$P$423,0),MATCH(K$1,cring!$A$2:$O$2,0))</f>
        <v>-</v>
      </c>
      <c r="L371" t="str">
        <f>INDEX(cring!$A$3:$O$423,MATCH($A371,cring!$P$3:$P$423,0),MATCH(L$1,cring!$A$2:$O$2,0))</f>
        <v>-</v>
      </c>
      <c r="M371" t="str">
        <f>INDEX(cring!$A$3:$O$423,MATCH($A371,cring!$P$3:$P$423,0),MATCH(M$1,cring!$A$2:$O$2,0))</f>
        <v>-</v>
      </c>
      <c r="N371" t="str">
        <f>INDEX(cring!$A$3:$O$423,MATCH($A371,cring!$P$3:$P$423,0),MATCH(N$1,cring!$A$2:$O$2,0))</f>
        <v>-</v>
      </c>
      <c r="O371" t="str">
        <f>INDEX(cring!$A$3:$O$423,MATCH($A371,cring!$P$3:$P$423,0),MATCH(O$1,cring!$A$2:$O$2,0))</f>
        <v>-</v>
      </c>
      <c r="P371" t="str">
        <f>INDEX(cring!$A$3:$O$423,MATCH($A371,cring!$P$3:$P$423,0),MATCH(P$1,cring!$A$2:$O$2,0))</f>
        <v>MICS_2015-2016</v>
      </c>
    </row>
    <row r="372" spans="1:16" x14ac:dyDescent="0.25">
      <c r="A372" s="4" t="s">
        <v>821</v>
      </c>
      <c r="B372" t="str">
        <f>INDEX(cring!$A$3:$O$423,MATCH($A372,cring!$P$3:$P$423,0),MATCH(B$1,cring!$A$2:$O$2,0))</f>
        <v>THA</v>
      </c>
      <c r="C372" t="str">
        <f>INDEX(cring!$A$3:$O$423,MATCH($A372,cring!$P$3:$P$423,0),MATCH(C$1,cring!$A$2:$O$2,0))</f>
        <v>Thailand</v>
      </c>
      <c r="D372">
        <f>INDEX(cring!$A$3:$O$423,MATCH($A372,cring!$P$3:$P$423,0),MATCH(D$1,cring!$A$2:$O$2,0))</f>
        <v>2012</v>
      </c>
      <c r="E372" t="str">
        <f>INDEX(cring!$A$3:$O$423,MATCH($A372,cring!$P$3:$P$423,0),MATCH(E$1,cring!$A$2:$O$2,0))</f>
        <v>2012</v>
      </c>
      <c r="F372">
        <f>INDEX(cring!$A$3:$O$423,MATCH($A372,cring!$P$3:$P$423,0),MATCH(F$1,cring!$A$2:$O$2,0))</f>
        <v>83.3</v>
      </c>
      <c r="G372">
        <f>INDEX(cring!$A$3:$O$423,MATCH($A372,cring!$P$3:$P$423,0),MATCH(G$1,cring!$A$2:$O$2,0))</f>
        <v>78.2</v>
      </c>
      <c r="H372">
        <f>INDEX(cring!$A$3:$O$423,MATCH($A372,cring!$P$3:$P$423,0),MATCH(H$1,cring!$A$2:$O$2,0))</f>
        <v>87.6</v>
      </c>
      <c r="I372">
        <f>INDEX(cring!$A$3:$O$423,MATCH($A372,cring!$P$3:$P$423,0),MATCH(I$1,cring!$A$2:$O$2,0))</f>
        <v>78.5</v>
      </c>
      <c r="J372">
        <f>INDEX(cring!$A$3:$O$423,MATCH($A372,cring!$P$3:$P$423,0),MATCH(J$1,cring!$A$2:$O$2,0))</f>
        <v>85.7</v>
      </c>
      <c r="K372" t="str">
        <f>INDEX(cring!$A$3:$O$423,MATCH($A372,cring!$P$3:$P$423,0),MATCH(K$1,cring!$A$2:$O$2,0))</f>
        <v>-</v>
      </c>
      <c r="L372" t="str">
        <f>INDEX(cring!$A$3:$O$423,MATCH($A372,cring!$P$3:$P$423,0),MATCH(L$1,cring!$A$2:$O$2,0))</f>
        <v>-</v>
      </c>
      <c r="M372" t="str">
        <f>INDEX(cring!$A$3:$O$423,MATCH($A372,cring!$P$3:$P$423,0),MATCH(M$1,cring!$A$2:$O$2,0))</f>
        <v>-</v>
      </c>
      <c r="N372" t="str">
        <f>INDEX(cring!$A$3:$O$423,MATCH($A372,cring!$P$3:$P$423,0),MATCH(N$1,cring!$A$2:$O$2,0))</f>
        <v>-</v>
      </c>
      <c r="O372" t="str">
        <f>INDEX(cring!$A$3:$O$423,MATCH($A372,cring!$P$3:$P$423,0),MATCH(O$1,cring!$A$2:$O$2,0))</f>
        <v>-</v>
      </c>
      <c r="P372" t="str">
        <f>INDEX(cring!$A$3:$O$423,MATCH($A372,cring!$P$3:$P$423,0),MATCH(P$1,cring!$A$2:$O$2,0))</f>
        <v>MICS_2012</v>
      </c>
    </row>
    <row r="373" spans="1:16" x14ac:dyDescent="0.25">
      <c r="A373" s="5" t="s">
        <v>822</v>
      </c>
      <c r="B373" t="str">
        <f>INDEX(cring!$A$3:$O$423,MATCH($A373,cring!$P$3:$P$423,0),MATCH(B$1,cring!$A$2:$O$2,0))</f>
        <v>THA</v>
      </c>
      <c r="C373" t="str">
        <f>INDEX(cring!$A$3:$O$423,MATCH($A373,cring!$P$3:$P$423,0),MATCH(C$1,cring!$A$2:$O$2,0))</f>
        <v>Thailand</v>
      </c>
      <c r="D373" t="str">
        <f>INDEX(cring!$A$3:$O$423,MATCH($A373,cring!$P$3:$P$423,0),MATCH(D$1,cring!$A$2:$O$2,0))</f>
        <v>2005-2006</v>
      </c>
      <c r="E373" t="str">
        <f>INDEX(cring!$A$3:$O$423,MATCH($A373,cring!$P$3:$P$423,0),MATCH(E$1,cring!$A$2:$O$2,0))</f>
        <v>2006</v>
      </c>
      <c r="F373">
        <f>INDEX(cring!$A$3:$O$423,MATCH($A373,cring!$P$3:$P$423,0),MATCH(F$1,cring!$A$2:$O$2,0))</f>
        <v>84</v>
      </c>
      <c r="G373">
        <f>INDEX(cring!$A$3:$O$423,MATCH($A373,cring!$P$3:$P$423,0),MATCH(G$1,cring!$A$2:$O$2,0))</f>
        <v>83</v>
      </c>
      <c r="H373">
        <f>INDEX(cring!$A$3:$O$423,MATCH($A373,cring!$P$3:$P$423,0),MATCH(H$1,cring!$A$2:$O$2,0))</f>
        <v>85</v>
      </c>
      <c r="I373">
        <f>INDEX(cring!$A$3:$O$423,MATCH($A373,cring!$P$3:$P$423,0),MATCH(I$1,cring!$A$2:$O$2,0))</f>
        <v>80</v>
      </c>
      <c r="J373">
        <f>INDEX(cring!$A$3:$O$423,MATCH($A373,cring!$P$3:$P$423,0),MATCH(J$1,cring!$A$2:$O$2,0))</f>
        <v>85</v>
      </c>
      <c r="K373">
        <f>INDEX(cring!$A$3:$O$423,MATCH($A373,cring!$P$3:$P$423,0),MATCH(K$1,cring!$A$2:$O$2,0))</f>
        <v>85</v>
      </c>
      <c r="L373">
        <f>INDEX(cring!$A$3:$O$423,MATCH($A373,cring!$P$3:$P$423,0),MATCH(L$1,cring!$A$2:$O$2,0))</f>
        <v>88</v>
      </c>
      <c r="M373">
        <f>INDEX(cring!$A$3:$O$423,MATCH($A373,cring!$P$3:$P$423,0),MATCH(M$1,cring!$A$2:$O$2,0))</f>
        <v>87</v>
      </c>
      <c r="N373">
        <f>INDEX(cring!$A$3:$O$423,MATCH($A373,cring!$P$3:$P$423,0),MATCH(N$1,cring!$A$2:$O$2,0))</f>
        <v>76</v>
      </c>
      <c r="O373">
        <f>INDEX(cring!$A$3:$O$423,MATCH($A373,cring!$P$3:$P$423,0),MATCH(O$1,cring!$A$2:$O$2,0))</f>
        <v>78</v>
      </c>
      <c r="P373" t="str">
        <f>INDEX(cring!$A$3:$O$423,MATCH($A373,cring!$P$3:$P$423,0),MATCH(P$1,cring!$A$2:$O$2,0))</f>
        <v>MICS_2005-2006</v>
      </c>
    </row>
    <row r="374" spans="1:16" x14ac:dyDescent="0.25">
      <c r="A374" s="4" t="s">
        <v>823</v>
      </c>
      <c r="B374" t="str">
        <f>INDEX(cring!$A$3:$O$423,MATCH($A374,cring!$P$3:$P$423,0),MATCH(B$1,cring!$A$2:$O$2,0))</f>
        <v>MKD</v>
      </c>
      <c r="C374" t="str">
        <f>INDEX(cring!$A$3:$O$423,MATCH($A374,cring!$P$3:$P$423,0),MATCH(C$1,cring!$A$2:$O$2,0))</f>
        <v>The former Yugoslav Republic of Macedonia</v>
      </c>
      <c r="D374" t="str">
        <f>INDEX(cring!$A$3:$O$423,MATCH($A374,cring!$P$3:$P$423,0),MATCH(D$1,cring!$A$2:$O$2,0))</f>
        <v>2005-2006</v>
      </c>
      <c r="E374" t="str">
        <f>INDEX(cring!$A$3:$O$423,MATCH($A374,cring!$P$3:$P$423,0),MATCH(E$1,cring!$A$2:$O$2,0))</f>
        <v>2006</v>
      </c>
      <c r="F374">
        <f>INDEX(cring!$A$3:$O$423,MATCH($A374,cring!$P$3:$P$423,0),MATCH(F$1,cring!$A$2:$O$2,0))</f>
        <v>93</v>
      </c>
      <c r="G374">
        <f>INDEX(cring!$A$3:$O$423,MATCH($A374,cring!$P$3:$P$423,0),MATCH(G$1,cring!$A$2:$O$2,0))</f>
        <v>95</v>
      </c>
      <c r="H374">
        <f>INDEX(cring!$A$3:$O$423,MATCH($A374,cring!$P$3:$P$423,0),MATCH(H$1,cring!$A$2:$O$2,0))</f>
        <v>89</v>
      </c>
      <c r="I374">
        <f>INDEX(cring!$A$3:$O$423,MATCH($A374,cring!$P$3:$P$423,0),MATCH(I$1,cring!$A$2:$O$2,0))</f>
        <v>94</v>
      </c>
      <c r="J374">
        <f>INDEX(cring!$A$3:$O$423,MATCH($A374,cring!$P$3:$P$423,0),MATCH(J$1,cring!$A$2:$O$2,0))</f>
        <v>92</v>
      </c>
      <c r="K374">
        <f>INDEX(cring!$A$3:$O$423,MATCH($A374,cring!$P$3:$P$423,0),MATCH(K$1,cring!$A$2:$O$2,0))</f>
        <v>93</v>
      </c>
      <c r="L374">
        <f>INDEX(cring!$A$3:$O$423,MATCH($A374,cring!$P$3:$P$423,0),MATCH(L$1,cring!$A$2:$O$2,0))</f>
        <v>96</v>
      </c>
      <c r="M374">
        <f>INDEX(cring!$A$3:$O$423,MATCH($A374,cring!$P$3:$P$423,0),MATCH(M$1,cring!$A$2:$O$2,0))</f>
        <v>90</v>
      </c>
      <c r="N374">
        <f>INDEX(cring!$A$3:$O$423,MATCH($A374,cring!$P$3:$P$423,0),MATCH(N$1,cring!$A$2:$O$2,0))</f>
        <v>86</v>
      </c>
      <c r="O374" t="str">
        <f>INDEX(cring!$A$3:$O$423,MATCH($A374,cring!$P$3:$P$423,0),MATCH(O$1,cring!$A$2:$O$2,0))</f>
        <v>-</v>
      </c>
      <c r="P374" t="str">
        <f>INDEX(cring!$A$3:$O$423,MATCH($A374,cring!$P$3:$P$423,0),MATCH(P$1,cring!$A$2:$O$2,0))</f>
        <v>MICS_2005-2006</v>
      </c>
    </row>
    <row r="375" spans="1:16" x14ac:dyDescent="0.25">
      <c r="A375" s="5" t="s">
        <v>824</v>
      </c>
      <c r="B375" t="str">
        <f>INDEX(cring!$A$3:$O$423,MATCH($A375,cring!$P$3:$P$423,0),MATCH(B$1,cring!$A$2:$O$2,0))</f>
        <v>TLS</v>
      </c>
      <c r="C375" t="str">
        <f>INDEX(cring!$A$3:$O$423,MATCH($A375,cring!$P$3:$P$423,0),MATCH(C$1,cring!$A$2:$O$2,0))</f>
        <v>Timor-Leste</v>
      </c>
      <c r="D375" t="str">
        <f>INDEX(cring!$A$3:$O$423,MATCH($A375,cring!$P$3:$P$423,0),MATCH(D$1,cring!$A$2:$O$2,0))</f>
        <v>2009-2010</v>
      </c>
      <c r="E375" t="str">
        <f>INDEX(cring!$A$3:$O$423,MATCH($A375,cring!$P$3:$P$423,0),MATCH(E$1,cring!$A$2:$O$2,0))</f>
        <v>2010</v>
      </c>
      <c r="F375">
        <f>INDEX(cring!$A$3:$O$423,MATCH($A375,cring!$P$3:$P$423,0),MATCH(F$1,cring!$A$2:$O$2,0))</f>
        <v>70.900000000000006</v>
      </c>
      <c r="G375">
        <f>INDEX(cring!$A$3:$O$423,MATCH($A375,cring!$P$3:$P$423,0),MATCH(G$1,cring!$A$2:$O$2,0))</f>
        <v>68.599999999999994</v>
      </c>
      <c r="H375">
        <f>INDEX(cring!$A$3:$O$423,MATCH($A375,cring!$P$3:$P$423,0),MATCH(H$1,cring!$A$2:$O$2,0))</f>
        <v>73.099999999999994</v>
      </c>
      <c r="I375">
        <f>INDEX(cring!$A$3:$O$423,MATCH($A375,cring!$P$3:$P$423,0),MATCH(I$1,cring!$A$2:$O$2,0))</f>
        <v>74.3</v>
      </c>
      <c r="J375">
        <f>INDEX(cring!$A$3:$O$423,MATCH($A375,cring!$P$3:$P$423,0),MATCH(J$1,cring!$A$2:$O$2,0))</f>
        <v>69.3</v>
      </c>
      <c r="K375" t="str">
        <f>INDEX(cring!$A$3:$O$423,MATCH($A375,cring!$P$3:$P$423,0),MATCH(K$1,cring!$A$2:$O$2,0))</f>
        <v>-</v>
      </c>
      <c r="L375" t="str">
        <f>INDEX(cring!$A$3:$O$423,MATCH($A375,cring!$P$3:$P$423,0),MATCH(L$1,cring!$A$2:$O$2,0))</f>
        <v>-</v>
      </c>
      <c r="M375" t="str">
        <f>INDEX(cring!$A$3:$O$423,MATCH($A375,cring!$P$3:$P$423,0),MATCH(M$1,cring!$A$2:$O$2,0))</f>
        <v>-</v>
      </c>
      <c r="N375" t="str">
        <f>INDEX(cring!$A$3:$O$423,MATCH($A375,cring!$P$3:$P$423,0),MATCH(N$1,cring!$A$2:$O$2,0))</f>
        <v>-</v>
      </c>
      <c r="O375" t="str">
        <f>INDEX(cring!$A$3:$O$423,MATCH($A375,cring!$P$3:$P$423,0),MATCH(O$1,cring!$A$2:$O$2,0))</f>
        <v>-</v>
      </c>
      <c r="P375" t="str">
        <f>INDEX(cring!$A$3:$O$423,MATCH($A375,cring!$P$3:$P$423,0),MATCH(P$1,cring!$A$2:$O$2,0))</f>
        <v>DHS_2009-2010</v>
      </c>
    </row>
    <row r="376" spans="1:16" x14ac:dyDescent="0.25">
      <c r="A376" s="4" t="s">
        <v>825</v>
      </c>
      <c r="B376" t="str">
        <f>INDEX(cring!$A$3:$O$423,MATCH($A376,cring!$P$3:$P$423,0),MATCH(B$1,cring!$A$2:$O$2,0))</f>
        <v>TLS</v>
      </c>
      <c r="C376" t="str">
        <f>INDEX(cring!$A$3:$O$423,MATCH($A376,cring!$P$3:$P$423,0),MATCH(C$1,cring!$A$2:$O$2,0))</f>
        <v>Timor-Leste</v>
      </c>
      <c r="D376">
        <f>INDEX(cring!$A$3:$O$423,MATCH($A376,cring!$P$3:$P$423,0),MATCH(D$1,cring!$A$2:$O$2,0))</f>
        <v>2002</v>
      </c>
      <c r="E376" t="str">
        <f>INDEX(cring!$A$3:$O$423,MATCH($A376,cring!$P$3:$P$423,0),MATCH(E$1,cring!$A$2:$O$2,0))</f>
        <v>2002</v>
      </c>
      <c r="F376">
        <f>INDEX(cring!$A$3:$O$423,MATCH($A376,cring!$P$3:$P$423,0),MATCH(F$1,cring!$A$2:$O$2,0))</f>
        <v>57</v>
      </c>
      <c r="G376" t="str">
        <f>INDEX(cring!$A$3:$O$423,MATCH($A376,cring!$P$3:$P$423,0),MATCH(G$1,cring!$A$2:$O$2,0))</f>
        <v>-</v>
      </c>
      <c r="H376" t="str">
        <f>INDEX(cring!$A$3:$O$423,MATCH($A376,cring!$P$3:$P$423,0),MATCH(H$1,cring!$A$2:$O$2,0))</f>
        <v>-</v>
      </c>
      <c r="I376" t="str">
        <f>INDEX(cring!$A$3:$O$423,MATCH($A376,cring!$P$3:$P$423,0),MATCH(I$1,cring!$A$2:$O$2,0))</f>
        <v>-</v>
      </c>
      <c r="J376" t="str">
        <f>INDEX(cring!$A$3:$O$423,MATCH($A376,cring!$P$3:$P$423,0),MATCH(J$1,cring!$A$2:$O$2,0))</f>
        <v>-</v>
      </c>
      <c r="K376" t="str">
        <f>INDEX(cring!$A$3:$O$423,MATCH($A376,cring!$P$3:$P$423,0),MATCH(K$1,cring!$A$2:$O$2,0))</f>
        <v>-</v>
      </c>
      <c r="L376" t="str">
        <f>INDEX(cring!$A$3:$O$423,MATCH($A376,cring!$P$3:$P$423,0),MATCH(L$1,cring!$A$2:$O$2,0))</f>
        <v>-</v>
      </c>
      <c r="M376" t="str">
        <f>INDEX(cring!$A$3:$O$423,MATCH($A376,cring!$P$3:$P$423,0),MATCH(M$1,cring!$A$2:$O$2,0))</f>
        <v>-</v>
      </c>
      <c r="N376" t="str">
        <f>INDEX(cring!$A$3:$O$423,MATCH($A376,cring!$P$3:$P$423,0),MATCH(N$1,cring!$A$2:$O$2,0))</f>
        <v>-</v>
      </c>
      <c r="O376" t="str">
        <f>INDEX(cring!$A$3:$O$423,MATCH($A376,cring!$P$3:$P$423,0),MATCH(O$1,cring!$A$2:$O$2,0))</f>
        <v>-</v>
      </c>
      <c r="P376" t="str">
        <f>INDEX(cring!$A$3:$O$423,MATCH($A376,cring!$P$3:$P$423,0),MATCH(P$1,cring!$A$2:$O$2,0))</f>
        <v>MICS_2002</v>
      </c>
    </row>
    <row r="377" spans="1:16" x14ac:dyDescent="0.25">
      <c r="A377" s="5" t="s">
        <v>826</v>
      </c>
      <c r="B377" t="str">
        <f>INDEX(cring!$A$3:$O$423,MATCH($A377,cring!$P$3:$P$423,0),MATCH(B$1,cring!$A$2:$O$2,0))</f>
        <v>TGO</v>
      </c>
      <c r="C377" t="str">
        <f>INDEX(cring!$A$3:$O$423,MATCH($A377,cring!$P$3:$P$423,0),MATCH(C$1,cring!$A$2:$O$2,0))</f>
        <v>Togo</v>
      </c>
      <c r="D377" t="str">
        <f>INDEX(cring!$A$3:$O$423,MATCH($A377,cring!$P$3:$P$423,0),MATCH(D$1,cring!$A$2:$O$2,0))</f>
        <v>2013-2014</v>
      </c>
      <c r="E377" t="str">
        <f>INDEX(cring!$A$3:$O$423,MATCH($A377,cring!$P$3:$P$423,0),MATCH(E$1,cring!$A$2:$O$2,0))</f>
        <v>2014</v>
      </c>
      <c r="F377">
        <f>INDEX(cring!$A$3:$O$423,MATCH($A377,cring!$P$3:$P$423,0),MATCH(F$1,cring!$A$2:$O$2,0))</f>
        <v>48.5</v>
      </c>
      <c r="G377">
        <f>INDEX(cring!$A$3:$O$423,MATCH($A377,cring!$P$3:$P$423,0),MATCH(G$1,cring!$A$2:$O$2,0))</f>
        <v>49</v>
      </c>
      <c r="H377">
        <f>INDEX(cring!$A$3:$O$423,MATCH($A377,cring!$P$3:$P$423,0),MATCH(H$1,cring!$A$2:$O$2,0))</f>
        <v>47.9</v>
      </c>
      <c r="I377">
        <f>INDEX(cring!$A$3:$O$423,MATCH($A377,cring!$P$3:$P$423,0),MATCH(I$1,cring!$A$2:$O$2,0))</f>
        <v>61.4</v>
      </c>
      <c r="J377">
        <f>INDEX(cring!$A$3:$O$423,MATCH($A377,cring!$P$3:$P$423,0),MATCH(J$1,cring!$A$2:$O$2,0))</f>
        <v>42.8</v>
      </c>
      <c r="K377">
        <f>INDEX(cring!$A$3:$O$423,MATCH($A377,cring!$P$3:$P$423,0),MATCH(K$1,cring!$A$2:$O$2,0))</f>
        <v>41.7</v>
      </c>
      <c r="L377" t="str">
        <f>INDEX(cring!$A$3:$O$423,MATCH($A377,cring!$P$3:$P$423,0),MATCH(L$1,cring!$A$2:$O$2,0))</f>
        <v>-</v>
      </c>
      <c r="M377" t="str">
        <f>INDEX(cring!$A$3:$O$423,MATCH($A377,cring!$P$3:$P$423,0),MATCH(M$1,cring!$A$2:$O$2,0))</f>
        <v>-</v>
      </c>
      <c r="N377" t="str">
        <f>INDEX(cring!$A$3:$O$423,MATCH($A377,cring!$P$3:$P$423,0),MATCH(N$1,cring!$A$2:$O$2,0))</f>
        <v>-</v>
      </c>
      <c r="O377" t="str">
        <f>INDEX(cring!$A$3:$O$423,MATCH($A377,cring!$P$3:$P$423,0),MATCH(O$1,cring!$A$2:$O$2,0))</f>
        <v>-</v>
      </c>
      <c r="P377" t="str">
        <f>INDEX(cring!$A$3:$O$423,MATCH($A377,cring!$P$3:$P$423,0),MATCH(P$1,cring!$A$2:$O$2,0))</f>
        <v>DHS_2013-2014</v>
      </c>
    </row>
    <row r="378" spans="1:16" x14ac:dyDescent="0.25">
      <c r="A378" s="4" t="s">
        <v>827</v>
      </c>
      <c r="B378" t="str">
        <f>INDEX(cring!$A$3:$O$423,MATCH($A378,cring!$P$3:$P$423,0),MATCH(B$1,cring!$A$2:$O$2,0))</f>
        <v>TGO</v>
      </c>
      <c r="C378" t="str">
        <f>INDEX(cring!$A$3:$O$423,MATCH($A378,cring!$P$3:$P$423,0),MATCH(C$1,cring!$A$2:$O$2,0))</f>
        <v>Togo</v>
      </c>
      <c r="D378">
        <f>INDEX(cring!$A$3:$O$423,MATCH($A378,cring!$P$3:$P$423,0),MATCH(D$1,cring!$A$2:$O$2,0))</f>
        <v>2010</v>
      </c>
      <c r="E378" t="str">
        <f>INDEX(cring!$A$3:$O$423,MATCH($A378,cring!$P$3:$P$423,0),MATCH(E$1,cring!$A$2:$O$2,0))</f>
        <v>2010</v>
      </c>
      <c r="F378">
        <f>INDEX(cring!$A$3:$O$423,MATCH($A378,cring!$P$3:$P$423,0),MATCH(F$1,cring!$A$2:$O$2,0))</f>
        <v>32.1</v>
      </c>
      <c r="G378">
        <f>INDEX(cring!$A$3:$O$423,MATCH($A378,cring!$P$3:$P$423,0),MATCH(G$1,cring!$A$2:$O$2,0))</f>
        <v>34.6</v>
      </c>
      <c r="H378">
        <f>INDEX(cring!$A$3:$O$423,MATCH($A378,cring!$P$3:$P$423,0),MATCH(H$1,cring!$A$2:$O$2,0))</f>
        <v>29.9</v>
      </c>
      <c r="I378" t="str">
        <f>INDEX(cring!$A$3:$O$423,MATCH($A378,cring!$P$3:$P$423,0),MATCH(I$1,cring!$A$2:$O$2,0))</f>
        <v>-</v>
      </c>
      <c r="J378">
        <f>INDEX(cring!$A$3:$O$423,MATCH($A378,cring!$P$3:$P$423,0),MATCH(J$1,cring!$A$2:$O$2,0))</f>
        <v>24.7</v>
      </c>
      <c r="K378">
        <f>INDEX(cring!$A$3:$O$423,MATCH($A378,cring!$P$3:$P$423,0),MATCH(K$1,cring!$A$2:$O$2,0))</f>
        <v>19.5</v>
      </c>
      <c r="L378">
        <f>INDEX(cring!$A$3:$O$423,MATCH($A378,cring!$P$3:$P$423,0),MATCH(L$1,cring!$A$2:$O$2,0))</f>
        <v>25.9</v>
      </c>
      <c r="M378" t="str">
        <f>INDEX(cring!$A$3:$O$423,MATCH($A378,cring!$P$3:$P$423,0),MATCH(M$1,cring!$A$2:$O$2,0))</f>
        <v>-</v>
      </c>
      <c r="N378" t="str">
        <f>INDEX(cring!$A$3:$O$423,MATCH($A378,cring!$P$3:$P$423,0),MATCH(N$1,cring!$A$2:$O$2,0))</f>
        <v>-</v>
      </c>
      <c r="O378" t="str">
        <f>INDEX(cring!$A$3:$O$423,MATCH($A378,cring!$P$3:$P$423,0),MATCH(O$1,cring!$A$2:$O$2,0))</f>
        <v>-</v>
      </c>
      <c r="P378" t="str">
        <f>INDEX(cring!$A$3:$O$423,MATCH($A378,cring!$P$3:$P$423,0),MATCH(P$1,cring!$A$2:$O$2,0))</f>
        <v>MICS_2010-2011</v>
      </c>
    </row>
    <row r="379" spans="1:16" x14ac:dyDescent="0.25">
      <c r="A379" s="5" t="s">
        <v>828</v>
      </c>
      <c r="B379" t="str">
        <f>INDEX(cring!$A$3:$O$423,MATCH($A379,cring!$P$3:$P$423,0),MATCH(B$1,cring!$A$2:$O$2,0))</f>
        <v>TGO</v>
      </c>
      <c r="C379" t="str">
        <f>INDEX(cring!$A$3:$O$423,MATCH($A379,cring!$P$3:$P$423,0),MATCH(C$1,cring!$A$2:$O$2,0))</f>
        <v>Togo</v>
      </c>
      <c r="D379">
        <f>INDEX(cring!$A$3:$O$423,MATCH($A379,cring!$P$3:$P$423,0),MATCH(D$1,cring!$A$2:$O$2,0))</f>
        <v>2006</v>
      </c>
      <c r="E379" t="str">
        <f>INDEX(cring!$A$3:$O$423,MATCH($A379,cring!$P$3:$P$423,0),MATCH(E$1,cring!$A$2:$O$2,0))</f>
        <v>2006</v>
      </c>
      <c r="F379">
        <f>INDEX(cring!$A$3:$O$423,MATCH($A379,cring!$P$3:$P$423,0),MATCH(F$1,cring!$A$2:$O$2,0))</f>
        <v>23</v>
      </c>
      <c r="G379">
        <f>INDEX(cring!$A$3:$O$423,MATCH($A379,cring!$P$3:$P$423,0),MATCH(G$1,cring!$A$2:$O$2,0))</f>
        <v>23</v>
      </c>
      <c r="H379">
        <f>INDEX(cring!$A$3:$O$423,MATCH($A379,cring!$P$3:$P$423,0),MATCH(H$1,cring!$A$2:$O$2,0))</f>
        <v>23</v>
      </c>
      <c r="I379">
        <f>INDEX(cring!$A$3:$O$423,MATCH($A379,cring!$P$3:$P$423,0),MATCH(I$1,cring!$A$2:$O$2,0))</f>
        <v>24</v>
      </c>
      <c r="J379">
        <f>INDEX(cring!$A$3:$O$423,MATCH($A379,cring!$P$3:$P$423,0),MATCH(J$1,cring!$A$2:$O$2,0))</f>
        <v>22</v>
      </c>
      <c r="K379">
        <f>INDEX(cring!$A$3:$O$423,MATCH($A379,cring!$P$3:$P$423,0),MATCH(K$1,cring!$A$2:$O$2,0))</f>
        <v>18</v>
      </c>
      <c r="L379">
        <f>INDEX(cring!$A$3:$O$423,MATCH($A379,cring!$P$3:$P$423,0),MATCH(L$1,cring!$A$2:$O$2,0))</f>
        <v>24</v>
      </c>
      <c r="M379">
        <f>INDEX(cring!$A$3:$O$423,MATCH($A379,cring!$P$3:$P$423,0),MATCH(M$1,cring!$A$2:$O$2,0))</f>
        <v>6</v>
      </c>
      <c r="N379">
        <f>INDEX(cring!$A$3:$O$423,MATCH($A379,cring!$P$3:$P$423,0),MATCH(N$1,cring!$A$2:$O$2,0))</f>
        <v>33</v>
      </c>
      <c r="O379">
        <f>INDEX(cring!$A$3:$O$423,MATCH($A379,cring!$P$3:$P$423,0),MATCH(O$1,cring!$A$2:$O$2,0))</f>
        <v>28</v>
      </c>
      <c r="P379" t="str">
        <f>INDEX(cring!$A$3:$O$423,MATCH($A379,cring!$P$3:$P$423,0),MATCH(P$1,cring!$A$2:$O$2,0))</f>
        <v>MICS_2006</v>
      </c>
    </row>
    <row r="380" spans="1:16" x14ac:dyDescent="0.25">
      <c r="A380" s="4" t="s">
        <v>829</v>
      </c>
      <c r="B380" t="str">
        <f>INDEX(cring!$A$3:$O$423,MATCH($A380,cring!$P$3:$P$423,0),MATCH(B$1,cring!$A$2:$O$2,0))</f>
        <v>TGO</v>
      </c>
      <c r="C380" t="str">
        <f>INDEX(cring!$A$3:$O$423,MATCH($A380,cring!$P$3:$P$423,0),MATCH(C$1,cring!$A$2:$O$2,0))</f>
        <v>Togo</v>
      </c>
      <c r="D380">
        <f>INDEX(cring!$A$3:$O$423,MATCH($A380,cring!$P$3:$P$423,0),MATCH(D$1,cring!$A$2:$O$2,0))</f>
        <v>2000</v>
      </c>
      <c r="E380" t="str">
        <f>INDEX(cring!$A$3:$O$423,MATCH($A380,cring!$P$3:$P$423,0),MATCH(E$1,cring!$A$2:$O$2,0))</f>
        <v>2000</v>
      </c>
      <c r="F380">
        <f>INDEX(cring!$A$3:$O$423,MATCH($A380,cring!$P$3:$P$423,0),MATCH(F$1,cring!$A$2:$O$2,0))</f>
        <v>30</v>
      </c>
      <c r="G380">
        <f>INDEX(cring!$A$3:$O$423,MATCH($A380,cring!$P$3:$P$423,0),MATCH(G$1,cring!$A$2:$O$2,0))</f>
        <v>35</v>
      </c>
      <c r="H380">
        <f>INDEX(cring!$A$3:$O$423,MATCH($A380,cring!$P$3:$P$423,0),MATCH(H$1,cring!$A$2:$O$2,0))</f>
        <v>24</v>
      </c>
      <c r="I380">
        <f>INDEX(cring!$A$3:$O$423,MATCH($A380,cring!$P$3:$P$423,0),MATCH(I$1,cring!$A$2:$O$2,0))</f>
        <v>62</v>
      </c>
      <c r="J380">
        <f>INDEX(cring!$A$3:$O$423,MATCH($A380,cring!$P$3:$P$423,0),MATCH(J$1,cring!$A$2:$O$2,0))</f>
        <v>25</v>
      </c>
      <c r="K380" t="str">
        <f>INDEX(cring!$A$3:$O$423,MATCH($A380,cring!$P$3:$P$423,0),MATCH(K$1,cring!$A$2:$O$2,0))</f>
        <v>-</v>
      </c>
      <c r="L380" t="str">
        <f>INDEX(cring!$A$3:$O$423,MATCH($A380,cring!$P$3:$P$423,0),MATCH(L$1,cring!$A$2:$O$2,0))</f>
        <v>-</v>
      </c>
      <c r="M380" t="str">
        <f>INDEX(cring!$A$3:$O$423,MATCH($A380,cring!$P$3:$P$423,0),MATCH(M$1,cring!$A$2:$O$2,0))</f>
        <v>-</v>
      </c>
      <c r="N380" t="str">
        <f>INDEX(cring!$A$3:$O$423,MATCH($A380,cring!$P$3:$P$423,0),MATCH(N$1,cring!$A$2:$O$2,0))</f>
        <v>-</v>
      </c>
      <c r="O380" t="str">
        <f>INDEX(cring!$A$3:$O$423,MATCH($A380,cring!$P$3:$P$423,0),MATCH(O$1,cring!$A$2:$O$2,0))</f>
        <v>-</v>
      </c>
      <c r="P380" t="str">
        <f>INDEX(cring!$A$3:$O$423,MATCH($A380,cring!$P$3:$P$423,0),MATCH(P$1,cring!$A$2:$O$2,0))</f>
        <v>MICS_2000</v>
      </c>
    </row>
    <row r="381" spans="1:16" x14ac:dyDescent="0.25">
      <c r="A381" s="5" t="s">
        <v>830</v>
      </c>
      <c r="B381" t="str">
        <f>INDEX(cring!$A$3:$O$423,MATCH($A381,cring!$P$3:$P$423,0),MATCH(B$1,cring!$A$2:$O$2,0))</f>
        <v>TGO</v>
      </c>
      <c r="C381" t="str">
        <f>INDEX(cring!$A$3:$O$423,MATCH($A381,cring!$P$3:$P$423,0),MATCH(C$1,cring!$A$2:$O$2,0))</f>
        <v>Togo</v>
      </c>
      <c r="D381">
        <f>INDEX(cring!$A$3:$O$423,MATCH($A381,cring!$P$3:$P$423,0),MATCH(D$1,cring!$A$2:$O$2,0))</f>
        <v>1998</v>
      </c>
      <c r="E381" t="str">
        <f>INDEX(cring!$A$3:$O$423,MATCH($A381,cring!$P$3:$P$423,0),MATCH(E$1,cring!$A$2:$O$2,0))</f>
        <v>1998</v>
      </c>
      <c r="F381">
        <f>INDEX(cring!$A$3:$O$423,MATCH($A381,cring!$P$3:$P$423,0),MATCH(F$1,cring!$A$2:$O$2,0))</f>
        <v>26</v>
      </c>
      <c r="G381">
        <f>INDEX(cring!$A$3:$O$423,MATCH($A381,cring!$P$3:$P$423,0),MATCH(G$1,cring!$A$2:$O$2,0))</f>
        <v>28</v>
      </c>
      <c r="H381">
        <f>INDEX(cring!$A$3:$O$423,MATCH($A381,cring!$P$3:$P$423,0),MATCH(H$1,cring!$A$2:$O$2,0))</f>
        <v>25</v>
      </c>
      <c r="I381">
        <f>INDEX(cring!$A$3:$O$423,MATCH($A381,cring!$P$3:$P$423,0),MATCH(I$1,cring!$A$2:$O$2,0))</f>
        <v>46</v>
      </c>
      <c r="J381">
        <f>INDEX(cring!$A$3:$O$423,MATCH($A381,cring!$P$3:$P$423,0),MATCH(J$1,cring!$A$2:$O$2,0))</f>
        <v>21</v>
      </c>
      <c r="K381" t="str">
        <f>INDEX(cring!$A$3:$O$423,MATCH($A381,cring!$P$3:$P$423,0),MATCH(K$1,cring!$A$2:$O$2,0))</f>
        <v>-</v>
      </c>
      <c r="L381" t="str">
        <f>INDEX(cring!$A$3:$O$423,MATCH($A381,cring!$P$3:$P$423,0),MATCH(L$1,cring!$A$2:$O$2,0))</f>
        <v>-</v>
      </c>
      <c r="M381" t="str">
        <f>INDEX(cring!$A$3:$O$423,MATCH($A381,cring!$P$3:$P$423,0),MATCH(M$1,cring!$A$2:$O$2,0))</f>
        <v>-</v>
      </c>
      <c r="N381" t="str">
        <f>INDEX(cring!$A$3:$O$423,MATCH($A381,cring!$P$3:$P$423,0),MATCH(N$1,cring!$A$2:$O$2,0))</f>
        <v>-</v>
      </c>
      <c r="O381" t="str">
        <f>INDEX(cring!$A$3:$O$423,MATCH($A381,cring!$P$3:$P$423,0),MATCH(O$1,cring!$A$2:$O$2,0))</f>
        <v>-</v>
      </c>
      <c r="P381" t="str">
        <f>INDEX(cring!$A$3:$O$423,MATCH($A381,cring!$P$3:$P$423,0),MATCH(P$1,cring!$A$2:$O$2,0))</f>
        <v>DHS_1998</v>
      </c>
    </row>
    <row r="382" spans="1:16" x14ac:dyDescent="0.25">
      <c r="A382" s="4" t="s">
        <v>831</v>
      </c>
      <c r="B382" t="str">
        <f>INDEX(cring!$A$3:$O$423,MATCH($A382,cring!$P$3:$P$423,0),MATCH(B$1,cring!$A$2:$O$2,0))</f>
        <v>TTO</v>
      </c>
      <c r="C382" t="str">
        <f>INDEX(cring!$A$3:$O$423,MATCH($A382,cring!$P$3:$P$423,0),MATCH(C$1,cring!$A$2:$O$2,0))</f>
        <v>Trinidad and Tobago</v>
      </c>
      <c r="D382">
        <f>INDEX(cring!$A$3:$O$423,MATCH($A382,cring!$P$3:$P$423,0),MATCH(D$1,cring!$A$2:$O$2,0))</f>
        <v>2006</v>
      </c>
      <c r="E382" t="str">
        <f>INDEX(cring!$A$3:$O$423,MATCH($A382,cring!$P$3:$P$423,0),MATCH(E$1,cring!$A$2:$O$2,0))</f>
        <v>2006</v>
      </c>
      <c r="F382">
        <f>INDEX(cring!$A$3:$O$423,MATCH($A382,cring!$P$3:$P$423,0),MATCH(F$1,cring!$A$2:$O$2,0))</f>
        <v>74</v>
      </c>
      <c r="G382">
        <f>INDEX(cring!$A$3:$O$423,MATCH($A382,cring!$P$3:$P$423,0),MATCH(G$1,cring!$A$2:$O$2,0))</f>
        <v>77</v>
      </c>
      <c r="H382">
        <f>INDEX(cring!$A$3:$O$423,MATCH($A382,cring!$P$3:$P$423,0),MATCH(H$1,cring!$A$2:$O$2,0))</f>
        <v>70</v>
      </c>
      <c r="I382" t="str">
        <f>INDEX(cring!$A$3:$O$423,MATCH($A382,cring!$P$3:$P$423,0),MATCH(I$1,cring!$A$2:$O$2,0))</f>
        <v>-</v>
      </c>
      <c r="J382" t="str">
        <f>INDEX(cring!$A$3:$O$423,MATCH($A382,cring!$P$3:$P$423,0),MATCH(J$1,cring!$A$2:$O$2,0))</f>
        <v>-</v>
      </c>
      <c r="K382" t="str">
        <f>INDEX(cring!$A$3:$O$423,MATCH($A382,cring!$P$3:$P$423,0),MATCH(K$1,cring!$A$2:$O$2,0))</f>
        <v>-</v>
      </c>
      <c r="L382" t="str">
        <f>INDEX(cring!$A$3:$O$423,MATCH($A382,cring!$P$3:$P$423,0),MATCH(L$1,cring!$A$2:$O$2,0))</f>
        <v>-</v>
      </c>
      <c r="M382" t="str">
        <f>INDEX(cring!$A$3:$O$423,MATCH($A382,cring!$P$3:$P$423,0),MATCH(M$1,cring!$A$2:$O$2,0))</f>
        <v>-</v>
      </c>
      <c r="N382" t="str">
        <f>INDEX(cring!$A$3:$O$423,MATCH($A382,cring!$P$3:$P$423,0),MATCH(N$1,cring!$A$2:$O$2,0))</f>
        <v>-</v>
      </c>
      <c r="O382" t="str">
        <f>INDEX(cring!$A$3:$O$423,MATCH($A382,cring!$P$3:$P$423,0),MATCH(O$1,cring!$A$2:$O$2,0))</f>
        <v>-</v>
      </c>
      <c r="P382" t="str">
        <f>INDEX(cring!$A$3:$O$423,MATCH($A382,cring!$P$3:$P$423,0),MATCH(P$1,cring!$A$2:$O$2,0))</f>
        <v>MICS_2006</v>
      </c>
    </row>
    <row r="383" spans="1:16" x14ac:dyDescent="0.25">
      <c r="A383" s="5" t="s">
        <v>832</v>
      </c>
      <c r="B383" t="str">
        <f>INDEX(cring!$A$3:$O$423,MATCH($A383,cring!$P$3:$P$423,0),MATCH(B$1,cring!$A$2:$O$2,0))</f>
        <v>TTO</v>
      </c>
      <c r="C383" t="str">
        <f>INDEX(cring!$A$3:$O$423,MATCH($A383,cring!$P$3:$P$423,0),MATCH(C$1,cring!$A$2:$O$2,0))</f>
        <v>Trinidad and Tobago</v>
      </c>
      <c r="D383">
        <f>INDEX(cring!$A$3:$O$423,MATCH($A383,cring!$P$3:$P$423,0),MATCH(D$1,cring!$A$2:$O$2,0))</f>
        <v>2000</v>
      </c>
      <c r="E383" t="str">
        <f>INDEX(cring!$A$3:$O$423,MATCH($A383,cring!$P$3:$P$423,0),MATCH(E$1,cring!$A$2:$O$2,0))</f>
        <v>2000</v>
      </c>
      <c r="F383">
        <f>INDEX(cring!$A$3:$O$423,MATCH($A383,cring!$P$3:$P$423,0),MATCH(F$1,cring!$A$2:$O$2,0))</f>
        <v>74</v>
      </c>
      <c r="G383" t="str">
        <f>INDEX(cring!$A$3:$O$423,MATCH($A383,cring!$P$3:$P$423,0),MATCH(G$1,cring!$A$2:$O$2,0))</f>
        <v>-</v>
      </c>
      <c r="H383" t="str">
        <f>INDEX(cring!$A$3:$O$423,MATCH($A383,cring!$P$3:$P$423,0),MATCH(H$1,cring!$A$2:$O$2,0))</f>
        <v>-</v>
      </c>
      <c r="I383" t="str">
        <f>INDEX(cring!$A$3:$O$423,MATCH($A383,cring!$P$3:$P$423,0),MATCH(I$1,cring!$A$2:$O$2,0))</f>
        <v>-</v>
      </c>
      <c r="J383" t="str">
        <f>INDEX(cring!$A$3:$O$423,MATCH($A383,cring!$P$3:$P$423,0),MATCH(J$1,cring!$A$2:$O$2,0))</f>
        <v>-</v>
      </c>
      <c r="K383" t="str">
        <f>INDEX(cring!$A$3:$O$423,MATCH($A383,cring!$P$3:$P$423,0),MATCH(K$1,cring!$A$2:$O$2,0))</f>
        <v>-</v>
      </c>
      <c r="L383" t="str">
        <f>INDEX(cring!$A$3:$O$423,MATCH($A383,cring!$P$3:$P$423,0),MATCH(L$1,cring!$A$2:$O$2,0))</f>
        <v>-</v>
      </c>
      <c r="M383" t="str">
        <f>INDEX(cring!$A$3:$O$423,MATCH($A383,cring!$P$3:$P$423,0),MATCH(M$1,cring!$A$2:$O$2,0))</f>
        <v>-</v>
      </c>
      <c r="N383" t="str">
        <f>INDEX(cring!$A$3:$O$423,MATCH($A383,cring!$P$3:$P$423,0),MATCH(N$1,cring!$A$2:$O$2,0))</f>
        <v>-</v>
      </c>
      <c r="O383" t="str">
        <f>INDEX(cring!$A$3:$O$423,MATCH($A383,cring!$P$3:$P$423,0),MATCH(O$1,cring!$A$2:$O$2,0))</f>
        <v>-</v>
      </c>
      <c r="P383" t="str">
        <f>INDEX(cring!$A$3:$O$423,MATCH($A383,cring!$P$3:$P$423,0),MATCH(P$1,cring!$A$2:$O$2,0))</f>
        <v>MICS_2000</v>
      </c>
    </row>
    <row r="384" spans="1:16" x14ac:dyDescent="0.25">
      <c r="A384" s="4" t="s">
        <v>833</v>
      </c>
      <c r="B384" t="str">
        <f>INDEX(cring!$A$3:$O$423,MATCH($A384,cring!$P$3:$P$423,0),MATCH(B$1,cring!$A$2:$O$2,0))</f>
        <v>TUN</v>
      </c>
      <c r="C384" t="str">
        <f>INDEX(cring!$A$3:$O$423,MATCH($A384,cring!$P$3:$P$423,0),MATCH(C$1,cring!$A$2:$O$2,0))</f>
        <v>Tunisia</v>
      </c>
      <c r="D384" t="str">
        <f>INDEX(cring!$A$3:$O$423,MATCH($A384,cring!$P$3:$P$423,0),MATCH(D$1,cring!$A$2:$O$2,0))</f>
        <v>2011-2012</v>
      </c>
      <c r="E384" t="str">
        <f>INDEX(cring!$A$3:$O$423,MATCH($A384,cring!$P$3:$P$423,0),MATCH(E$1,cring!$A$2:$O$2,0))</f>
        <v>2012</v>
      </c>
      <c r="F384">
        <f>INDEX(cring!$A$3:$O$423,MATCH($A384,cring!$P$3:$P$423,0),MATCH(F$1,cring!$A$2:$O$2,0))</f>
        <v>59.5</v>
      </c>
      <c r="G384">
        <f>INDEX(cring!$A$3:$O$423,MATCH($A384,cring!$P$3:$P$423,0),MATCH(G$1,cring!$A$2:$O$2,0))</f>
        <v>60.8</v>
      </c>
      <c r="H384">
        <f>INDEX(cring!$A$3:$O$423,MATCH($A384,cring!$P$3:$P$423,0),MATCH(H$1,cring!$A$2:$O$2,0))</f>
        <v>58</v>
      </c>
      <c r="I384">
        <f>INDEX(cring!$A$3:$O$423,MATCH($A384,cring!$P$3:$P$423,0),MATCH(I$1,cring!$A$2:$O$2,0))</f>
        <v>63.1</v>
      </c>
      <c r="J384">
        <f>INDEX(cring!$A$3:$O$423,MATCH($A384,cring!$P$3:$P$423,0),MATCH(J$1,cring!$A$2:$O$2,0))</f>
        <v>52.9</v>
      </c>
      <c r="K384">
        <f>INDEX(cring!$A$3:$O$423,MATCH($A384,cring!$P$3:$P$423,0),MATCH(K$1,cring!$A$2:$O$2,0))</f>
        <v>46.1</v>
      </c>
      <c r="L384">
        <f>INDEX(cring!$A$3:$O$423,MATCH($A384,cring!$P$3:$P$423,0),MATCH(L$1,cring!$A$2:$O$2,0))</f>
        <v>62.8</v>
      </c>
      <c r="M384">
        <f>INDEX(cring!$A$3:$O$423,MATCH($A384,cring!$P$3:$P$423,0),MATCH(M$1,cring!$A$2:$O$2,0))</f>
        <v>56.3</v>
      </c>
      <c r="N384">
        <f>INDEX(cring!$A$3:$O$423,MATCH($A384,cring!$P$3:$P$423,0),MATCH(N$1,cring!$A$2:$O$2,0))</f>
        <v>67.599999999999994</v>
      </c>
      <c r="O384">
        <f>INDEX(cring!$A$3:$O$423,MATCH($A384,cring!$P$3:$P$423,0),MATCH(O$1,cring!$A$2:$O$2,0))</f>
        <v>74.099999999999994</v>
      </c>
      <c r="P384" t="str">
        <f>INDEX(cring!$A$3:$O$423,MATCH($A384,cring!$P$3:$P$423,0),MATCH(P$1,cring!$A$2:$O$2,0))</f>
        <v>MICS_2011-2012</v>
      </c>
    </row>
    <row r="385" spans="1:16" x14ac:dyDescent="0.25">
      <c r="A385" s="5" t="s">
        <v>834</v>
      </c>
      <c r="B385" t="str">
        <f>INDEX(cring!$A$3:$O$423,MATCH($A385,cring!$P$3:$P$423,0),MATCH(B$1,cring!$A$2:$O$2,0))</f>
        <v>TUN</v>
      </c>
      <c r="C385" t="str">
        <f>INDEX(cring!$A$3:$O$423,MATCH($A385,cring!$P$3:$P$423,0),MATCH(C$1,cring!$A$2:$O$2,0))</f>
        <v>Tunisia</v>
      </c>
      <c r="D385">
        <f>INDEX(cring!$A$3:$O$423,MATCH($A385,cring!$P$3:$P$423,0),MATCH(D$1,cring!$A$2:$O$2,0))</f>
        <v>2006</v>
      </c>
      <c r="E385" t="str">
        <f>INDEX(cring!$A$3:$O$423,MATCH($A385,cring!$P$3:$P$423,0),MATCH(E$1,cring!$A$2:$O$2,0))</f>
        <v>2006</v>
      </c>
      <c r="F385">
        <f>INDEX(cring!$A$3:$O$423,MATCH($A385,cring!$P$3:$P$423,0),MATCH(F$1,cring!$A$2:$O$2,0))</f>
        <v>59</v>
      </c>
      <c r="G385">
        <f>INDEX(cring!$A$3:$O$423,MATCH($A385,cring!$P$3:$P$423,0),MATCH(G$1,cring!$A$2:$O$2,0))</f>
        <v>60</v>
      </c>
      <c r="H385">
        <f>INDEX(cring!$A$3:$O$423,MATCH($A385,cring!$P$3:$P$423,0),MATCH(H$1,cring!$A$2:$O$2,0))</f>
        <v>57</v>
      </c>
      <c r="I385">
        <f>INDEX(cring!$A$3:$O$423,MATCH($A385,cring!$P$3:$P$423,0),MATCH(I$1,cring!$A$2:$O$2,0))</f>
        <v>64</v>
      </c>
      <c r="J385">
        <f>INDEX(cring!$A$3:$O$423,MATCH($A385,cring!$P$3:$P$423,0),MATCH(J$1,cring!$A$2:$O$2,0))</f>
        <v>48</v>
      </c>
      <c r="K385" t="str">
        <f>INDEX(cring!$A$3:$O$423,MATCH($A385,cring!$P$3:$P$423,0),MATCH(K$1,cring!$A$2:$O$2,0))</f>
        <v>-</v>
      </c>
      <c r="L385" t="str">
        <f>INDEX(cring!$A$3:$O$423,MATCH($A385,cring!$P$3:$P$423,0),MATCH(L$1,cring!$A$2:$O$2,0))</f>
        <v>-</v>
      </c>
      <c r="M385" t="str">
        <f>INDEX(cring!$A$3:$O$423,MATCH($A385,cring!$P$3:$P$423,0),MATCH(M$1,cring!$A$2:$O$2,0))</f>
        <v>-</v>
      </c>
      <c r="N385" t="str">
        <f>INDEX(cring!$A$3:$O$423,MATCH($A385,cring!$P$3:$P$423,0),MATCH(N$1,cring!$A$2:$O$2,0))</f>
        <v>-</v>
      </c>
      <c r="O385" t="str">
        <f>INDEX(cring!$A$3:$O$423,MATCH($A385,cring!$P$3:$P$423,0),MATCH(O$1,cring!$A$2:$O$2,0))</f>
        <v>-</v>
      </c>
      <c r="P385" t="str">
        <f>INDEX(cring!$A$3:$O$423,MATCH($A385,cring!$P$3:$P$423,0),MATCH(P$1,cring!$A$2:$O$2,0))</f>
        <v>MICS_2006</v>
      </c>
    </row>
    <row r="386" spans="1:16" x14ac:dyDescent="0.25">
      <c r="A386" s="4" t="s">
        <v>835</v>
      </c>
      <c r="B386" t="str">
        <f>INDEX(cring!$A$3:$O$423,MATCH($A386,cring!$P$3:$P$423,0),MATCH(B$1,cring!$A$2:$O$2,0))</f>
        <v>TUN</v>
      </c>
      <c r="C386" t="str">
        <f>INDEX(cring!$A$3:$O$423,MATCH($A386,cring!$P$3:$P$423,0),MATCH(C$1,cring!$A$2:$O$2,0))</f>
        <v>Tunisia</v>
      </c>
      <c r="D386">
        <f>INDEX(cring!$A$3:$O$423,MATCH($A386,cring!$P$3:$P$423,0),MATCH(D$1,cring!$A$2:$O$2,0))</f>
        <v>2000</v>
      </c>
      <c r="E386" t="str">
        <f>INDEX(cring!$A$3:$O$423,MATCH($A386,cring!$P$3:$P$423,0),MATCH(E$1,cring!$A$2:$O$2,0))</f>
        <v>2000</v>
      </c>
      <c r="F386">
        <f>INDEX(cring!$A$3:$O$423,MATCH($A386,cring!$P$3:$P$423,0),MATCH(F$1,cring!$A$2:$O$2,0))</f>
        <v>43</v>
      </c>
      <c r="G386" t="str">
        <f>INDEX(cring!$A$3:$O$423,MATCH($A386,cring!$P$3:$P$423,0),MATCH(G$1,cring!$A$2:$O$2,0))</f>
        <v>-</v>
      </c>
      <c r="H386" t="str">
        <f>INDEX(cring!$A$3:$O$423,MATCH($A386,cring!$P$3:$P$423,0),MATCH(H$1,cring!$A$2:$O$2,0))</f>
        <v>-</v>
      </c>
      <c r="I386" t="str">
        <f>INDEX(cring!$A$3:$O$423,MATCH($A386,cring!$P$3:$P$423,0),MATCH(I$1,cring!$A$2:$O$2,0))</f>
        <v>-</v>
      </c>
      <c r="J386" t="str">
        <f>INDEX(cring!$A$3:$O$423,MATCH($A386,cring!$P$3:$P$423,0),MATCH(J$1,cring!$A$2:$O$2,0))</f>
        <v>-</v>
      </c>
      <c r="K386" t="str">
        <f>INDEX(cring!$A$3:$O$423,MATCH($A386,cring!$P$3:$P$423,0),MATCH(K$1,cring!$A$2:$O$2,0))</f>
        <v>-</v>
      </c>
      <c r="L386" t="str">
        <f>INDEX(cring!$A$3:$O$423,MATCH($A386,cring!$P$3:$P$423,0),MATCH(L$1,cring!$A$2:$O$2,0))</f>
        <v>-</v>
      </c>
      <c r="M386" t="str">
        <f>INDEX(cring!$A$3:$O$423,MATCH($A386,cring!$P$3:$P$423,0),MATCH(M$1,cring!$A$2:$O$2,0))</f>
        <v>-</v>
      </c>
      <c r="N386" t="str">
        <f>INDEX(cring!$A$3:$O$423,MATCH($A386,cring!$P$3:$P$423,0),MATCH(N$1,cring!$A$2:$O$2,0))</f>
        <v>-</v>
      </c>
      <c r="O386" t="str">
        <f>INDEX(cring!$A$3:$O$423,MATCH($A386,cring!$P$3:$P$423,0),MATCH(O$1,cring!$A$2:$O$2,0))</f>
        <v>-</v>
      </c>
      <c r="P386" t="str">
        <f>INDEX(cring!$A$3:$O$423,MATCH($A386,cring!$P$3:$P$423,0),MATCH(P$1,cring!$A$2:$O$2,0))</f>
        <v>MICS_2000</v>
      </c>
    </row>
    <row r="387" spans="1:16" x14ac:dyDescent="0.25">
      <c r="A387" s="5" t="s">
        <v>836</v>
      </c>
      <c r="B387" t="str">
        <f>INDEX(cring!$A$3:$O$423,MATCH($A387,cring!$P$3:$P$423,0),MATCH(B$1,cring!$A$2:$O$2,0))</f>
        <v>TUR</v>
      </c>
      <c r="C387" t="str">
        <f>INDEX(cring!$A$3:$O$423,MATCH($A387,cring!$P$3:$P$423,0),MATCH(C$1,cring!$A$2:$O$2,0))</f>
        <v>Turkey</v>
      </c>
      <c r="D387">
        <f>INDEX(cring!$A$3:$O$423,MATCH($A387,cring!$P$3:$P$423,0),MATCH(D$1,cring!$A$2:$O$2,0))</f>
        <v>1993</v>
      </c>
      <c r="E387" t="str">
        <f>INDEX(cring!$A$3:$O$423,MATCH($A387,cring!$P$3:$P$423,0),MATCH(E$1,cring!$A$2:$O$2,0))</f>
        <v>1993</v>
      </c>
      <c r="F387">
        <f>INDEX(cring!$A$3:$O$423,MATCH($A387,cring!$P$3:$P$423,0),MATCH(F$1,cring!$A$2:$O$2,0))</f>
        <v>37.299999999999997</v>
      </c>
      <c r="G387">
        <f>INDEX(cring!$A$3:$O$423,MATCH($A387,cring!$P$3:$P$423,0),MATCH(G$1,cring!$A$2:$O$2,0))</f>
        <v>36.1</v>
      </c>
      <c r="H387">
        <f>INDEX(cring!$A$3:$O$423,MATCH($A387,cring!$P$3:$P$423,0),MATCH(H$1,cring!$A$2:$O$2,0))</f>
        <v>38.700000000000003</v>
      </c>
      <c r="I387">
        <f>INDEX(cring!$A$3:$O$423,MATCH($A387,cring!$P$3:$P$423,0),MATCH(I$1,cring!$A$2:$O$2,0))</f>
        <v>44.3</v>
      </c>
      <c r="J387">
        <f>INDEX(cring!$A$3:$O$423,MATCH($A387,cring!$P$3:$P$423,0),MATCH(J$1,cring!$A$2:$O$2,0))</f>
        <v>30.3</v>
      </c>
      <c r="K387" t="str">
        <f>INDEX(cring!$A$3:$O$423,MATCH($A387,cring!$P$3:$P$423,0),MATCH(K$1,cring!$A$2:$O$2,0))</f>
        <v>-</v>
      </c>
      <c r="L387" t="str">
        <f>INDEX(cring!$A$3:$O$423,MATCH($A387,cring!$P$3:$P$423,0),MATCH(L$1,cring!$A$2:$O$2,0))</f>
        <v>-</v>
      </c>
      <c r="M387" t="str">
        <f>INDEX(cring!$A$3:$O$423,MATCH($A387,cring!$P$3:$P$423,0),MATCH(M$1,cring!$A$2:$O$2,0))</f>
        <v>-</v>
      </c>
      <c r="N387" t="str">
        <f>INDEX(cring!$A$3:$O$423,MATCH($A387,cring!$P$3:$P$423,0),MATCH(N$1,cring!$A$2:$O$2,0))</f>
        <v>-</v>
      </c>
      <c r="O387" t="str">
        <f>INDEX(cring!$A$3:$O$423,MATCH($A387,cring!$P$3:$P$423,0),MATCH(O$1,cring!$A$2:$O$2,0))</f>
        <v>-</v>
      </c>
      <c r="P387" t="str">
        <f>INDEX(cring!$A$3:$O$423,MATCH($A387,cring!$P$3:$P$423,0),MATCH(P$1,cring!$A$2:$O$2,0))</f>
        <v>DHS_1993</v>
      </c>
    </row>
    <row r="388" spans="1:16" x14ac:dyDescent="0.25">
      <c r="A388" s="4" t="s">
        <v>837</v>
      </c>
      <c r="B388" t="str">
        <f>INDEX(cring!$A$3:$O$423,MATCH($A388,cring!$P$3:$P$423,0),MATCH(B$1,cring!$A$2:$O$2,0))</f>
        <v>TKM</v>
      </c>
      <c r="C388" t="str">
        <f>INDEX(cring!$A$3:$O$423,MATCH($A388,cring!$P$3:$P$423,0),MATCH(C$1,cring!$A$2:$O$2,0))</f>
        <v>Turkmenistan</v>
      </c>
      <c r="D388" t="str">
        <f>INDEX(cring!$A$3:$O$423,MATCH($A388,cring!$P$3:$P$423,0),MATCH(D$1,cring!$A$2:$O$2,0))</f>
        <v>2015-2016</v>
      </c>
      <c r="E388" t="str">
        <f>INDEX(cring!$A$3:$O$423,MATCH($A388,cring!$P$3:$P$423,0),MATCH(E$1,cring!$A$2:$O$2,0))</f>
        <v>2016</v>
      </c>
      <c r="F388">
        <f>INDEX(cring!$A$3:$O$423,MATCH($A388,cring!$P$3:$P$423,0),MATCH(F$1,cring!$A$2:$O$2,0))</f>
        <v>59.3</v>
      </c>
      <c r="G388">
        <f>INDEX(cring!$A$3:$O$423,MATCH($A388,cring!$P$3:$P$423,0),MATCH(G$1,cring!$A$2:$O$2,0))</f>
        <v>61.1</v>
      </c>
      <c r="H388">
        <f>INDEX(cring!$A$3:$O$423,MATCH($A388,cring!$P$3:$P$423,0),MATCH(H$1,cring!$A$2:$O$2,0))</f>
        <v>57</v>
      </c>
      <c r="I388">
        <f>INDEX(cring!$A$3:$O$423,MATCH($A388,cring!$P$3:$P$423,0),MATCH(I$1,cring!$A$2:$O$2,0))</f>
        <v>61.8</v>
      </c>
      <c r="J388">
        <f>INDEX(cring!$A$3:$O$423,MATCH($A388,cring!$P$3:$P$423,0),MATCH(J$1,cring!$A$2:$O$2,0))</f>
        <v>57.5</v>
      </c>
      <c r="K388" t="str">
        <f>INDEX(cring!$A$3:$O$423,MATCH($A388,cring!$P$3:$P$423,0),MATCH(K$1,cring!$A$2:$O$2,0))</f>
        <v>-</v>
      </c>
      <c r="L388" t="str">
        <f>INDEX(cring!$A$3:$O$423,MATCH($A388,cring!$P$3:$P$423,0),MATCH(L$1,cring!$A$2:$O$2,0))</f>
        <v>-</v>
      </c>
      <c r="M388">
        <f>INDEX(cring!$A$3:$O$423,MATCH($A388,cring!$P$3:$P$423,0),MATCH(M$1,cring!$A$2:$O$2,0))</f>
        <v>60.3</v>
      </c>
      <c r="N388">
        <f>INDEX(cring!$A$3:$O$423,MATCH($A388,cring!$P$3:$P$423,0),MATCH(N$1,cring!$A$2:$O$2,0))</f>
        <v>63.8</v>
      </c>
      <c r="O388">
        <f>INDEX(cring!$A$3:$O$423,MATCH($A388,cring!$P$3:$P$423,0),MATCH(O$1,cring!$A$2:$O$2,0))</f>
        <v>70.7</v>
      </c>
      <c r="P388" t="str">
        <f>INDEX(cring!$A$3:$O$423,MATCH($A388,cring!$P$3:$P$423,0),MATCH(P$1,cring!$A$2:$O$2,0))</f>
        <v>MICS_2015-2016</v>
      </c>
    </row>
    <row r="389" spans="1:16" x14ac:dyDescent="0.25">
      <c r="A389" s="5" t="s">
        <v>838</v>
      </c>
      <c r="B389" t="str">
        <f>INDEX(cring!$A$3:$O$423,MATCH($A389,cring!$P$3:$P$423,0),MATCH(B$1,cring!$A$2:$O$2,0))</f>
        <v>TKM</v>
      </c>
      <c r="C389" t="str">
        <f>INDEX(cring!$A$3:$O$423,MATCH($A389,cring!$P$3:$P$423,0),MATCH(C$1,cring!$A$2:$O$2,0))</f>
        <v>Turkmenistan</v>
      </c>
      <c r="D389">
        <f>INDEX(cring!$A$3:$O$423,MATCH($A389,cring!$P$3:$P$423,0),MATCH(D$1,cring!$A$2:$O$2,0))</f>
        <v>2000</v>
      </c>
      <c r="E389" t="str">
        <f>INDEX(cring!$A$3:$O$423,MATCH($A389,cring!$P$3:$P$423,0),MATCH(E$1,cring!$A$2:$O$2,0))</f>
        <v>2000</v>
      </c>
      <c r="F389">
        <f>INDEX(cring!$A$3:$O$423,MATCH($A389,cring!$P$3:$P$423,0),MATCH(F$1,cring!$A$2:$O$2,0))</f>
        <v>51</v>
      </c>
      <c r="G389">
        <f>INDEX(cring!$A$3:$O$423,MATCH($A389,cring!$P$3:$P$423,0),MATCH(G$1,cring!$A$2:$O$2,0))</f>
        <v>50</v>
      </c>
      <c r="H389">
        <f>INDEX(cring!$A$3:$O$423,MATCH($A389,cring!$P$3:$P$423,0),MATCH(H$1,cring!$A$2:$O$2,0))</f>
        <v>52</v>
      </c>
      <c r="I389">
        <f>INDEX(cring!$A$3:$O$423,MATCH($A389,cring!$P$3:$P$423,0),MATCH(I$1,cring!$A$2:$O$2,0))</f>
        <v>61</v>
      </c>
      <c r="J389">
        <f>INDEX(cring!$A$3:$O$423,MATCH($A389,cring!$P$3:$P$423,0),MATCH(J$1,cring!$A$2:$O$2,0))</f>
        <v>31</v>
      </c>
      <c r="K389" t="str">
        <f>INDEX(cring!$A$3:$O$423,MATCH($A389,cring!$P$3:$P$423,0),MATCH(K$1,cring!$A$2:$O$2,0))</f>
        <v>-</v>
      </c>
      <c r="L389" t="str">
        <f>INDEX(cring!$A$3:$O$423,MATCH($A389,cring!$P$3:$P$423,0),MATCH(L$1,cring!$A$2:$O$2,0))</f>
        <v>-</v>
      </c>
      <c r="M389" t="str">
        <f>INDEX(cring!$A$3:$O$423,MATCH($A389,cring!$P$3:$P$423,0),MATCH(M$1,cring!$A$2:$O$2,0))</f>
        <v>-</v>
      </c>
      <c r="N389" t="str">
        <f>INDEX(cring!$A$3:$O$423,MATCH($A389,cring!$P$3:$P$423,0),MATCH(N$1,cring!$A$2:$O$2,0))</f>
        <v>-</v>
      </c>
      <c r="O389" t="str">
        <f>INDEX(cring!$A$3:$O$423,MATCH($A389,cring!$P$3:$P$423,0),MATCH(O$1,cring!$A$2:$O$2,0))</f>
        <v>-</v>
      </c>
      <c r="P389" t="str">
        <f>INDEX(cring!$A$3:$O$423,MATCH($A389,cring!$P$3:$P$423,0),MATCH(P$1,cring!$A$2:$O$2,0))</f>
        <v>DHS_2000</v>
      </c>
    </row>
    <row r="390" spans="1:16" x14ac:dyDescent="0.25">
      <c r="A390" s="4" t="s">
        <v>839</v>
      </c>
      <c r="B390" t="str">
        <f>INDEX(cring!$A$3:$O$423,MATCH($A390,cring!$P$3:$P$423,0),MATCH(B$1,cring!$A$2:$O$2,0))</f>
        <v>UGA</v>
      </c>
      <c r="C390" t="str">
        <f>INDEX(cring!$A$3:$O$423,MATCH($A390,cring!$P$3:$P$423,0),MATCH(C$1,cring!$A$2:$O$2,0))</f>
        <v>Uganda</v>
      </c>
      <c r="D390">
        <f>INDEX(cring!$A$3:$O$423,MATCH($A390,cring!$P$3:$P$423,0),MATCH(D$1,cring!$A$2:$O$2,0))</f>
        <v>2016</v>
      </c>
      <c r="E390" t="str">
        <f>INDEX(cring!$A$3:$O$423,MATCH($A390,cring!$P$3:$P$423,0),MATCH(E$1,cring!$A$2:$O$2,0))</f>
        <v>2016</v>
      </c>
      <c r="F390">
        <f>INDEX(cring!$A$3:$O$423,MATCH($A390,cring!$P$3:$P$423,0),MATCH(F$1,cring!$A$2:$O$2,0))</f>
        <v>80</v>
      </c>
      <c r="G390">
        <f>INDEX(cring!$A$3:$O$423,MATCH($A390,cring!$P$3:$P$423,0),MATCH(G$1,cring!$A$2:$O$2,0))</f>
        <v>79.599999999999994</v>
      </c>
      <c r="H390">
        <f>INDEX(cring!$A$3:$O$423,MATCH($A390,cring!$P$3:$P$423,0),MATCH(H$1,cring!$A$2:$O$2,0))</f>
        <v>80.5</v>
      </c>
      <c r="I390">
        <f>INDEX(cring!$A$3:$O$423,MATCH($A390,cring!$P$3:$P$423,0),MATCH(I$1,cring!$A$2:$O$2,0))</f>
        <v>81.900000000000006</v>
      </c>
      <c r="J390">
        <f>INDEX(cring!$A$3:$O$423,MATCH($A390,cring!$P$3:$P$423,0),MATCH(J$1,cring!$A$2:$O$2,0))</f>
        <v>79.7</v>
      </c>
      <c r="K390">
        <f>INDEX(cring!$A$3:$O$423,MATCH($A390,cring!$P$3:$P$423,0),MATCH(K$1,cring!$A$2:$O$2,0))</f>
        <v>79.7</v>
      </c>
      <c r="L390">
        <f>INDEX(cring!$A$3:$O$423,MATCH($A390,cring!$P$3:$P$423,0),MATCH(L$1,cring!$A$2:$O$2,0))</f>
        <v>77.2</v>
      </c>
      <c r="M390">
        <f>INDEX(cring!$A$3:$O$423,MATCH($A390,cring!$P$3:$P$423,0),MATCH(M$1,cring!$A$2:$O$2,0))</f>
        <v>78.2</v>
      </c>
      <c r="N390">
        <f>INDEX(cring!$A$3:$O$423,MATCH($A390,cring!$P$3:$P$423,0),MATCH(N$1,cring!$A$2:$O$2,0))</f>
        <v>84.5</v>
      </c>
      <c r="O390">
        <f>INDEX(cring!$A$3:$O$423,MATCH($A390,cring!$P$3:$P$423,0),MATCH(O$1,cring!$A$2:$O$2,0))</f>
        <v>83.5</v>
      </c>
      <c r="P390" t="str">
        <f>INDEX(cring!$A$3:$O$423,MATCH($A390,cring!$P$3:$P$423,0),MATCH(P$1,cring!$A$2:$O$2,0))</f>
        <v>DHS KIR(Prelim)_2016</v>
      </c>
    </row>
    <row r="391" spans="1:16" x14ac:dyDescent="0.25">
      <c r="A391" s="5" t="s">
        <v>840</v>
      </c>
      <c r="B391" t="str">
        <f>INDEX(cring!$A$3:$O$423,MATCH($A391,cring!$P$3:$P$423,0),MATCH(B$1,cring!$A$2:$O$2,0))</f>
        <v>UGA</v>
      </c>
      <c r="C391" t="str">
        <f>INDEX(cring!$A$3:$O$423,MATCH($A391,cring!$P$3:$P$423,0),MATCH(C$1,cring!$A$2:$O$2,0))</f>
        <v>Uganda</v>
      </c>
      <c r="D391">
        <f>INDEX(cring!$A$3:$O$423,MATCH($A391,cring!$P$3:$P$423,0),MATCH(D$1,cring!$A$2:$O$2,0))</f>
        <v>2011</v>
      </c>
      <c r="E391" t="str">
        <f>INDEX(cring!$A$3:$O$423,MATCH($A391,cring!$P$3:$P$423,0),MATCH(E$1,cring!$A$2:$O$2,0))</f>
        <v>2011</v>
      </c>
      <c r="F391">
        <f>INDEX(cring!$A$3:$O$423,MATCH($A391,cring!$P$3:$P$423,0),MATCH(F$1,cring!$A$2:$O$2,0))</f>
        <v>78.7</v>
      </c>
      <c r="G391">
        <f>INDEX(cring!$A$3:$O$423,MATCH($A391,cring!$P$3:$P$423,0),MATCH(G$1,cring!$A$2:$O$2,0))</f>
        <v>74.900000000000006</v>
      </c>
      <c r="H391">
        <f>INDEX(cring!$A$3:$O$423,MATCH($A391,cring!$P$3:$P$423,0),MATCH(H$1,cring!$A$2:$O$2,0))</f>
        <v>82.8</v>
      </c>
      <c r="I391">
        <f>INDEX(cring!$A$3:$O$423,MATCH($A391,cring!$P$3:$P$423,0),MATCH(I$1,cring!$A$2:$O$2,0))</f>
        <v>80.8</v>
      </c>
      <c r="J391">
        <f>INDEX(cring!$A$3:$O$423,MATCH($A391,cring!$P$3:$P$423,0),MATCH(J$1,cring!$A$2:$O$2,0))</f>
        <v>78.400000000000006</v>
      </c>
      <c r="K391">
        <f>INDEX(cring!$A$3:$O$423,MATCH($A391,cring!$P$3:$P$423,0),MATCH(K$1,cring!$A$2:$O$2,0))</f>
        <v>77.8</v>
      </c>
      <c r="L391">
        <f>INDEX(cring!$A$3:$O$423,MATCH($A391,cring!$P$3:$P$423,0),MATCH(L$1,cring!$A$2:$O$2,0))</f>
        <v>78.900000000000006</v>
      </c>
      <c r="M391">
        <f>INDEX(cring!$A$3:$O$423,MATCH($A391,cring!$P$3:$P$423,0),MATCH(M$1,cring!$A$2:$O$2,0))</f>
        <v>78.099999999999994</v>
      </c>
      <c r="N391">
        <f>INDEX(cring!$A$3:$O$423,MATCH($A391,cring!$P$3:$P$423,0),MATCH(N$1,cring!$A$2:$O$2,0))</f>
        <v>77.2</v>
      </c>
      <c r="O391">
        <f>INDEX(cring!$A$3:$O$423,MATCH($A391,cring!$P$3:$P$423,0),MATCH(O$1,cring!$A$2:$O$2,0))</f>
        <v>82.3</v>
      </c>
      <c r="P391" t="str">
        <f>INDEX(cring!$A$3:$O$423,MATCH($A391,cring!$P$3:$P$423,0),MATCH(P$1,cring!$A$2:$O$2,0))</f>
        <v>DHS_2011</v>
      </c>
    </row>
    <row r="392" spans="1:16" x14ac:dyDescent="0.25">
      <c r="A392" s="4" t="s">
        <v>841</v>
      </c>
      <c r="B392" t="str">
        <f>INDEX(cring!$A$3:$O$423,MATCH($A392,cring!$P$3:$P$423,0),MATCH(B$1,cring!$A$2:$O$2,0))</f>
        <v>UGA</v>
      </c>
      <c r="C392" t="str">
        <f>INDEX(cring!$A$3:$O$423,MATCH($A392,cring!$P$3:$P$423,0),MATCH(C$1,cring!$A$2:$O$2,0))</f>
        <v>Uganda</v>
      </c>
      <c r="D392">
        <f>INDEX(cring!$A$3:$O$423,MATCH($A392,cring!$P$3:$P$423,0),MATCH(D$1,cring!$A$2:$O$2,0))</f>
        <v>2006</v>
      </c>
      <c r="E392" t="str">
        <f>INDEX(cring!$A$3:$O$423,MATCH($A392,cring!$P$3:$P$423,0),MATCH(E$1,cring!$A$2:$O$2,0))</f>
        <v>2006</v>
      </c>
      <c r="F392">
        <f>INDEX(cring!$A$3:$O$423,MATCH($A392,cring!$P$3:$P$423,0),MATCH(F$1,cring!$A$2:$O$2,0))</f>
        <v>73</v>
      </c>
      <c r="G392">
        <f>INDEX(cring!$A$3:$O$423,MATCH($A392,cring!$P$3:$P$423,0),MATCH(G$1,cring!$A$2:$O$2,0))</f>
        <v>76</v>
      </c>
      <c r="H392">
        <f>INDEX(cring!$A$3:$O$423,MATCH($A392,cring!$P$3:$P$423,0),MATCH(H$1,cring!$A$2:$O$2,0))</f>
        <v>71</v>
      </c>
      <c r="I392">
        <f>INDEX(cring!$A$3:$O$423,MATCH($A392,cring!$P$3:$P$423,0),MATCH(I$1,cring!$A$2:$O$2,0))</f>
        <v>68</v>
      </c>
      <c r="J392">
        <f>INDEX(cring!$A$3:$O$423,MATCH($A392,cring!$P$3:$P$423,0),MATCH(J$1,cring!$A$2:$O$2,0))</f>
        <v>74</v>
      </c>
      <c r="K392">
        <f>INDEX(cring!$A$3:$O$423,MATCH($A392,cring!$P$3:$P$423,0),MATCH(K$1,cring!$A$2:$O$2,0))</f>
        <v>80</v>
      </c>
      <c r="L392">
        <f>INDEX(cring!$A$3:$O$423,MATCH($A392,cring!$P$3:$P$423,0),MATCH(L$1,cring!$A$2:$O$2,0))</f>
        <v>68</v>
      </c>
      <c r="M392">
        <f>INDEX(cring!$A$3:$O$423,MATCH($A392,cring!$P$3:$P$423,0),MATCH(M$1,cring!$A$2:$O$2,0))</f>
        <v>70</v>
      </c>
      <c r="N392">
        <f>INDEX(cring!$A$3:$O$423,MATCH($A392,cring!$P$3:$P$423,0),MATCH(N$1,cring!$A$2:$O$2,0))</f>
        <v>73</v>
      </c>
      <c r="O392">
        <f>INDEX(cring!$A$3:$O$423,MATCH($A392,cring!$P$3:$P$423,0),MATCH(O$1,cring!$A$2:$O$2,0))</f>
        <v>78</v>
      </c>
      <c r="P392" t="str">
        <f>INDEX(cring!$A$3:$O$423,MATCH($A392,cring!$P$3:$P$423,0),MATCH(P$1,cring!$A$2:$O$2,0))</f>
        <v>DHS_2006</v>
      </c>
    </row>
    <row r="393" spans="1:16" x14ac:dyDescent="0.25">
      <c r="A393" s="5" t="s">
        <v>842</v>
      </c>
      <c r="B393" t="str">
        <f>INDEX(cring!$A$3:$O$423,MATCH($A393,cring!$P$3:$P$423,0),MATCH(B$1,cring!$A$2:$O$2,0))</f>
        <v>UGA</v>
      </c>
      <c r="C393" t="str">
        <f>INDEX(cring!$A$3:$O$423,MATCH($A393,cring!$P$3:$P$423,0),MATCH(C$1,cring!$A$2:$O$2,0))</f>
        <v>Uganda</v>
      </c>
      <c r="D393" t="str">
        <f>INDEX(cring!$A$3:$O$423,MATCH($A393,cring!$P$3:$P$423,0),MATCH(D$1,cring!$A$2:$O$2,0))</f>
        <v>2000-2001</v>
      </c>
      <c r="E393" t="str">
        <f>INDEX(cring!$A$3:$O$423,MATCH($A393,cring!$P$3:$P$423,0),MATCH(E$1,cring!$A$2:$O$2,0))</f>
        <v>2001</v>
      </c>
      <c r="F393">
        <f>INDEX(cring!$A$3:$O$423,MATCH($A393,cring!$P$3:$P$423,0),MATCH(F$1,cring!$A$2:$O$2,0))</f>
        <v>67</v>
      </c>
      <c r="G393">
        <f>INDEX(cring!$A$3:$O$423,MATCH($A393,cring!$P$3:$P$423,0),MATCH(G$1,cring!$A$2:$O$2,0))</f>
        <v>68</v>
      </c>
      <c r="H393">
        <f>INDEX(cring!$A$3:$O$423,MATCH($A393,cring!$P$3:$P$423,0),MATCH(H$1,cring!$A$2:$O$2,0))</f>
        <v>65</v>
      </c>
      <c r="I393">
        <f>INDEX(cring!$A$3:$O$423,MATCH($A393,cring!$P$3:$P$423,0),MATCH(I$1,cring!$A$2:$O$2,0))</f>
        <v>80</v>
      </c>
      <c r="J393">
        <f>INDEX(cring!$A$3:$O$423,MATCH($A393,cring!$P$3:$P$423,0),MATCH(J$1,cring!$A$2:$O$2,0))</f>
        <v>65</v>
      </c>
      <c r="K393" t="str">
        <f>INDEX(cring!$A$3:$O$423,MATCH($A393,cring!$P$3:$P$423,0),MATCH(K$1,cring!$A$2:$O$2,0))</f>
        <v>-</v>
      </c>
      <c r="L393" t="str">
        <f>INDEX(cring!$A$3:$O$423,MATCH($A393,cring!$P$3:$P$423,0),MATCH(L$1,cring!$A$2:$O$2,0))</f>
        <v>-</v>
      </c>
      <c r="M393" t="str">
        <f>INDEX(cring!$A$3:$O$423,MATCH($A393,cring!$P$3:$P$423,0),MATCH(M$1,cring!$A$2:$O$2,0))</f>
        <v>-</v>
      </c>
      <c r="N393" t="str">
        <f>INDEX(cring!$A$3:$O$423,MATCH($A393,cring!$P$3:$P$423,0),MATCH(N$1,cring!$A$2:$O$2,0))</f>
        <v>-</v>
      </c>
      <c r="O393" t="str">
        <f>INDEX(cring!$A$3:$O$423,MATCH($A393,cring!$P$3:$P$423,0),MATCH(O$1,cring!$A$2:$O$2,0))</f>
        <v>-</v>
      </c>
      <c r="P393" t="str">
        <f>INDEX(cring!$A$3:$O$423,MATCH($A393,cring!$P$3:$P$423,0),MATCH(P$1,cring!$A$2:$O$2,0))</f>
        <v>DHS_2000-2001</v>
      </c>
    </row>
    <row r="394" spans="1:16" x14ac:dyDescent="0.25">
      <c r="A394" s="4" t="s">
        <v>843</v>
      </c>
      <c r="B394" t="str">
        <f>INDEX(cring!$A$3:$O$423,MATCH($A394,cring!$P$3:$P$423,0),MATCH(B$1,cring!$A$2:$O$2,0))</f>
        <v>UGA</v>
      </c>
      <c r="C394" t="str">
        <f>INDEX(cring!$A$3:$O$423,MATCH($A394,cring!$P$3:$P$423,0),MATCH(C$1,cring!$A$2:$O$2,0))</f>
        <v>Uganda</v>
      </c>
      <c r="D394">
        <f>INDEX(cring!$A$3:$O$423,MATCH($A394,cring!$P$3:$P$423,0),MATCH(D$1,cring!$A$2:$O$2,0))</f>
        <v>1995</v>
      </c>
      <c r="E394" t="str">
        <f>INDEX(cring!$A$3:$O$423,MATCH($A394,cring!$P$3:$P$423,0),MATCH(E$1,cring!$A$2:$O$2,0))</f>
        <v>1995</v>
      </c>
      <c r="F394">
        <f>INDEX(cring!$A$3:$O$423,MATCH($A394,cring!$P$3:$P$423,0),MATCH(F$1,cring!$A$2:$O$2,0))</f>
        <v>61</v>
      </c>
      <c r="G394" t="str">
        <f>INDEX(cring!$A$3:$O$423,MATCH($A394,cring!$P$3:$P$423,0),MATCH(G$1,cring!$A$2:$O$2,0))</f>
        <v>-</v>
      </c>
      <c r="H394" t="str">
        <f>INDEX(cring!$A$3:$O$423,MATCH($A394,cring!$P$3:$P$423,0),MATCH(H$1,cring!$A$2:$O$2,0))</f>
        <v>-</v>
      </c>
      <c r="I394" t="str">
        <f>INDEX(cring!$A$3:$O$423,MATCH($A394,cring!$P$3:$P$423,0),MATCH(I$1,cring!$A$2:$O$2,0))</f>
        <v>-</v>
      </c>
      <c r="J394" t="str">
        <f>INDEX(cring!$A$3:$O$423,MATCH($A394,cring!$P$3:$P$423,0),MATCH(J$1,cring!$A$2:$O$2,0))</f>
        <v>-</v>
      </c>
      <c r="K394" t="str">
        <f>INDEX(cring!$A$3:$O$423,MATCH($A394,cring!$P$3:$P$423,0),MATCH(K$1,cring!$A$2:$O$2,0))</f>
        <v>-</v>
      </c>
      <c r="L394" t="str">
        <f>INDEX(cring!$A$3:$O$423,MATCH($A394,cring!$P$3:$P$423,0),MATCH(L$1,cring!$A$2:$O$2,0))</f>
        <v>-</v>
      </c>
      <c r="M394" t="str">
        <f>INDEX(cring!$A$3:$O$423,MATCH($A394,cring!$P$3:$P$423,0),MATCH(M$1,cring!$A$2:$O$2,0))</f>
        <v>-</v>
      </c>
      <c r="N394" t="str">
        <f>INDEX(cring!$A$3:$O$423,MATCH($A394,cring!$P$3:$P$423,0),MATCH(N$1,cring!$A$2:$O$2,0))</f>
        <v>-</v>
      </c>
      <c r="O394" t="str">
        <f>INDEX(cring!$A$3:$O$423,MATCH($A394,cring!$P$3:$P$423,0),MATCH(O$1,cring!$A$2:$O$2,0))</f>
        <v>-</v>
      </c>
      <c r="P394" t="str">
        <f>INDEX(cring!$A$3:$O$423,MATCH($A394,cring!$P$3:$P$423,0),MATCH(P$1,cring!$A$2:$O$2,0))</f>
        <v>DHS_1995</v>
      </c>
    </row>
    <row r="395" spans="1:16" x14ac:dyDescent="0.25">
      <c r="A395" s="5" t="s">
        <v>844</v>
      </c>
      <c r="B395" t="str">
        <f>INDEX(cring!$A$3:$O$423,MATCH($A395,cring!$P$3:$P$423,0),MATCH(B$1,cring!$A$2:$O$2,0))</f>
        <v>UKR</v>
      </c>
      <c r="C395" t="str">
        <f>INDEX(cring!$A$3:$O$423,MATCH($A395,cring!$P$3:$P$423,0),MATCH(C$1,cring!$A$2:$O$2,0))</f>
        <v>Ukraine</v>
      </c>
      <c r="D395">
        <f>INDEX(cring!$A$3:$O$423,MATCH($A395,cring!$P$3:$P$423,0),MATCH(D$1,cring!$A$2:$O$2,0))</f>
        <v>2012</v>
      </c>
      <c r="E395" t="str">
        <f>INDEX(cring!$A$3:$O$423,MATCH($A395,cring!$P$3:$P$423,0),MATCH(E$1,cring!$A$2:$O$2,0))</f>
        <v>2012</v>
      </c>
      <c r="F395">
        <f>INDEX(cring!$A$3:$O$423,MATCH($A395,cring!$P$3:$P$423,0),MATCH(F$1,cring!$A$2:$O$2,0))</f>
        <v>92.3</v>
      </c>
      <c r="G395">
        <f>INDEX(cring!$A$3:$O$423,MATCH($A395,cring!$P$3:$P$423,0),MATCH(G$1,cring!$A$2:$O$2,0))</f>
        <v>93.2</v>
      </c>
      <c r="H395">
        <f>INDEX(cring!$A$3:$O$423,MATCH($A395,cring!$P$3:$P$423,0),MATCH(H$1,cring!$A$2:$O$2,0))</f>
        <v>91</v>
      </c>
      <c r="I395">
        <f>INDEX(cring!$A$3:$O$423,MATCH($A395,cring!$P$3:$P$423,0),MATCH(I$1,cring!$A$2:$O$2,0))</f>
        <v>93.5</v>
      </c>
      <c r="J395" t="str">
        <f>INDEX(cring!$A$3:$O$423,MATCH($A395,cring!$P$3:$P$423,0),MATCH(J$1,cring!$A$2:$O$2,0))</f>
        <v>-</v>
      </c>
      <c r="K395" t="str">
        <f>INDEX(cring!$A$3:$O$423,MATCH($A395,cring!$P$3:$P$423,0),MATCH(K$1,cring!$A$2:$O$2,0))</f>
        <v>-</v>
      </c>
      <c r="L395" t="str">
        <f>INDEX(cring!$A$3:$O$423,MATCH($A395,cring!$P$3:$P$423,0),MATCH(L$1,cring!$A$2:$O$2,0))</f>
        <v>-</v>
      </c>
      <c r="M395" t="str">
        <f>INDEX(cring!$A$3:$O$423,MATCH($A395,cring!$P$3:$P$423,0),MATCH(M$1,cring!$A$2:$O$2,0))</f>
        <v>-</v>
      </c>
      <c r="N395" t="str">
        <f>INDEX(cring!$A$3:$O$423,MATCH($A395,cring!$P$3:$P$423,0),MATCH(N$1,cring!$A$2:$O$2,0))</f>
        <v>-</v>
      </c>
      <c r="O395" t="str">
        <f>INDEX(cring!$A$3:$O$423,MATCH($A395,cring!$P$3:$P$423,0),MATCH(O$1,cring!$A$2:$O$2,0))</f>
        <v>-</v>
      </c>
      <c r="P395" t="str">
        <f>INDEX(cring!$A$3:$O$423,MATCH($A395,cring!$P$3:$P$423,0),MATCH(P$1,cring!$A$2:$O$2,0))</f>
        <v>MICS_2012</v>
      </c>
    </row>
    <row r="396" spans="1:16" x14ac:dyDescent="0.25">
      <c r="A396" s="4" t="s">
        <v>845</v>
      </c>
      <c r="B396" t="str">
        <f>INDEX(cring!$A$3:$O$423,MATCH($A396,cring!$P$3:$P$423,0),MATCH(B$1,cring!$A$2:$O$2,0))</f>
        <v>TZA</v>
      </c>
      <c r="C396" t="str">
        <f>INDEX(cring!$A$3:$O$423,MATCH($A396,cring!$P$3:$P$423,0),MATCH(C$1,cring!$A$2:$O$2,0))</f>
        <v>United Republic of Tanzania</v>
      </c>
      <c r="D396" t="str">
        <f>INDEX(cring!$A$3:$O$423,MATCH($A396,cring!$P$3:$P$423,0),MATCH(D$1,cring!$A$2:$O$2,0))</f>
        <v>2015-2016</v>
      </c>
      <c r="E396" t="str">
        <f>INDEX(cring!$A$3:$O$423,MATCH($A396,cring!$P$3:$P$423,0),MATCH(E$1,cring!$A$2:$O$2,0))</f>
        <v>2016</v>
      </c>
      <c r="F396">
        <f>INDEX(cring!$A$3:$O$423,MATCH($A396,cring!$P$3:$P$423,0),MATCH(F$1,cring!$A$2:$O$2,0))</f>
        <v>55.4</v>
      </c>
      <c r="G396">
        <f>INDEX(cring!$A$3:$O$423,MATCH($A396,cring!$P$3:$P$423,0),MATCH(G$1,cring!$A$2:$O$2,0))</f>
        <v>52.4</v>
      </c>
      <c r="H396">
        <f>INDEX(cring!$A$3:$O$423,MATCH($A396,cring!$P$3:$P$423,0),MATCH(H$1,cring!$A$2:$O$2,0))</f>
        <v>58.7</v>
      </c>
      <c r="I396">
        <f>INDEX(cring!$A$3:$O$423,MATCH($A396,cring!$P$3:$P$423,0),MATCH(I$1,cring!$A$2:$O$2,0))</f>
        <v>64.400000000000006</v>
      </c>
      <c r="J396">
        <f>INDEX(cring!$A$3:$O$423,MATCH($A396,cring!$P$3:$P$423,0),MATCH(J$1,cring!$A$2:$O$2,0))</f>
        <v>50.4</v>
      </c>
      <c r="K396">
        <f>INDEX(cring!$A$3:$O$423,MATCH($A396,cring!$P$3:$P$423,0),MATCH(K$1,cring!$A$2:$O$2,0))</f>
        <v>37</v>
      </c>
      <c r="L396">
        <f>INDEX(cring!$A$3:$O$423,MATCH($A396,cring!$P$3:$P$423,0),MATCH(L$1,cring!$A$2:$O$2,0))</f>
        <v>48.7</v>
      </c>
      <c r="M396">
        <f>INDEX(cring!$A$3:$O$423,MATCH($A396,cring!$P$3:$P$423,0),MATCH(M$1,cring!$A$2:$O$2,0))</f>
        <v>47.7</v>
      </c>
      <c r="N396">
        <f>INDEX(cring!$A$3:$O$423,MATCH($A396,cring!$P$3:$P$423,0),MATCH(N$1,cring!$A$2:$O$2,0))</f>
        <v>62</v>
      </c>
      <c r="O396">
        <f>INDEX(cring!$A$3:$O$423,MATCH($A396,cring!$P$3:$P$423,0),MATCH(O$1,cring!$A$2:$O$2,0))</f>
        <v>74.900000000000006</v>
      </c>
      <c r="P396" t="str">
        <f>INDEX(cring!$A$3:$O$423,MATCH($A396,cring!$P$3:$P$423,0),MATCH(P$1,cring!$A$2:$O$2,0))</f>
        <v>DHS_MIS_2015-2016</v>
      </c>
    </row>
    <row r="397" spans="1:16" x14ac:dyDescent="0.25">
      <c r="A397" s="5" t="s">
        <v>846</v>
      </c>
      <c r="B397" t="str">
        <f>INDEX(cring!$A$3:$O$423,MATCH($A397,cring!$P$3:$P$423,0),MATCH(B$1,cring!$A$2:$O$2,0))</f>
        <v>TZA</v>
      </c>
      <c r="C397" t="str">
        <f>INDEX(cring!$A$3:$O$423,MATCH($A397,cring!$P$3:$P$423,0),MATCH(C$1,cring!$A$2:$O$2,0))</f>
        <v>United Republic of Tanzania</v>
      </c>
      <c r="D397">
        <f>INDEX(cring!$A$3:$O$423,MATCH($A397,cring!$P$3:$P$423,0),MATCH(D$1,cring!$A$2:$O$2,0))</f>
        <v>2010</v>
      </c>
      <c r="E397" t="str">
        <f>INDEX(cring!$A$3:$O$423,MATCH($A397,cring!$P$3:$P$423,0),MATCH(E$1,cring!$A$2:$O$2,0))</f>
        <v>2010</v>
      </c>
      <c r="F397">
        <f>INDEX(cring!$A$3:$O$423,MATCH($A397,cring!$P$3:$P$423,0),MATCH(F$1,cring!$A$2:$O$2,0))</f>
        <v>70.599999999999994</v>
      </c>
      <c r="G397">
        <f>INDEX(cring!$A$3:$O$423,MATCH($A397,cring!$P$3:$P$423,0),MATCH(G$1,cring!$A$2:$O$2,0))</f>
        <v>73.3</v>
      </c>
      <c r="H397">
        <f>INDEX(cring!$A$3:$O$423,MATCH($A397,cring!$P$3:$P$423,0),MATCH(H$1,cring!$A$2:$O$2,0))</f>
        <v>67.7</v>
      </c>
      <c r="I397">
        <f>INDEX(cring!$A$3:$O$423,MATCH($A397,cring!$P$3:$P$423,0),MATCH(I$1,cring!$A$2:$O$2,0))</f>
        <v>86.1</v>
      </c>
      <c r="J397">
        <f>INDEX(cring!$A$3:$O$423,MATCH($A397,cring!$P$3:$P$423,0),MATCH(J$1,cring!$A$2:$O$2,0))</f>
        <v>65.3</v>
      </c>
      <c r="K397">
        <f>INDEX(cring!$A$3:$O$423,MATCH($A397,cring!$P$3:$P$423,0),MATCH(K$1,cring!$A$2:$O$2,0))</f>
        <v>57</v>
      </c>
      <c r="L397">
        <f>INDEX(cring!$A$3:$O$423,MATCH($A397,cring!$P$3:$P$423,0),MATCH(L$1,cring!$A$2:$O$2,0))</f>
        <v>74.7</v>
      </c>
      <c r="M397">
        <f>INDEX(cring!$A$3:$O$423,MATCH($A397,cring!$P$3:$P$423,0),MATCH(M$1,cring!$A$2:$O$2,0))</f>
        <v>56.3</v>
      </c>
      <c r="N397">
        <f>INDEX(cring!$A$3:$O$423,MATCH($A397,cring!$P$3:$P$423,0),MATCH(N$1,cring!$A$2:$O$2,0))</f>
        <v>77.599999999999994</v>
      </c>
      <c r="O397">
        <f>INDEX(cring!$A$3:$O$423,MATCH($A397,cring!$P$3:$P$423,0),MATCH(O$1,cring!$A$2:$O$2,0))</f>
        <v>93.4</v>
      </c>
      <c r="P397" t="str">
        <f>INDEX(cring!$A$3:$O$423,MATCH($A397,cring!$P$3:$P$423,0),MATCH(P$1,cring!$A$2:$O$2,0))</f>
        <v>DHS_2010</v>
      </c>
    </row>
    <row r="398" spans="1:16" x14ac:dyDescent="0.25">
      <c r="A398" s="4" t="s">
        <v>847</v>
      </c>
      <c r="B398" t="str">
        <f>INDEX(cring!$A$3:$O$423,MATCH($A398,cring!$P$3:$P$423,0),MATCH(B$1,cring!$A$2:$O$2,0))</f>
        <v>TZA</v>
      </c>
      <c r="C398" t="str">
        <f>INDEX(cring!$A$3:$O$423,MATCH($A398,cring!$P$3:$P$423,0),MATCH(C$1,cring!$A$2:$O$2,0))</f>
        <v>United Republic of Tanzania</v>
      </c>
      <c r="D398" t="str">
        <f>INDEX(cring!$A$3:$O$423,MATCH($A398,cring!$P$3:$P$423,0),MATCH(D$1,cring!$A$2:$O$2,0))</f>
        <v>2004-2005</v>
      </c>
      <c r="E398" t="str">
        <f>INDEX(cring!$A$3:$O$423,MATCH($A398,cring!$P$3:$P$423,0),MATCH(E$1,cring!$A$2:$O$2,0))</f>
        <v>2005</v>
      </c>
      <c r="F398">
        <f>INDEX(cring!$A$3:$O$423,MATCH($A398,cring!$P$3:$P$423,0),MATCH(F$1,cring!$A$2:$O$2,0))</f>
        <v>59</v>
      </c>
      <c r="G398">
        <f>INDEX(cring!$A$3:$O$423,MATCH($A398,cring!$P$3:$P$423,0),MATCH(G$1,cring!$A$2:$O$2,0))</f>
        <v>62</v>
      </c>
      <c r="H398">
        <f>INDEX(cring!$A$3:$O$423,MATCH($A398,cring!$P$3:$P$423,0),MATCH(H$1,cring!$A$2:$O$2,0))</f>
        <v>56</v>
      </c>
      <c r="I398">
        <f>INDEX(cring!$A$3:$O$423,MATCH($A398,cring!$P$3:$P$423,0),MATCH(I$1,cring!$A$2:$O$2,0))</f>
        <v>68</v>
      </c>
      <c r="J398">
        <f>INDEX(cring!$A$3:$O$423,MATCH($A398,cring!$P$3:$P$423,0),MATCH(J$1,cring!$A$2:$O$2,0))</f>
        <v>58</v>
      </c>
      <c r="K398">
        <f>INDEX(cring!$A$3:$O$423,MATCH($A398,cring!$P$3:$P$423,0),MATCH(K$1,cring!$A$2:$O$2,0))</f>
        <v>52</v>
      </c>
      <c r="L398">
        <f>INDEX(cring!$A$3:$O$423,MATCH($A398,cring!$P$3:$P$423,0),MATCH(L$1,cring!$A$2:$O$2,0))</f>
        <v>61</v>
      </c>
      <c r="M398">
        <f>INDEX(cring!$A$3:$O$423,MATCH($A398,cring!$P$3:$P$423,0),MATCH(M$1,cring!$A$2:$O$2,0))</f>
        <v>65</v>
      </c>
      <c r="N398">
        <f>INDEX(cring!$A$3:$O$423,MATCH($A398,cring!$P$3:$P$423,0),MATCH(N$1,cring!$A$2:$O$2,0))</f>
        <v>55</v>
      </c>
      <c r="O398">
        <f>INDEX(cring!$A$3:$O$423,MATCH($A398,cring!$P$3:$P$423,0),MATCH(O$1,cring!$A$2:$O$2,0))</f>
        <v>67</v>
      </c>
      <c r="P398" t="str">
        <f>INDEX(cring!$A$3:$O$423,MATCH($A398,cring!$P$3:$P$423,0),MATCH(P$1,cring!$A$2:$O$2,0))</f>
        <v>DHS_2004-2005</v>
      </c>
    </row>
    <row r="399" spans="1:16" x14ac:dyDescent="0.25">
      <c r="A399" s="5" t="s">
        <v>848</v>
      </c>
      <c r="B399" t="str">
        <f>INDEX(cring!$A$3:$O$423,MATCH($A399,cring!$P$3:$P$423,0),MATCH(B$1,cring!$A$2:$O$2,0))</f>
        <v>TZA</v>
      </c>
      <c r="C399" t="str">
        <f>INDEX(cring!$A$3:$O$423,MATCH($A399,cring!$P$3:$P$423,0),MATCH(C$1,cring!$A$2:$O$2,0))</f>
        <v>United Republic of Tanzania</v>
      </c>
      <c r="D399">
        <f>INDEX(cring!$A$3:$O$423,MATCH($A399,cring!$P$3:$P$423,0),MATCH(D$1,cring!$A$2:$O$2,0))</f>
        <v>1999</v>
      </c>
      <c r="E399" t="str">
        <f>INDEX(cring!$A$3:$O$423,MATCH($A399,cring!$P$3:$P$423,0),MATCH(E$1,cring!$A$2:$O$2,0))</f>
        <v>1999</v>
      </c>
      <c r="F399">
        <f>INDEX(cring!$A$3:$O$423,MATCH($A399,cring!$P$3:$P$423,0),MATCH(F$1,cring!$A$2:$O$2,0))</f>
        <v>68</v>
      </c>
      <c r="G399" t="str">
        <f>INDEX(cring!$A$3:$O$423,MATCH($A399,cring!$P$3:$P$423,0),MATCH(G$1,cring!$A$2:$O$2,0))</f>
        <v>-</v>
      </c>
      <c r="H399" t="str">
        <f>INDEX(cring!$A$3:$O$423,MATCH($A399,cring!$P$3:$P$423,0),MATCH(H$1,cring!$A$2:$O$2,0))</f>
        <v>-</v>
      </c>
      <c r="I399" t="str">
        <f>INDEX(cring!$A$3:$O$423,MATCH($A399,cring!$P$3:$P$423,0),MATCH(I$1,cring!$A$2:$O$2,0))</f>
        <v>-</v>
      </c>
      <c r="J399" t="str">
        <f>INDEX(cring!$A$3:$O$423,MATCH($A399,cring!$P$3:$P$423,0),MATCH(J$1,cring!$A$2:$O$2,0))</f>
        <v>-</v>
      </c>
      <c r="K399" t="str">
        <f>INDEX(cring!$A$3:$O$423,MATCH($A399,cring!$P$3:$P$423,0),MATCH(K$1,cring!$A$2:$O$2,0))</f>
        <v>-</v>
      </c>
      <c r="L399" t="str">
        <f>INDEX(cring!$A$3:$O$423,MATCH($A399,cring!$P$3:$P$423,0),MATCH(L$1,cring!$A$2:$O$2,0))</f>
        <v>-</v>
      </c>
      <c r="M399" t="str">
        <f>INDEX(cring!$A$3:$O$423,MATCH($A399,cring!$P$3:$P$423,0),MATCH(M$1,cring!$A$2:$O$2,0))</f>
        <v>-</v>
      </c>
      <c r="N399" t="str">
        <f>INDEX(cring!$A$3:$O$423,MATCH($A399,cring!$P$3:$P$423,0),MATCH(N$1,cring!$A$2:$O$2,0))</f>
        <v>-</v>
      </c>
      <c r="O399" t="str">
        <f>INDEX(cring!$A$3:$O$423,MATCH($A399,cring!$P$3:$P$423,0),MATCH(O$1,cring!$A$2:$O$2,0))</f>
        <v>-</v>
      </c>
      <c r="P399" t="str">
        <f>INDEX(cring!$A$3:$O$423,MATCH($A399,cring!$P$3:$P$423,0),MATCH(P$1,cring!$A$2:$O$2,0))</f>
        <v>DHS_1999</v>
      </c>
    </row>
    <row r="400" spans="1:16" x14ac:dyDescent="0.25">
      <c r="A400" s="4" t="s">
        <v>849</v>
      </c>
      <c r="B400" t="str">
        <f>INDEX(cring!$A$3:$O$423,MATCH($A400,cring!$P$3:$P$423,0),MATCH(B$1,cring!$A$2:$O$2,0))</f>
        <v>TZA</v>
      </c>
      <c r="C400" t="str">
        <f>INDEX(cring!$A$3:$O$423,MATCH($A400,cring!$P$3:$P$423,0),MATCH(C$1,cring!$A$2:$O$2,0))</f>
        <v>United Republic of Tanzania</v>
      </c>
      <c r="D400">
        <f>INDEX(cring!$A$3:$O$423,MATCH($A400,cring!$P$3:$P$423,0),MATCH(D$1,cring!$A$2:$O$2,0))</f>
        <v>1996</v>
      </c>
      <c r="E400" t="str">
        <f>INDEX(cring!$A$3:$O$423,MATCH($A400,cring!$P$3:$P$423,0),MATCH(E$1,cring!$A$2:$O$2,0))</f>
        <v>1996</v>
      </c>
      <c r="F400">
        <f>INDEX(cring!$A$3:$O$423,MATCH($A400,cring!$P$3:$P$423,0),MATCH(F$1,cring!$A$2:$O$2,0))</f>
        <v>70</v>
      </c>
      <c r="G400">
        <f>INDEX(cring!$A$3:$O$423,MATCH($A400,cring!$P$3:$P$423,0),MATCH(G$1,cring!$A$2:$O$2,0))</f>
        <v>70</v>
      </c>
      <c r="H400">
        <f>INDEX(cring!$A$3:$O$423,MATCH($A400,cring!$P$3:$P$423,0),MATCH(H$1,cring!$A$2:$O$2,0))</f>
        <v>69</v>
      </c>
      <c r="I400">
        <f>INDEX(cring!$A$3:$O$423,MATCH($A400,cring!$P$3:$P$423,0),MATCH(I$1,cring!$A$2:$O$2,0))</f>
        <v>81</v>
      </c>
      <c r="J400">
        <f>INDEX(cring!$A$3:$O$423,MATCH($A400,cring!$P$3:$P$423,0),MATCH(J$1,cring!$A$2:$O$2,0))</f>
        <v>67</v>
      </c>
      <c r="K400" t="str">
        <f>INDEX(cring!$A$3:$O$423,MATCH($A400,cring!$P$3:$P$423,0),MATCH(K$1,cring!$A$2:$O$2,0))</f>
        <v>-</v>
      </c>
      <c r="L400" t="str">
        <f>INDEX(cring!$A$3:$O$423,MATCH($A400,cring!$P$3:$P$423,0),MATCH(L$1,cring!$A$2:$O$2,0))</f>
        <v>-</v>
      </c>
      <c r="M400" t="str">
        <f>INDEX(cring!$A$3:$O$423,MATCH($A400,cring!$P$3:$P$423,0),MATCH(M$1,cring!$A$2:$O$2,0))</f>
        <v>-</v>
      </c>
      <c r="N400" t="str">
        <f>INDEX(cring!$A$3:$O$423,MATCH($A400,cring!$P$3:$P$423,0),MATCH(N$1,cring!$A$2:$O$2,0))</f>
        <v>-</v>
      </c>
      <c r="O400" t="str">
        <f>INDEX(cring!$A$3:$O$423,MATCH($A400,cring!$P$3:$P$423,0),MATCH(O$1,cring!$A$2:$O$2,0))</f>
        <v>-</v>
      </c>
      <c r="P400" t="str">
        <f>INDEX(cring!$A$3:$O$423,MATCH($A400,cring!$P$3:$P$423,0),MATCH(P$1,cring!$A$2:$O$2,0))</f>
        <v>DHS_1996</v>
      </c>
    </row>
    <row r="401" spans="1:16" x14ac:dyDescent="0.25">
      <c r="A401" s="5" t="s">
        <v>850</v>
      </c>
      <c r="B401" t="str">
        <f>INDEX(cring!$A$3:$O$423,MATCH($A401,cring!$P$3:$P$423,0),MATCH(B$1,cring!$A$2:$O$2,0))</f>
        <v>TZA</v>
      </c>
      <c r="C401" t="str">
        <f>INDEX(cring!$A$3:$O$423,MATCH($A401,cring!$P$3:$P$423,0),MATCH(C$1,cring!$A$2:$O$2,0))</f>
        <v>United Republic of Tanzania</v>
      </c>
      <c r="D401" t="str">
        <f>INDEX(cring!$A$3:$O$423,MATCH($A401,cring!$P$3:$P$423,0),MATCH(D$1,cring!$A$2:$O$2,0))</f>
        <v>1991-1992</v>
      </c>
      <c r="E401" t="str">
        <f>INDEX(cring!$A$3:$O$423,MATCH($A401,cring!$P$3:$P$423,0),MATCH(E$1,cring!$A$2:$O$2,0))</f>
        <v>1992</v>
      </c>
      <c r="F401">
        <f>INDEX(cring!$A$3:$O$423,MATCH($A401,cring!$P$3:$P$423,0),MATCH(F$1,cring!$A$2:$O$2,0))</f>
        <v>65</v>
      </c>
      <c r="G401" t="str">
        <f>INDEX(cring!$A$3:$O$423,MATCH($A401,cring!$P$3:$P$423,0),MATCH(G$1,cring!$A$2:$O$2,0))</f>
        <v>-</v>
      </c>
      <c r="H401" t="str">
        <f>INDEX(cring!$A$3:$O$423,MATCH($A401,cring!$P$3:$P$423,0),MATCH(H$1,cring!$A$2:$O$2,0))</f>
        <v>-</v>
      </c>
      <c r="I401" t="str">
        <f>INDEX(cring!$A$3:$O$423,MATCH($A401,cring!$P$3:$P$423,0),MATCH(I$1,cring!$A$2:$O$2,0))</f>
        <v>-</v>
      </c>
      <c r="J401" t="str">
        <f>INDEX(cring!$A$3:$O$423,MATCH($A401,cring!$P$3:$P$423,0),MATCH(J$1,cring!$A$2:$O$2,0))</f>
        <v>-</v>
      </c>
      <c r="K401" t="str">
        <f>INDEX(cring!$A$3:$O$423,MATCH($A401,cring!$P$3:$P$423,0),MATCH(K$1,cring!$A$2:$O$2,0))</f>
        <v>-</v>
      </c>
      <c r="L401" t="str">
        <f>INDEX(cring!$A$3:$O$423,MATCH($A401,cring!$P$3:$P$423,0),MATCH(L$1,cring!$A$2:$O$2,0))</f>
        <v>-</v>
      </c>
      <c r="M401" t="str">
        <f>INDEX(cring!$A$3:$O$423,MATCH($A401,cring!$P$3:$P$423,0),MATCH(M$1,cring!$A$2:$O$2,0))</f>
        <v>-</v>
      </c>
      <c r="N401" t="str">
        <f>INDEX(cring!$A$3:$O$423,MATCH($A401,cring!$P$3:$P$423,0),MATCH(N$1,cring!$A$2:$O$2,0))</f>
        <v>-</v>
      </c>
      <c r="O401" t="str">
        <f>INDEX(cring!$A$3:$O$423,MATCH($A401,cring!$P$3:$P$423,0),MATCH(O$1,cring!$A$2:$O$2,0))</f>
        <v>-</v>
      </c>
      <c r="P401" t="str">
        <f>INDEX(cring!$A$3:$O$423,MATCH($A401,cring!$P$3:$P$423,0),MATCH(P$1,cring!$A$2:$O$2,0))</f>
        <v>DHS_1991-1992</v>
      </c>
    </row>
    <row r="402" spans="1:16" x14ac:dyDescent="0.25">
      <c r="A402" s="4" t="s">
        <v>851</v>
      </c>
      <c r="B402" t="str">
        <f>INDEX(cring!$A$3:$O$423,MATCH($A402,cring!$P$3:$P$423,0),MATCH(B$1,cring!$A$2:$O$2,0))</f>
        <v>URY</v>
      </c>
      <c r="C402" t="str">
        <f>INDEX(cring!$A$3:$O$423,MATCH($A402,cring!$P$3:$P$423,0),MATCH(C$1,cring!$A$2:$O$2,0))</f>
        <v>Uruguay</v>
      </c>
      <c r="D402" t="str">
        <f>INDEX(cring!$A$3:$O$423,MATCH($A402,cring!$P$3:$P$423,0),MATCH(D$1,cring!$A$2:$O$2,0))</f>
        <v>2012-2013</v>
      </c>
      <c r="E402" t="str">
        <f>INDEX(cring!$A$3:$O$423,MATCH($A402,cring!$P$3:$P$423,0),MATCH(E$1,cring!$A$2:$O$2,0))</f>
        <v>2013</v>
      </c>
      <c r="F402">
        <f>INDEX(cring!$A$3:$O$423,MATCH($A402,cring!$P$3:$P$423,0),MATCH(F$1,cring!$A$2:$O$2,0))</f>
        <v>91.1</v>
      </c>
      <c r="G402">
        <f>INDEX(cring!$A$3:$O$423,MATCH($A402,cring!$P$3:$P$423,0),MATCH(G$1,cring!$A$2:$O$2,0))</f>
        <v>98</v>
      </c>
      <c r="H402">
        <f>INDEX(cring!$A$3:$O$423,MATCH($A402,cring!$P$3:$P$423,0),MATCH(H$1,cring!$A$2:$O$2,0))</f>
        <v>80.599999999999994</v>
      </c>
      <c r="I402">
        <f>INDEX(cring!$A$3:$O$423,MATCH($A402,cring!$P$3:$P$423,0),MATCH(I$1,cring!$A$2:$O$2,0))</f>
        <v>91.3</v>
      </c>
      <c r="J402" t="str">
        <f>INDEX(cring!$A$3:$O$423,MATCH($A402,cring!$P$3:$P$423,0),MATCH(J$1,cring!$A$2:$O$2,0))</f>
        <v>-</v>
      </c>
      <c r="K402" t="str">
        <f>INDEX(cring!$A$3:$O$423,MATCH($A402,cring!$P$3:$P$423,0),MATCH(K$1,cring!$A$2:$O$2,0))</f>
        <v>-</v>
      </c>
      <c r="L402" t="str">
        <f>INDEX(cring!$A$3:$O$423,MATCH($A402,cring!$P$3:$P$423,0),MATCH(L$1,cring!$A$2:$O$2,0))</f>
        <v>-</v>
      </c>
      <c r="M402" t="str">
        <f>INDEX(cring!$A$3:$O$423,MATCH($A402,cring!$P$3:$P$423,0),MATCH(M$1,cring!$A$2:$O$2,0))</f>
        <v>-</v>
      </c>
      <c r="N402" t="str">
        <f>INDEX(cring!$A$3:$O$423,MATCH($A402,cring!$P$3:$P$423,0),MATCH(N$1,cring!$A$2:$O$2,0))</f>
        <v>-</v>
      </c>
      <c r="O402" t="str">
        <f>INDEX(cring!$A$3:$O$423,MATCH($A402,cring!$P$3:$P$423,0),MATCH(O$1,cring!$A$2:$O$2,0))</f>
        <v>-</v>
      </c>
      <c r="P402" t="str">
        <f>INDEX(cring!$A$3:$O$423,MATCH($A402,cring!$P$3:$P$423,0),MATCH(P$1,cring!$A$2:$O$2,0))</f>
        <v>MICS_2012-2013</v>
      </c>
    </row>
    <row r="403" spans="1:16" x14ac:dyDescent="0.25">
      <c r="A403" s="5" t="s">
        <v>852</v>
      </c>
      <c r="B403" t="str">
        <f>INDEX(cring!$A$3:$O$423,MATCH($A403,cring!$P$3:$P$423,0),MATCH(B$1,cring!$A$2:$O$2,0))</f>
        <v>UZB</v>
      </c>
      <c r="C403" t="str">
        <f>INDEX(cring!$A$3:$O$423,MATCH($A403,cring!$P$3:$P$423,0),MATCH(C$1,cring!$A$2:$O$2,0))</f>
        <v>Uzbekistan</v>
      </c>
      <c r="D403">
        <f>INDEX(cring!$A$3:$O$423,MATCH($A403,cring!$P$3:$P$423,0),MATCH(D$1,cring!$A$2:$O$2,0))</f>
        <v>2006</v>
      </c>
      <c r="E403" t="str">
        <f>INDEX(cring!$A$3:$O$423,MATCH($A403,cring!$P$3:$P$423,0),MATCH(E$1,cring!$A$2:$O$2,0))</f>
        <v>2006</v>
      </c>
      <c r="F403">
        <f>INDEX(cring!$A$3:$O$423,MATCH($A403,cring!$P$3:$P$423,0),MATCH(F$1,cring!$A$2:$O$2,0))</f>
        <v>68</v>
      </c>
      <c r="G403">
        <f>INDEX(cring!$A$3:$O$423,MATCH($A403,cring!$P$3:$P$423,0),MATCH(G$1,cring!$A$2:$O$2,0))</f>
        <v>71</v>
      </c>
      <c r="H403">
        <f>INDEX(cring!$A$3:$O$423,MATCH($A403,cring!$P$3:$P$423,0),MATCH(H$1,cring!$A$2:$O$2,0))</f>
        <v>63</v>
      </c>
      <c r="I403">
        <f>INDEX(cring!$A$3:$O$423,MATCH($A403,cring!$P$3:$P$423,0),MATCH(I$1,cring!$A$2:$O$2,0))</f>
        <v>74</v>
      </c>
      <c r="J403">
        <f>INDEX(cring!$A$3:$O$423,MATCH($A403,cring!$P$3:$P$423,0),MATCH(J$1,cring!$A$2:$O$2,0))</f>
        <v>65</v>
      </c>
      <c r="K403" t="str">
        <f>INDEX(cring!$A$3:$O$423,MATCH($A403,cring!$P$3:$P$423,0),MATCH(K$1,cring!$A$2:$O$2,0))</f>
        <v>-</v>
      </c>
      <c r="L403" t="str">
        <f>INDEX(cring!$A$3:$O$423,MATCH($A403,cring!$P$3:$P$423,0),MATCH(L$1,cring!$A$2:$O$2,0))</f>
        <v>-</v>
      </c>
      <c r="M403" t="str">
        <f>INDEX(cring!$A$3:$O$423,MATCH($A403,cring!$P$3:$P$423,0),MATCH(M$1,cring!$A$2:$O$2,0))</f>
        <v>-</v>
      </c>
      <c r="N403" t="str">
        <f>INDEX(cring!$A$3:$O$423,MATCH($A403,cring!$P$3:$P$423,0),MATCH(N$1,cring!$A$2:$O$2,0))</f>
        <v>-</v>
      </c>
      <c r="O403" t="str">
        <f>INDEX(cring!$A$3:$O$423,MATCH($A403,cring!$P$3:$P$423,0),MATCH(O$1,cring!$A$2:$O$2,0))</f>
        <v>-</v>
      </c>
      <c r="P403" t="str">
        <f>INDEX(cring!$A$3:$O$423,MATCH($A403,cring!$P$3:$P$423,0),MATCH(P$1,cring!$A$2:$O$2,0))</f>
        <v>MICS_2006</v>
      </c>
    </row>
    <row r="404" spans="1:16" x14ac:dyDescent="0.25">
      <c r="A404" s="4" t="s">
        <v>853</v>
      </c>
      <c r="B404" t="str">
        <f>INDEX(cring!$A$3:$O$423,MATCH($A404,cring!$P$3:$P$423,0),MATCH(B$1,cring!$A$2:$O$2,0))</f>
        <v>UZB</v>
      </c>
      <c r="C404" t="str">
        <f>INDEX(cring!$A$3:$O$423,MATCH($A404,cring!$P$3:$P$423,0),MATCH(C$1,cring!$A$2:$O$2,0))</f>
        <v>Uzbekistan</v>
      </c>
      <c r="D404">
        <f>INDEX(cring!$A$3:$O$423,MATCH($A404,cring!$P$3:$P$423,0),MATCH(D$1,cring!$A$2:$O$2,0))</f>
        <v>1996</v>
      </c>
      <c r="E404" t="str">
        <f>INDEX(cring!$A$3:$O$423,MATCH($A404,cring!$P$3:$P$423,0),MATCH(E$1,cring!$A$2:$O$2,0))</f>
        <v>1996</v>
      </c>
      <c r="F404">
        <f>INDEX(cring!$A$3:$O$423,MATCH($A404,cring!$P$3:$P$423,0),MATCH(F$1,cring!$A$2:$O$2,0))</f>
        <v>87</v>
      </c>
      <c r="G404">
        <f>INDEX(cring!$A$3:$O$423,MATCH($A404,cring!$P$3:$P$423,0),MATCH(G$1,cring!$A$2:$O$2,0))</f>
        <v>85</v>
      </c>
      <c r="H404">
        <f>INDEX(cring!$A$3:$O$423,MATCH($A404,cring!$P$3:$P$423,0),MATCH(H$1,cring!$A$2:$O$2,0))</f>
        <v>92</v>
      </c>
      <c r="I404">
        <f>INDEX(cring!$A$3:$O$423,MATCH($A404,cring!$P$3:$P$423,0),MATCH(I$1,cring!$A$2:$O$2,0))</f>
        <v>96</v>
      </c>
      <c r="J404">
        <f>INDEX(cring!$A$3:$O$423,MATCH($A404,cring!$P$3:$P$423,0),MATCH(J$1,cring!$A$2:$O$2,0))</f>
        <v>69</v>
      </c>
      <c r="K404" t="str">
        <f>INDEX(cring!$A$3:$O$423,MATCH($A404,cring!$P$3:$P$423,0),MATCH(K$1,cring!$A$2:$O$2,0))</f>
        <v>-</v>
      </c>
      <c r="L404" t="str">
        <f>INDEX(cring!$A$3:$O$423,MATCH($A404,cring!$P$3:$P$423,0),MATCH(L$1,cring!$A$2:$O$2,0))</f>
        <v>-</v>
      </c>
      <c r="M404" t="str">
        <f>INDEX(cring!$A$3:$O$423,MATCH($A404,cring!$P$3:$P$423,0),MATCH(M$1,cring!$A$2:$O$2,0))</f>
        <v>-</v>
      </c>
      <c r="N404" t="str">
        <f>INDEX(cring!$A$3:$O$423,MATCH($A404,cring!$P$3:$P$423,0),MATCH(N$1,cring!$A$2:$O$2,0))</f>
        <v>-</v>
      </c>
      <c r="O404" t="str">
        <f>INDEX(cring!$A$3:$O$423,MATCH($A404,cring!$P$3:$P$423,0),MATCH(O$1,cring!$A$2:$O$2,0))</f>
        <v>-</v>
      </c>
      <c r="P404" t="str">
        <f>INDEX(cring!$A$3:$O$423,MATCH($A404,cring!$P$3:$P$423,0),MATCH(P$1,cring!$A$2:$O$2,0))</f>
        <v>DHS_1996</v>
      </c>
    </row>
    <row r="405" spans="1:16" x14ac:dyDescent="0.25">
      <c r="A405" s="5" t="s">
        <v>854</v>
      </c>
      <c r="B405" t="str">
        <f>INDEX(cring!$A$3:$O$423,MATCH($A405,cring!$P$3:$P$423,0),MATCH(B$1,cring!$A$2:$O$2,0))</f>
        <v>VUT</v>
      </c>
      <c r="C405" t="str">
        <f>INDEX(cring!$A$3:$O$423,MATCH($A405,cring!$P$3:$P$423,0),MATCH(C$1,cring!$A$2:$O$2,0))</f>
        <v>Vanuatu</v>
      </c>
      <c r="D405">
        <f>INDEX(cring!$A$3:$O$423,MATCH($A405,cring!$P$3:$P$423,0),MATCH(D$1,cring!$A$2:$O$2,0))</f>
        <v>2013</v>
      </c>
      <c r="E405" t="str">
        <f>INDEX(cring!$A$3:$O$423,MATCH($A405,cring!$P$3:$P$423,0),MATCH(E$1,cring!$A$2:$O$2,0))</f>
        <v>2013</v>
      </c>
      <c r="F405">
        <f>INDEX(cring!$A$3:$O$423,MATCH($A405,cring!$P$3:$P$423,0),MATCH(F$1,cring!$A$2:$O$2,0))</f>
        <v>72.099999999999994</v>
      </c>
      <c r="G405" t="str">
        <f>INDEX(cring!$A$3:$O$423,MATCH($A405,cring!$P$3:$P$423,0),MATCH(G$1,cring!$A$2:$O$2,0))</f>
        <v>-</v>
      </c>
      <c r="H405" t="str">
        <f>INDEX(cring!$A$3:$O$423,MATCH($A405,cring!$P$3:$P$423,0),MATCH(H$1,cring!$A$2:$O$2,0))</f>
        <v>-</v>
      </c>
      <c r="I405" t="str">
        <f>INDEX(cring!$A$3:$O$423,MATCH($A405,cring!$P$3:$P$423,0),MATCH(I$1,cring!$A$2:$O$2,0))</f>
        <v>-</v>
      </c>
      <c r="J405" t="str">
        <f>INDEX(cring!$A$3:$O$423,MATCH($A405,cring!$P$3:$P$423,0),MATCH(J$1,cring!$A$2:$O$2,0))</f>
        <v>-</v>
      </c>
      <c r="K405" t="str">
        <f>INDEX(cring!$A$3:$O$423,MATCH($A405,cring!$P$3:$P$423,0),MATCH(K$1,cring!$A$2:$O$2,0))</f>
        <v>-</v>
      </c>
      <c r="L405" t="str">
        <f>INDEX(cring!$A$3:$O$423,MATCH($A405,cring!$P$3:$P$423,0),MATCH(L$1,cring!$A$2:$O$2,0))</f>
        <v>-</v>
      </c>
      <c r="M405" t="str">
        <f>INDEX(cring!$A$3:$O$423,MATCH($A405,cring!$P$3:$P$423,0),MATCH(M$1,cring!$A$2:$O$2,0))</f>
        <v>-</v>
      </c>
      <c r="N405" t="str">
        <f>INDEX(cring!$A$3:$O$423,MATCH($A405,cring!$P$3:$P$423,0),MATCH(N$1,cring!$A$2:$O$2,0))</f>
        <v>-</v>
      </c>
      <c r="O405" t="str">
        <f>INDEX(cring!$A$3:$O$423,MATCH($A405,cring!$P$3:$P$423,0),MATCH(O$1,cring!$A$2:$O$2,0))</f>
        <v>-</v>
      </c>
      <c r="P405" t="str">
        <f>INDEX(cring!$A$3:$O$423,MATCH($A405,cring!$P$3:$P$423,0),MATCH(P$1,cring!$A$2:$O$2,0))</f>
        <v>DHS_2013</v>
      </c>
    </row>
    <row r="406" spans="1:16" x14ac:dyDescent="0.25">
      <c r="A406" s="4" t="s">
        <v>855</v>
      </c>
      <c r="B406" t="str">
        <f>INDEX(cring!$A$3:$O$423,MATCH($A406,cring!$P$3:$P$423,0),MATCH(B$1,cring!$A$2:$O$2,0))</f>
        <v>VEN</v>
      </c>
      <c r="C406" t="str">
        <f>INDEX(cring!$A$3:$O$423,MATCH($A406,cring!$P$3:$P$423,0),MATCH(C$1,cring!$A$2:$O$2,0))</f>
        <v>Venezuela (Bolivarian Republic of)</v>
      </c>
      <c r="D406">
        <f>INDEX(cring!$A$3:$O$423,MATCH($A406,cring!$P$3:$P$423,0),MATCH(D$1,cring!$A$2:$O$2,0))</f>
        <v>2000</v>
      </c>
      <c r="E406" t="str">
        <f>INDEX(cring!$A$3:$O$423,MATCH($A406,cring!$P$3:$P$423,0),MATCH(E$1,cring!$A$2:$O$2,0))</f>
        <v>2000</v>
      </c>
      <c r="F406">
        <f>INDEX(cring!$A$3:$O$423,MATCH($A406,cring!$P$3:$P$423,0),MATCH(F$1,cring!$A$2:$O$2,0))</f>
        <v>72</v>
      </c>
      <c r="G406">
        <f>INDEX(cring!$A$3:$O$423,MATCH($A406,cring!$P$3:$P$423,0),MATCH(G$1,cring!$A$2:$O$2,0))</f>
        <v>74</v>
      </c>
      <c r="H406">
        <f>INDEX(cring!$A$3:$O$423,MATCH($A406,cring!$P$3:$P$423,0),MATCH(H$1,cring!$A$2:$O$2,0))</f>
        <v>70</v>
      </c>
      <c r="I406" t="str">
        <f>INDEX(cring!$A$3:$O$423,MATCH($A406,cring!$P$3:$P$423,0),MATCH(I$1,cring!$A$2:$O$2,0))</f>
        <v>-</v>
      </c>
      <c r="J406" t="str">
        <f>INDEX(cring!$A$3:$O$423,MATCH($A406,cring!$P$3:$P$423,0),MATCH(J$1,cring!$A$2:$O$2,0))</f>
        <v>-</v>
      </c>
      <c r="K406">
        <f>INDEX(cring!$A$3:$O$423,MATCH($A406,cring!$P$3:$P$423,0),MATCH(K$1,cring!$A$2:$O$2,0))</f>
        <v>76</v>
      </c>
      <c r="L406">
        <f>INDEX(cring!$A$3:$O$423,MATCH($A406,cring!$P$3:$P$423,0),MATCH(L$1,cring!$A$2:$O$2,0))</f>
        <v>68</v>
      </c>
      <c r="M406">
        <f>INDEX(cring!$A$3:$O$423,MATCH($A406,cring!$P$3:$P$423,0),MATCH(M$1,cring!$A$2:$O$2,0))</f>
        <v>59</v>
      </c>
      <c r="N406">
        <f>INDEX(cring!$A$3:$O$423,MATCH($A406,cring!$P$3:$P$423,0),MATCH(N$1,cring!$A$2:$O$2,0))</f>
        <v>91</v>
      </c>
      <c r="O406">
        <f>INDEX(cring!$A$3:$O$423,MATCH($A406,cring!$P$3:$P$423,0),MATCH(O$1,cring!$A$2:$O$2,0))</f>
        <v>77</v>
      </c>
      <c r="P406" t="str">
        <f>INDEX(cring!$A$3:$O$423,MATCH($A406,cring!$P$3:$P$423,0),MATCH(P$1,cring!$A$2:$O$2,0))</f>
        <v>MICS_2000</v>
      </c>
    </row>
    <row r="407" spans="1:16" x14ac:dyDescent="0.25">
      <c r="A407" s="5" t="s">
        <v>856</v>
      </c>
      <c r="B407" t="str">
        <f>INDEX(cring!$A$3:$O$423,MATCH($A407,cring!$P$3:$P$423,0),MATCH(B$1,cring!$A$2:$O$2,0))</f>
        <v>VNM</v>
      </c>
      <c r="C407" t="str">
        <f>INDEX(cring!$A$3:$O$423,MATCH($A407,cring!$P$3:$P$423,0),MATCH(C$1,cring!$A$2:$O$2,0))</f>
        <v>Viet Nam</v>
      </c>
      <c r="D407">
        <f>INDEX(cring!$A$3:$O$423,MATCH($A407,cring!$P$3:$P$423,0),MATCH(D$1,cring!$A$2:$O$2,0))</f>
        <v>2014</v>
      </c>
      <c r="E407" t="str">
        <f>INDEX(cring!$A$3:$O$423,MATCH($A407,cring!$P$3:$P$423,0),MATCH(E$1,cring!$A$2:$O$2,0))</f>
        <v>2014</v>
      </c>
      <c r="F407">
        <f>INDEX(cring!$A$3:$O$423,MATCH($A407,cring!$P$3:$P$423,0),MATCH(F$1,cring!$A$2:$O$2,0))</f>
        <v>81.099999999999994</v>
      </c>
      <c r="G407">
        <f>INDEX(cring!$A$3:$O$423,MATCH($A407,cring!$P$3:$P$423,0),MATCH(G$1,cring!$A$2:$O$2,0))</f>
        <v>85.2</v>
      </c>
      <c r="H407">
        <f>INDEX(cring!$A$3:$O$423,MATCH($A407,cring!$P$3:$P$423,0),MATCH(H$1,cring!$A$2:$O$2,0))</f>
        <v>75.8</v>
      </c>
      <c r="I407" t="str">
        <f>INDEX(cring!$A$3:$O$423,MATCH($A407,cring!$P$3:$P$423,0),MATCH(I$1,cring!$A$2:$O$2,0))</f>
        <v>-</v>
      </c>
      <c r="J407">
        <f>INDEX(cring!$A$3:$O$423,MATCH($A407,cring!$P$3:$P$423,0),MATCH(J$1,cring!$A$2:$O$2,0))</f>
        <v>81.099999999999994</v>
      </c>
      <c r="K407" t="str">
        <f>INDEX(cring!$A$3:$O$423,MATCH($A407,cring!$P$3:$P$423,0),MATCH(K$1,cring!$A$2:$O$2,0))</f>
        <v>-</v>
      </c>
      <c r="L407" t="str">
        <f>INDEX(cring!$A$3:$O$423,MATCH($A407,cring!$P$3:$P$423,0),MATCH(L$1,cring!$A$2:$O$2,0))</f>
        <v>-</v>
      </c>
      <c r="M407" t="str">
        <f>INDEX(cring!$A$3:$O$423,MATCH($A407,cring!$P$3:$P$423,0),MATCH(M$1,cring!$A$2:$O$2,0))</f>
        <v>-</v>
      </c>
      <c r="N407" t="str">
        <f>INDEX(cring!$A$3:$O$423,MATCH($A407,cring!$P$3:$P$423,0),MATCH(N$1,cring!$A$2:$O$2,0))</f>
        <v>-</v>
      </c>
      <c r="O407" t="str">
        <f>INDEX(cring!$A$3:$O$423,MATCH($A407,cring!$P$3:$P$423,0),MATCH(O$1,cring!$A$2:$O$2,0))</f>
        <v>-</v>
      </c>
      <c r="P407" t="str">
        <f>INDEX(cring!$A$3:$O$423,MATCH($A407,cring!$P$3:$P$423,0),MATCH(P$1,cring!$A$2:$O$2,0))</f>
        <v>MICS_2014</v>
      </c>
    </row>
    <row r="408" spans="1:16" x14ac:dyDescent="0.25">
      <c r="A408" s="4" t="s">
        <v>857</v>
      </c>
      <c r="B408" t="str">
        <f>INDEX(cring!$A$3:$O$423,MATCH($A408,cring!$P$3:$P$423,0),MATCH(B$1,cring!$A$2:$O$2,0))</f>
        <v>VNM</v>
      </c>
      <c r="C408" t="str">
        <f>INDEX(cring!$A$3:$O$423,MATCH($A408,cring!$P$3:$P$423,0),MATCH(C$1,cring!$A$2:$O$2,0))</f>
        <v>Viet Nam</v>
      </c>
      <c r="D408">
        <f>INDEX(cring!$A$3:$O$423,MATCH($A408,cring!$P$3:$P$423,0),MATCH(D$1,cring!$A$2:$O$2,0))</f>
        <v>2011</v>
      </c>
      <c r="E408" t="str">
        <f>INDEX(cring!$A$3:$O$423,MATCH($A408,cring!$P$3:$P$423,0),MATCH(E$1,cring!$A$2:$O$2,0))</f>
        <v>2011</v>
      </c>
      <c r="F408">
        <f>INDEX(cring!$A$3:$O$423,MATCH($A408,cring!$P$3:$P$423,0),MATCH(F$1,cring!$A$2:$O$2,0))</f>
        <v>73</v>
      </c>
      <c r="G408">
        <f>INDEX(cring!$A$3:$O$423,MATCH($A408,cring!$P$3:$P$423,0),MATCH(G$1,cring!$A$2:$O$2,0))</f>
        <v>69.599999999999994</v>
      </c>
      <c r="H408">
        <f>INDEX(cring!$A$3:$O$423,MATCH($A408,cring!$P$3:$P$423,0),MATCH(H$1,cring!$A$2:$O$2,0))</f>
        <v>76.900000000000006</v>
      </c>
      <c r="I408" t="str">
        <f>INDEX(cring!$A$3:$O$423,MATCH($A408,cring!$P$3:$P$423,0),MATCH(I$1,cring!$A$2:$O$2,0))</f>
        <v>-</v>
      </c>
      <c r="J408">
        <f>INDEX(cring!$A$3:$O$423,MATCH($A408,cring!$P$3:$P$423,0),MATCH(J$1,cring!$A$2:$O$2,0))</f>
        <v>73.099999999999994</v>
      </c>
      <c r="K408" t="str">
        <f>INDEX(cring!$A$3:$O$423,MATCH($A408,cring!$P$3:$P$423,0),MATCH(K$1,cring!$A$2:$O$2,0))</f>
        <v>-</v>
      </c>
      <c r="L408" t="str">
        <f>INDEX(cring!$A$3:$O$423,MATCH($A408,cring!$P$3:$P$423,0),MATCH(L$1,cring!$A$2:$O$2,0))</f>
        <v>-</v>
      </c>
      <c r="M408" t="str">
        <f>INDEX(cring!$A$3:$O$423,MATCH($A408,cring!$P$3:$P$423,0),MATCH(M$1,cring!$A$2:$O$2,0))</f>
        <v>-</v>
      </c>
      <c r="N408" t="str">
        <f>INDEX(cring!$A$3:$O$423,MATCH($A408,cring!$P$3:$P$423,0),MATCH(N$1,cring!$A$2:$O$2,0))</f>
        <v>-</v>
      </c>
      <c r="O408" t="str">
        <f>INDEX(cring!$A$3:$O$423,MATCH($A408,cring!$P$3:$P$423,0),MATCH(O$1,cring!$A$2:$O$2,0))</f>
        <v>-</v>
      </c>
      <c r="P408" t="str">
        <f>INDEX(cring!$A$3:$O$423,MATCH($A408,cring!$P$3:$P$423,0),MATCH(P$1,cring!$A$2:$O$2,0))</f>
        <v>MICS_2010-2011</v>
      </c>
    </row>
    <row r="409" spans="1:16" x14ac:dyDescent="0.25">
      <c r="A409" s="5" t="s">
        <v>858</v>
      </c>
      <c r="B409" t="str">
        <f>INDEX(cring!$A$3:$O$423,MATCH($A409,cring!$P$3:$P$423,0),MATCH(B$1,cring!$A$2:$O$2,0))</f>
        <v>VNM</v>
      </c>
      <c r="C409" t="str">
        <f>INDEX(cring!$A$3:$O$423,MATCH($A409,cring!$P$3:$P$423,0),MATCH(C$1,cring!$A$2:$O$2,0))</f>
        <v>Viet Nam</v>
      </c>
      <c r="D409">
        <f>INDEX(cring!$A$3:$O$423,MATCH($A409,cring!$P$3:$P$423,0),MATCH(D$1,cring!$A$2:$O$2,0))</f>
        <v>2006</v>
      </c>
      <c r="E409" t="str">
        <f>INDEX(cring!$A$3:$O$423,MATCH($A409,cring!$P$3:$P$423,0),MATCH(E$1,cring!$A$2:$O$2,0))</f>
        <v>2006</v>
      </c>
      <c r="F409">
        <f>INDEX(cring!$A$3:$O$423,MATCH($A409,cring!$P$3:$P$423,0),MATCH(F$1,cring!$A$2:$O$2,0))</f>
        <v>83</v>
      </c>
      <c r="G409">
        <f>INDEX(cring!$A$3:$O$423,MATCH($A409,cring!$P$3:$P$423,0),MATCH(G$1,cring!$A$2:$O$2,0))</f>
        <v>85</v>
      </c>
      <c r="H409">
        <f>INDEX(cring!$A$3:$O$423,MATCH($A409,cring!$P$3:$P$423,0),MATCH(H$1,cring!$A$2:$O$2,0))</f>
        <v>80</v>
      </c>
      <c r="I409" t="str">
        <f>INDEX(cring!$A$3:$O$423,MATCH($A409,cring!$P$3:$P$423,0),MATCH(I$1,cring!$A$2:$O$2,0))</f>
        <v>-</v>
      </c>
      <c r="J409">
        <f>INDEX(cring!$A$3:$O$423,MATCH($A409,cring!$P$3:$P$423,0),MATCH(J$1,cring!$A$2:$O$2,0))</f>
        <v>80</v>
      </c>
      <c r="K409" t="str">
        <f>INDEX(cring!$A$3:$O$423,MATCH($A409,cring!$P$3:$P$423,0),MATCH(K$1,cring!$A$2:$O$2,0))</f>
        <v>-</v>
      </c>
      <c r="L409" t="str">
        <f>INDEX(cring!$A$3:$O$423,MATCH($A409,cring!$P$3:$P$423,0),MATCH(L$1,cring!$A$2:$O$2,0))</f>
        <v>-</v>
      </c>
      <c r="M409" t="str">
        <f>INDEX(cring!$A$3:$O$423,MATCH($A409,cring!$P$3:$P$423,0),MATCH(M$1,cring!$A$2:$O$2,0))</f>
        <v>-</v>
      </c>
      <c r="N409" t="str">
        <f>INDEX(cring!$A$3:$O$423,MATCH($A409,cring!$P$3:$P$423,0),MATCH(N$1,cring!$A$2:$O$2,0))</f>
        <v>-</v>
      </c>
      <c r="O409" t="str">
        <f>INDEX(cring!$A$3:$O$423,MATCH($A409,cring!$P$3:$P$423,0),MATCH(O$1,cring!$A$2:$O$2,0))</f>
        <v>-</v>
      </c>
      <c r="P409" t="str">
        <f>INDEX(cring!$A$3:$O$423,MATCH($A409,cring!$P$3:$P$423,0),MATCH(P$1,cring!$A$2:$O$2,0))</f>
        <v>MICS_2006</v>
      </c>
    </row>
    <row r="410" spans="1:16" x14ac:dyDescent="0.25">
      <c r="A410" s="4" t="s">
        <v>859</v>
      </c>
      <c r="B410" t="str">
        <f>INDEX(cring!$A$3:$O$423,MATCH($A410,cring!$P$3:$P$423,0),MATCH(B$1,cring!$A$2:$O$2,0))</f>
        <v>VNM</v>
      </c>
      <c r="C410" t="str">
        <f>INDEX(cring!$A$3:$O$423,MATCH($A410,cring!$P$3:$P$423,0),MATCH(C$1,cring!$A$2:$O$2,0))</f>
        <v>Viet Nam</v>
      </c>
      <c r="D410">
        <f>INDEX(cring!$A$3:$O$423,MATCH($A410,cring!$P$3:$P$423,0),MATCH(D$1,cring!$A$2:$O$2,0))</f>
        <v>2002</v>
      </c>
      <c r="E410" t="str">
        <f>INDEX(cring!$A$3:$O$423,MATCH($A410,cring!$P$3:$P$423,0),MATCH(E$1,cring!$A$2:$O$2,0))</f>
        <v>2002</v>
      </c>
      <c r="F410">
        <f>INDEX(cring!$A$3:$O$423,MATCH($A410,cring!$P$3:$P$423,0),MATCH(F$1,cring!$A$2:$O$2,0))</f>
        <v>71</v>
      </c>
      <c r="G410">
        <f>INDEX(cring!$A$3:$O$423,MATCH($A410,cring!$P$3:$P$423,0),MATCH(G$1,cring!$A$2:$O$2,0))</f>
        <v>76</v>
      </c>
      <c r="H410">
        <f>INDEX(cring!$A$3:$O$423,MATCH($A410,cring!$P$3:$P$423,0),MATCH(H$1,cring!$A$2:$O$2,0))</f>
        <v>65</v>
      </c>
      <c r="I410">
        <f>INDEX(cring!$A$3:$O$423,MATCH($A410,cring!$P$3:$P$423,0),MATCH(I$1,cring!$A$2:$O$2,0))</f>
        <v>75</v>
      </c>
      <c r="J410">
        <f>INDEX(cring!$A$3:$O$423,MATCH($A410,cring!$P$3:$P$423,0),MATCH(J$1,cring!$A$2:$O$2,0))</f>
        <v>71</v>
      </c>
      <c r="K410" t="str">
        <f>INDEX(cring!$A$3:$O$423,MATCH($A410,cring!$P$3:$P$423,0),MATCH(K$1,cring!$A$2:$O$2,0))</f>
        <v>-</v>
      </c>
      <c r="L410" t="str">
        <f>INDEX(cring!$A$3:$O$423,MATCH($A410,cring!$P$3:$P$423,0),MATCH(L$1,cring!$A$2:$O$2,0))</f>
        <v>-</v>
      </c>
      <c r="M410" t="str">
        <f>INDEX(cring!$A$3:$O$423,MATCH($A410,cring!$P$3:$P$423,0),MATCH(M$1,cring!$A$2:$O$2,0))</f>
        <v>-</v>
      </c>
      <c r="N410" t="str">
        <f>INDEX(cring!$A$3:$O$423,MATCH($A410,cring!$P$3:$P$423,0),MATCH(N$1,cring!$A$2:$O$2,0))</f>
        <v>-</v>
      </c>
      <c r="O410" t="str">
        <f>INDEX(cring!$A$3:$O$423,MATCH($A410,cring!$P$3:$P$423,0),MATCH(O$1,cring!$A$2:$O$2,0))</f>
        <v>-</v>
      </c>
      <c r="P410" t="str">
        <f>INDEX(cring!$A$3:$O$423,MATCH($A410,cring!$P$3:$P$423,0),MATCH(P$1,cring!$A$2:$O$2,0))</f>
        <v>DHS_2002</v>
      </c>
    </row>
    <row r="411" spans="1:16" x14ac:dyDescent="0.25">
      <c r="A411" s="5" t="s">
        <v>860</v>
      </c>
      <c r="B411" t="str">
        <f>INDEX(cring!$A$3:$O$423,MATCH($A411,cring!$P$3:$P$423,0),MATCH(B$1,cring!$A$2:$O$2,0))</f>
        <v>VNM</v>
      </c>
      <c r="C411" t="str">
        <f>INDEX(cring!$A$3:$O$423,MATCH($A411,cring!$P$3:$P$423,0),MATCH(C$1,cring!$A$2:$O$2,0))</f>
        <v>Viet Nam</v>
      </c>
      <c r="D411">
        <f>INDEX(cring!$A$3:$O$423,MATCH($A411,cring!$P$3:$P$423,0),MATCH(D$1,cring!$A$2:$O$2,0))</f>
        <v>2000</v>
      </c>
      <c r="E411" t="str">
        <f>INDEX(cring!$A$3:$O$423,MATCH($A411,cring!$P$3:$P$423,0),MATCH(E$1,cring!$A$2:$O$2,0))</f>
        <v>2000</v>
      </c>
      <c r="F411">
        <f>INDEX(cring!$A$3:$O$423,MATCH($A411,cring!$P$3:$P$423,0),MATCH(F$1,cring!$A$2:$O$2,0))</f>
        <v>60</v>
      </c>
      <c r="G411">
        <f>INDEX(cring!$A$3:$O$423,MATCH($A411,cring!$P$3:$P$423,0),MATCH(G$1,cring!$A$2:$O$2,0))</f>
        <v>61</v>
      </c>
      <c r="H411">
        <f>INDEX(cring!$A$3:$O$423,MATCH($A411,cring!$P$3:$P$423,0),MATCH(H$1,cring!$A$2:$O$2,0))</f>
        <v>60</v>
      </c>
      <c r="I411">
        <f>INDEX(cring!$A$3:$O$423,MATCH($A411,cring!$P$3:$P$423,0),MATCH(I$1,cring!$A$2:$O$2,0))</f>
        <v>60</v>
      </c>
      <c r="J411">
        <f>INDEX(cring!$A$3:$O$423,MATCH($A411,cring!$P$3:$P$423,0),MATCH(J$1,cring!$A$2:$O$2,0))</f>
        <v>60</v>
      </c>
      <c r="K411">
        <f>INDEX(cring!$A$3:$O$423,MATCH($A411,cring!$P$3:$P$423,0),MATCH(K$1,cring!$A$2:$O$2,0))</f>
        <v>52</v>
      </c>
      <c r="L411">
        <f>INDEX(cring!$A$3:$O$423,MATCH($A411,cring!$P$3:$P$423,0),MATCH(L$1,cring!$A$2:$O$2,0))</f>
        <v>58</v>
      </c>
      <c r="M411">
        <f>INDEX(cring!$A$3:$O$423,MATCH($A411,cring!$P$3:$P$423,0),MATCH(M$1,cring!$A$2:$O$2,0))</f>
        <v>73</v>
      </c>
      <c r="N411">
        <f>INDEX(cring!$A$3:$O$423,MATCH($A411,cring!$P$3:$P$423,0),MATCH(N$1,cring!$A$2:$O$2,0))</f>
        <v>76</v>
      </c>
      <c r="O411" t="str">
        <f>INDEX(cring!$A$3:$O$423,MATCH($A411,cring!$P$3:$P$423,0),MATCH(O$1,cring!$A$2:$O$2,0))</f>
        <v>-</v>
      </c>
      <c r="P411" t="str">
        <f>INDEX(cring!$A$3:$O$423,MATCH($A411,cring!$P$3:$P$423,0),MATCH(P$1,cring!$A$2:$O$2,0))</f>
        <v>MICS_2000</v>
      </c>
    </row>
    <row r="412" spans="1:16" x14ac:dyDescent="0.25">
      <c r="A412" s="4" t="s">
        <v>861</v>
      </c>
      <c r="B412" t="str">
        <f>INDEX(cring!$A$3:$O$423,MATCH($A412,cring!$P$3:$P$423,0),MATCH(B$1,cring!$A$2:$O$2,0))</f>
        <v>VNM</v>
      </c>
      <c r="C412" t="str">
        <f>INDEX(cring!$A$3:$O$423,MATCH($A412,cring!$P$3:$P$423,0),MATCH(C$1,cring!$A$2:$O$2,0))</f>
        <v>Viet Nam</v>
      </c>
      <c r="D412">
        <f>INDEX(cring!$A$3:$O$423,MATCH($A412,cring!$P$3:$P$423,0),MATCH(D$1,cring!$A$2:$O$2,0))</f>
        <v>1997</v>
      </c>
      <c r="E412" t="str">
        <f>INDEX(cring!$A$3:$O$423,MATCH($A412,cring!$P$3:$P$423,0),MATCH(E$1,cring!$A$2:$O$2,0))</f>
        <v>1997</v>
      </c>
      <c r="F412">
        <f>INDEX(cring!$A$3:$O$423,MATCH($A412,cring!$P$3:$P$423,0),MATCH(F$1,cring!$A$2:$O$2,0))</f>
        <v>69</v>
      </c>
      <c r="G412">
        <f>INDEX(cring!$A$3:$O$423,MATCH($A412,cring!$P$3:$P$423,0),MATCH(G$1,cring!$A$2:$O$2,0))</f>
        <v>72</v>
      </c>
      <c r="H412">
        <f>INDEX(cring!$A$3:$O$423,MATCH($A412,cring!$P$3:$P$423,0),MATCH(H$1,cring!$A$2:$O$2,0))</f>
        <v>65</v>
      </c>
      <c r="I412">
        <f>INDEX(cring!$A$3:$O$423,MATCH($A412,cring!$P$3:$P$423,0),MATCH(I$1,cring!$A$2:$O$2,0))</f>
        <v>76</v>
      </c>
      <c r="J412">
        <f>INDEX(cring!$A$3:$O$423,MATCH($A412,cring!$P$3:$P$423,0),MATCH(J$1,cring!$A$2:$O$2,0))</f>
        <v>68</v>
      </c>
      <c r="K412" t="str">
        <f>INDEX(cring!$A$3:$O$423,MATCH($A412,cring!$P$3:$P$423,0),MATCH(K$1,cring!$A$2:$O$2,0))</f>
        <v>-</v>
      </c>
      <c r="L412" t="str">
        <f>INDEX(cring!$A$3:$O$423,MATCH($A412,cring!$P$3:$P$423,0),MATCH(L$1,cring!$A$2:$O$2,0))</f>
        <v>-</v>
      </c>
      <c r="M412" t="str">
        <f>INDEX(cring!$A$3:$O$423,MATCH($A412,cring!$P$3:$P$423,0),MATCH(M$1,cring!$A$2:$O$2,0))</f>
        <v>-</v>
      </c>
      <c r="N412" t="str">
        <f>INDEX(cring!$A$3:$O$423,MATCH($A412,cring!$P$3:$P$423,0),MATCH(N$1,cring!$A$2:$O$2,0))</f>
        <v>-</v>
      </c>
      <c r="O412" t="str">
        <f>INDEX(cring!$A$3:$O$423,MATCH($A412,cring!$P$3:$P$423,0),MATCH(O$1,cring!$A$2:$O$2,0))</f>
        <v>-</v>
      </c>
      <c r="P412" t="str">
        <f>INDEX(cring!$A$3:$O$423,MATCH($A412,cring!$P$3:$P$423,0),MATCH(P$1,cring!$A$2:$O$2,0))</f>
        <v>DHS_1997</v>
      </c>
    </row>
    <row r="413" spans="1:16" x14ac:dyDescent="0.25">
      <c r="A413" s="5" t="s">
        <v>862</v>
      </c>
      <c r="B413" t="str">
        <f>INDEX(cring!$A$3:$O$423,MATCH($A413,cring!$P$3:$P$423,0),MATCH(B$1,cring!$A$2:$O$2,0))</f>
        <v>YEM</v>
      </c>
      <c r="C413" t="str">
        <f>INDEX(cring!$A$3:$O$423,MATCH($A413,cring!$P$3:$P$423,0),MATCH(C$1,cring!$A$2:$O$2,0))</f>
        <v>Yemen</v>
      </c>
      <c r="D413">
        <f>INDEX(cring!$A$3:$O$423,MATCH($A413,cring!$P$3:$P$423,0),MATCH(D$1,cring!$A$2:$O$2,0))</f>
        <v>2013</v>
      </c>
      <c r="E413" t="str">
        <f>INDEX(cring!$A$3:$O$423,MATCH($A413,cring!$P$3:$P$423,0),MATCH(E$1,cring!$A$2:$O$2,0))</f>
        <v>2013</v>
      </c>
      <c r="F413">
        <f>INDEX(cring!$A$3:$O$423,MATCH($A413,cring!$P$3:$P$423,0),MATCH(F$1,cring!$A$2:$O$2,0))</f>
        <v>34</v>
      </c>
      <c r="G413">
        <f>INDEX(cring!$A$3:$O$423,MATCH($A413,cring!$P$3:$P$423,0),MATCH(G$1,cring!$A$2:$O$2,0))</f>
        <v>40.799999999999997</v>
      </c>
      <c r="H413">
        <f>INDEX(cring!$A$3:$O$423,MATCH($A413,cring!$P$3:$P$423,0),MATCH(H$1,cring!$A$2:$O$2,0))</f>
        <v>26.5</v>
      </c>
      <c r="I413">
        <f>INDEX(cring!$A$3:$O$423,MATCH($A413,cring!$P$3:$P$423,0),MATCH(I$1,cring!$A$2:$O$2,0))</f>
        <v>37.799999999999997</v>
      </c>
      <c r="J413">
        <f>INDEX(cring!$A$3:$O$423,MATCH($A413,cring!$P$3:$P$423,0),MATCH(J$1,cring!$A$2:$O$2,0))</f>
        <v>32.799999999999997</v>
      </c>
      <c r="K413">
        <f>INDEX(cring!$A$3:$O$423,MATCH($A413,cring!$P$3:$P$423,0),MATCH(K$1,cring!$A$2:$O$2,0))</f>
        <v>30.7</v>
      </c>
      <c r="L413">
        <f>INDEX(cring!$A$3:$O$423,MATCH($A413,cring!$P$3:$P$423,0),MATCH(L$1,cring!$A$2:$O$2,0))</f>
        <v>32</v>
      </c>
      <c r="M413">
        <f>INDEX(cring!$A$3:$O$423,MATCH($A413,cring!$P$3:$P$423,0),MATCH(M$1,cring!$A$2:$O$2,0))</f>
        <v>34.5</v>
      </c>
      <c r="N413">
        <f>INDEX(cring!$A$3:$O$423,MATCH($A413,cring!$P$3:$P$423,0),MATCH(N$1,cring!$A$2:$O$2,0))</f>
        <v>34.700000000000003</v>
      </c>
      <c r="O413">
        <f>INDEX(cring!$A$3:$O$423,MATCH($A413,cring!$P$3:$P$423,0),MATCH(O$1,cring!$A$2:$O$2,0))</f>
        <v>42.4</v>
      </c>
      <c r="P413" t="str">
        <f>INDEX(cring!$A$3:$O$423,MATCH($A413,cring!$P$3:$P$423,0),MATCH(P$1,cring!$A$2:$O$2,0))</f>
        <v>DHS_2013</v>
      </c>
    </row>
    <row r="414" spans="1:16" x14ac:dyDescent="0.25">
      <c r="A414" s="4" t="s">
        <v>863</v>
      </c>
      <c r="B414" t="str">
        <f>INDEX(cring!$A$3:$O$423,MATCH($A414,cring!$P$3:$P$423,0),MATCH(B$1,cring!$A$2:$O$2,0))</f>
        <v>YEM</v>
      </c>
      <c r="C414" t="str">
        <f>INDEX(cring!$A$3:$O$423,MATCH($A414,cring!$P$3:$P$423,0),MATCH(C$1,cring!$A$2:$O$2,0))</f>
        <v>Yemen</v>
      </c>
      <c r="D414">
        <f>INDEX(cring!$A$3:$O$423,MATCH($A414,cring!$P$3:$P$423,0),MATCH(D$1,cring!$A$2:$O$2,0))</f>
        <v>2006</v>
      </c>
      <c r="E414" t="str">
        <f>INDEX(cring!$A$3:$O$423,MATCH($A414,cring!$P$3:$P$423,0),MATCH(E$1,cring!$A$2:$O$2,0))</f>
        <v>2006</v>
      </c>
      <c r="F414">
        <f>INDEX(cring!$A$3:$O$423,MATCH($A414,cring!$P$3:$P$423,0),MATCH(F$1,cring!$A$2:$O$2,0))</f>
        <v>43.7</v>
      </c>
      <c r="G414">
        <f>INDEX(cring!$A$3:$O$423,MATCH($A414,cring!$P$3:$P$423,0),MATCH(G$1,cring!$A$2:$O$2,0))</f>
        <v>45</v>
      </c>
      <c r="H414">
        <f>INDEX(cring!$A$3:$O$423,MATCH($A414,cring!$P$3:$P$423,0),MATCH(H$1,cring!$A$2:$O$2,0))</f>
        <v>42.2</v>
      </c>
      <c r="I414">
        <f>INDEX(cring!$A$3:$O$423,MATCH($A414,cring!$P$3:$P$423,0),MATCH(I$1,cring!$A$2:$O$2,0))</f>
        <v>55.8</v>
      </c>
      <c r="J414">
        <f>INDEX(cring!$A$3:$O$423,MATCH($A414,cring!$P$3:$P$423,0),MATCH(J$1,cring!$A$2:$O$2,0))</f>
        <v>39.799999999999997</v>
      </c>
      <c r="K414">
        <f>INDEX(cring!$A$3:$O$423,MATCH($A414,cring!$P$3:$P$423,0),MATCH(K$1,cring!$A$2:$O$2,0))</f>
        <v>40.4</v>
      </c>
      <c r="L414">
        <f>INDEX(cring!$A$3:$O$423,MATCH($A414,cring!$P$3:$P$423,0),MATCH(L$1,cring!$A$2:$O$2,0))</f>
        <v>39.4</v>
      </c>
      <c r="M414">
        <f>INDEX(cring!$A$3:$O$423,MATCH($A414,cring!$P$3:$P$423,0),MATCH(M$1,cring!$A$2:$O$2,0))</f>
        <v>43.1</v>
      </c>
      <c r="N414">
        <f>INDEX(cring!$A$3:$O$423,MATCH($A414,cring!$P$3:$P$423,0),MATCH(N$1,cring!$A$2:$O$2,0))</f>
        <v>53</v>
      </c>
      <c r="O414">
        <f>INDEX(cring!$A$3:$O$423,MATCH($A414,cring!$P$3:$P$423,0),MATCH(O$1,cring!$A$2:$O$2,0))</f>
        <v>49.4</v>
      </c>
      <c r="P414" t="str">
        <f>INDEX(cring!$A$3:$O$423,MATCH($A414,cring!$P$3:$P$423,0),MATCH(P$1,cring!$A$2:$O$2,0))</f>
        <v>MICS_2006</v>
      </c>
    </row>
    <row r="415" spans="1:16" x14ac:dyDescent="0.25">
      <c r="A415" s="5" t="s">
        <v>864</v>
      </c>
      <c r="B415" t="str">
        <f>INDEX(cring!$A$3:$O$423,MATCH($A415,cring!$P$3:$P$423,0),MATCH(B$1,cring!$A$2:$O$2,0))</f>
        <v>YEM</v>
      </c>
      <c r="C415" t="str">
        <f>INDEX(cring!$A$3:$O$423,MATCH($A415,cring!$P$3:$P$423,0),MATCH(C$1,cring!$A$2:$O$2,0))</f>
        <v>Yemen</v>
      </c>
      <c r="D415">
        <f>INDEX(cring!$A$3:$O$423,MATCH($A415,cring!$P$3:$P$423,0),MATCH(D$1,cring!$A$2:$O$2,0))</f>
        <v>2003</v>
      </c>
      <c r="E415" t="str">
        <f>INDEX(cring!$A$3:$O$423,MATCH($A415,cring!$P$3:$P$423,0),MATCH(E$1,cring!$A$2:$O$2,0))</f>
        <v>2003</v>
      </c>
      <c r="F415">
        <f>INDEX(cring!$A$3:$O$423,MATCH($A415,cring!$P$3:$P$423,0),MATCH(F$1,cring!$A$2:$O$2,0))</f>
        <v>47</v>
      </c>
      <c r="G415" t="str">
        <f>INDEX(cring!$A$3:$O$423,MATCH($A415,cring!$P$3:$P$423,0),MATCH(G$1,cring!$A$2:$O$2,0))</f>
        <v>-</v>
      </c>
      <c r="H415" t="str">
        <f>INDEX(cring!$A$3:$O$423,MATCH($A415,cring!$P$3:$P$423,0),MATCH(H$1,cring!$A$2:$O$2,0))</f>
        <v>-</v>
      </c>
      <c r="I415" t="str">
        <f>INDEX(cring!$A$3:$O$423,MATCH($A415,cring!$P$3:$P$423,0),MATCH(I$1,cring!$A$2:$O$2,0))</f>
        <v>-</v>
      </c>
      <c r="J415" t="str">
        <f>INDEX(cring!$A$3:$O$423,MATCH($A415,cring!$P$3:$P$423,0),MATCH(J$1,cring!$A$2:$O$2,0))</f>
        <v>-</v>
      </c>
      <c r="K415" t="str">
        <f>INDEX(cring!$A$3:$O$423,MATCH($A415,cring!$P$3:$P$423,0),MATCH(K$1,cring!$A$2:$O$2,0))</f>
        <v>-</v>
      </c>
      <c r="L415" t="str">
        <f>INDEX(cring!$A$3:$O$423,MATCH($A415,cring!$P$3:$P$423,0),MATCH(L$1,cring!$A$2:$O$2,0))</f>
        <v>-</v>
      </c>
      <c r="M415" t="str">
        <f>INDEX(cring!$A$3:$O$423,MATCH($A415,cring!$P$3:$P$423,0),MATCH(M$1,cring!$A$2:$O$2,0))</f>
        <v>-</v>
      </c>
      <c r="N415" t="str">
        <f>INDEX(cring!$A$3:$O$423,MATCH($A415,cring!$P$3:$P$423,0),MATCH(N$1,cring!$A$2:$O$2,0))</f>
        <v>-</v>
      </c>
      <c r="O415" t="str">
        <f>INDEX(cring!$A$3:$O$423,MATCH($A415,cring!$P$3:$P$423,0),MATCH(O$1,cring!$A$2:$O$2,0))</f>
        <v>-</v>
      </c>
      <c r="P415" t="str">
        <f>INDEX(cring!$A$3:$O$423,MATCH($A415,cring!$P$3:$P$423,0),MATCH(P$1,cring!$A$2:$O$2,0))</f>
        <v>Family Health Survey_2003</v>
      </c>
    </row>
    <row r="416" spans="1:16" x14ac:dyDescent="0.25">
      <c r="A416" s="4" t="s">
        <v>865</v>
      </c>
      <c r="B416" t="str">
        <f>INDEX(cring!$A$3:$O$423,MATCH($A416,cring!$P$3:$P$423,0),MATCH(B$1,cring!$A$2:$O$2,0))</f>
        <v>YEM</v>
      </c>
      <c r="C416" t="str">
        <f>INDEX(cring!$A$3:$O$423,MATCH($A416,cring!$P$3:$P$423,0),MATCH(C$1,cring!$A$2:$O$2,0))</f>
        <v>Yemen</v>
      </c>
      <c r="D416">
        <f>INDEX(cring!$A$3:$O$423,MATCH($A416,cring!$P$3:$P$423,0),MATCH(D$1,cring!$A$2:$O$2,0))</f>
        <v>1997</v>
      </c>
      <c r="E416" t="str">
        <f>INDEX(cring!$A$3:$O$423,MATCH($A416,cring!$P$3:$P$423,0),MATCH(E$1,cring!$A$2:$O$2,0))</f>
        <v>1997</v>
      </c>
      <c r="F416">
        <f>INDEX(cring!$A$3:$O$423,MATCH($A416,cring!$P$3:$P$423,0),MATCH(F$1,cring!$A$2:$O$2,0))</f>
        <v>32</v>
      </c>
      <c r="G416">
        <f>INDEX(cring!$A$3:$O$423,MATCH($A416,cring!$P$3:$P$423,0),MATCH(G$1,cring!$A$2:$O$2,0))</f>
        <v>33</v>
      </c>
      <c r="H416">
        <f>INDEX(cring!$A$3:$O$423,MATCH($A416,cring!$P$3:$P$423,0),MATCH(H$1,cring!$A$2:$O$2,0))</f>
        <v>31</v>
      </c>
      <c r="I416">
        <f>INDEX(cring!$A$3:$O$423,MATCH($A416,cring!$P$3:$P$423,0),MATCH(I$1,cring!$A$2:$O$2,0))</f>
        <v>43</v>
      </c>
      <c r="J416">
        <f>INDEX(cring!$A$3:$O$423,MATCH($A416,cring!$P$3:$P$423,0),MATCH(J$1,cring!$A$2:$O$2,0))</f>
        <v>29</v>
      </c>
      <c r="K416" t="str">
        <f>INDEX(cring!$A$3:$O$423,MATCH($A416,cring!$P$3:$P$423,0),MATCH(K$1,cring!$A$2:$O$2,0))</f>
        <v>-</v>
      </c>
      <c r="L416" t="str">
        <f>INDEX(cring!$A$3:$O$423,MATCH($A416,cring!$P$3:$P$423,0),MATCH(L$1,cring!$A$2:$O$2,0))</f>
        <v>-</v>
      </c>
      <c r="M416" t="str">
        <f>INDEX(cring!$A$3:$O$423,MATCH($A416,cring!$P$3:$P$423,0),MATCH(M$1,cring!$A$2:$O$2,0))</f>
        <v>-</v>
      </c>
      <c r="N416" t="str">
        <f>INDEX(cring!$A$3:$O$423,MATCH($A416,cring!$P$3:$P$423,0),MATCH(N$1,cring!$A$2:$O$2,0))</f>
        <v>-</v>
      </c>
      <c r="O416" t="str">
        <f>INDEX(cring!$A$3:$O$423,MATCH($A416,cring!$P$3:$P$423,0),MATCH(O$1,cring!$A$2:$O$2,0))</f>
        <v>-</v>
      </c>
      <c r="P416" t="str">
        <f>INDEX(cring!$A$3:$O$423,MATCH($A416,cring!$P$3:$P$423,0),MATCH(P$1,cring!$A$2:$O$2,0))</f>
        <v>Yemen Demographic Health Survey_1997</v>
      </c>
    </row>
    <row r="417" spans="1:16" x14ac:dyDescent="0.25">
      <c r="A417" s="5" t="s">
        <v>866</v>
      </c>
      <c r="B417" t="str">
        <f>INDEX(cring!$A$3:$O$423,MATCH($A417,cring!$P$3:$P$423,0),MATCH(B$1,cring!$A$2:$O$2,0))</f>
        <v>YEM</v>
      </c>
      <c r="C417" t="str">
        <f>INDEX(cring!$A$3:$O$423,MATCH($A417,cring!$P$3:$P$423,0),MATCH(C$1,cring!$A$2:$O$2,0))</f>
        <v>Yemen</v>
      </c>
      <c r="D417" t="str">
        <f>INDEX(cring!$A$3:$O$423,MATCH($A417,cring!$P$3:$P$423,0),MATCH(D$1,cring!$A$2:$O$2,0))</f>
        <v>1991-1992</v>
      </c>
      <c r="E417" t="str">
        <f>INDEX(cring!$A$3:$O$423,MATCH($A417,cring!$P$3:$P$423,0),MATCH(E$1,cring!$A$2:$O$2,0))</f>
        <v>1992</v>
      </c>
      <c r="F417">
        <f>INDEX(cring!$A$3:$O$423,MATCH($A417,cring!$P$3:$P$423,0),MATCH(F$1,cring!$A$2:$O$2,0))</f>
        <v>28</v>
      </c>
      <c r="G417">
        <f>INDEX(cring!$A$3:$O$423,MATCH($A417,cring!$P$3:$P$423,0),MATCH(G$1,cring!$A$2:$O$2,0))</f>
        <v>30</v>
      </c>
      <c r="H417">
        <f>INDEX(cring!$A$3:$O$423,MATCH($A417,cring!$P$3:$P$423,0),MATCH(H$1,cring!$A$2:$O$2,0))</f>
        <v>27</v>
      </c>
      <c r="I417">
        <f>INDEX(cring!$A$3:$O$423,MATCH($A417,cring!$P$3:$P$423,0),MATCH(I$1,cring!$A$2:$O$2,0))</f>
        <v>61</v>
      </c>
      <c r="J417">
        <f>INDEX(cring!$A$3:$O$423,MATCH($A417,cring!$P$3:$P$423,0),MATCH(J$1,cring!$A$2:$O$2,0))</f>
        <v>24</v>
      </c>
      <c r="K417" t="str">
        <f>INDEX(cring!$A$3:$O$423,MATCH($A417,cring!$P$3:$P$423,0),MATCH(K$1,cring!$A$2:$O$2,0))</f>
        <v>-</v>
      </c>
      <c r="L417" t="str">
        <f>INDEX(cring!$A$3:$O$423,MATCH($A417,cring!$P$3:$P$423,0),MATCH(L$1,cring!$A$2:$O$2,0))</f>
        <v>-</v>
      </c>
      <c r="M417" t="str">
        <f>INDEX(cring!$A$3:$O$423,MATCH($A417,cring!$P$3:$P$423,0),MATCH(M$1,cring!$A$2:$O$2,0))</f>
        <v>-</v>
      </c>
      <c r="N417" t="str">
        <f>INDEX(cring!$A$3:$O$423,MATCH($A417,cring!$P$3:$P$423,0),MATCH(N$1,cring!$A$2:$O$2,0))</f>
        <v>-</v>
      </c>
      <c r="O417" t="str">
        <f>INDEX(cring!$A$3:$O$423,MATCH($A417,cring!$P$3:$P$423,0),MATCH(O$1,cring!$A$2:$O$2,0))</f>
        <v>-</v>
      </c>
      <c r="P417" t="str">
        <f>INDEX(cring!$A$3:$O$423,MATCH($A417,cring!$P$3:$P$423,0),MATCH(P$1,cring!$A$2:$O$2,0))</f>
        <v>DHS_1991-1992</v>
      </c>
    </row>
    <row r="418" spans="1:16" x14ac:dyDescent="0.25">
      <c r="A418" s="4" t="s">
        <v>867</v>
      </c>
      <c r="B418" t="str">
        <f>INDEX(cring!$A$3:$O$423,MATCH($A418,cring!$P$3:$P$423,0),MATCH(B$1,cring!$A$2:$O$2,0))</f>
        <v>ZMB</v>
      </c>
      <c r="C418" t="str">
        <f>INDEX(cring!$A$3:$O$423,MATCH($A418,cring!$P$3:$P$423,0),MATCH(C$1,cring!$A$2:$O$2,0))</f>
        <v>Zambia</v>
      </c>
      <c r="D418" t="str">
        <f>INDEX(cring!$A$3:$O$423,MATCH($A418,cring!$P$3:$P$423,0),MATCH(D$1,cring!$A$2:$O$2,0))</f>
        <v>2013-2014</v>
      </c>
      <c r="E418" t="str">
        <f>INDEX(cring!$A$3:$O$423,MATCH($A418,cring!$P$3:$P$423,0),MATCH(E$1,cring!$A$2:$O$2,0))</f>
        <v>2014</v>
      </c>
      <c r="F418">
        <f>INDEX(cring!$A$3:$O$423,MATCH($A418,cring!$P$3:$P$423,0),MATCH(F$1,cring!$A$2:$O$2,0))</f>
        <v>69.7</v>
      </c>
      <c r="G418">
        <f>INDEX(cring!$A$3:$O$423,MATCH($A418,cring!$P$3:$P$423,0),MATCH(G$1,cring!$A$2:$O$2,0))</f>
        <v>73.599999999999994</v>
      </c>
      <c r="H418">
        <f>INDEX(cring!$A$3:$O$423,MATCH($A418,cring!$P$3:$P$423,0),MATCH(H$1,cring!$A$2:$O$2,0))</f>
        <v>65.900000000000006</v>
      </c>
      <c r="I418">
        <f>INDEX(cring!$A$3:$O$423,MATCH($A418,cring!$P$3:$P$423,0),MATCH(I$1,cring!$A$2:$O$2,0))</f>
        <v>79.7</v>
      </c>
      <c r="J418">
        <f>INDEX(cring!$A$3:$O$423,MATCH($A418,cring!$P$3:$P$423,0),MATCH(J$1,cring!$A$2:$O$2,0))</f>
        <v>65.599999999999994</v>
      </c>
      <c r="K418">
        <f>INDEX(cring!$A$3:$O$423,MATCH($A418,cring!$P$3:$P$423,0),MATCH(K$1,cring!$A$2:$O$2,0))</f>
        <v>66.900000000000006</v>
      </c>
      <c r="L418">
        <f>INDEX(cring!$A$3:$O$423,MATCH($A418,cring!$P$3:$P$423,0),MATCH(L$1,cring!$A$2:$O$2,0))</f>
        <v>65.599999999999994</v>
      </c>
      <c r="M418">
        <f>INDEX(cring!$A$3:$O$423,MATCH($A418,cring!$P$3:$P$423,0),MATCH(M$1,cring!$A$2:$O$2,0))</f>
        <v>67.400000000000006</v>
      </c>
      <c r="N418">
        <f>INDEX(cring!$A$3:$O$423,MATCH($A418,cring!$P$3:$P$423,0),MATCH(N$1,cring!$A$2:$O$2,0))</f>
        <v>75.099999999999994</v>
      </c>
      <c r="O418">
        <f>INDEX(cring!$A$3:$O$423,MATCH($A418,cring!$P$3:$P$423,0),MATCH(O$1,cring!$A$2:$O$2,0))</f>
        <v>79.599999999999994</v>
      </c>
      <c r="P418" t="str">
        <f>INDEX(cring!$A$3:$O$423,MATCH($A418,cring!$P$3:$P$423,0),MATCH(P$1,cring!$A$2:$O$2,0))</f>
        <v>ZDHS_2013-2014</v>
      </c>
    </row>
    <row r="419" spans="1:16" x14ac:dyDescent="0.25">
      <c r="A419" s="5" t="s">
        <v>868</v>
      </c>
      <c r="B419" t="str">
        <f>INDEX(cring!$A$3:$O$423,MATCH($A419,cring!$P$3:$P$423,0),MATCH(B$1,cring!$A$2:$O$2,0))</f>
        <v>ZMB</v>
      </c>
      <c r="C419" t="str">
        <f>INDEX(cring!$A$3:$O$423,MATCH($A419,cring!$P$3:$P$423,0),MATCH(C$1,cring!$A$2:$O$2,0))</f>
        <v>Zambia</v>
      </c>
      <c r="D419">
        <f>INDEX(cring!$A$3:$O$423,MATCH($A419,cring!$P$3:$P$423,0),MATCH(D$1,cring!$A$2:$O$2,0))</f>
        <v>2007</v>
      </c>
      <c r="E419" t="str">
        <f>INDEX(cring!$A$3:$O$423,MATCH($A419,cring!$P$3:$P$423,0),MATCH(E$1,cring!$A$2:$O$2,0))</f>
        <v>2007</v>
      </c>
      <c r="F419">
        <f>INDEX(cring!$A$3:$O$423,MATCH($A419,cring!$P$3:$P$423,0),MATCH(F$1,cring!$A$2:$O$2,0))</f>
        <v>68</v>
      </c>
      <c r="G419">
        <f>INDEX(cring!$A$3:$O$423,MATCH($A419,cring!$P$3:$P$423,0),MATCH(G$1,cring!$A$2:$O$2,0))</f>
        <v>68</v>
      </c>
      <c r="H419">
        <f>INDEX(cring!$A$3:$O$423,MATCH($A419,cring!$P$3:$P$423,0),MATCH(H$1,cring!$A$2:$O$2,0))</f>
        <v>69</v>
      </c>
      <c r="I419">
        <f>INDEX(cring!$A$3:$O$423,MATCH($A419,cring!$P$3:$P$423,0),MATCH(I$1,cring!$A$2:$O$2,0))</f>
        <v>67</v>
      </c>
      <c r="J419">
        <f>INDEX(cring!$A$3:$O$423,MATCH($A419,cring!$P$3:$P$423,0),MATCH(J$1,cring!$A$2:$O$2,0))</f>
        <v>69</v>
      </c>
      <c r="K419">
        <f>INDEX(cring!$A$3:$O$423,MATCH($A419,cring!$P$3:$P$423,0),MATCH(K$1,cring!$A$2:$O$2,0))</f>
        <v>78</v>
      </c>
      <c r="L419">
        <f>INDEX(cring!$A$3:$O$423,MATCH($A419,cring!$P$3:$P$423,0),MATCH(L$1,cring!$A$2:$O$2,0))</f>
        <v>64</v>
      </c>
      <c r="M419">
        <f>INDEX(cring!$A$3:$O$423,MATCH($A419,cring!$P$3:$P$423,0),MATCH(M$1,cring!$A$2:$O$2,0))</f>
        <v>64</v>
      </c>
      <c r="N419">
        <f>INDEX(cring!$A$3:$O$423,MATCH($A419,cring!$P$3:$P$423,0),MATCH(N$1,cring!$A$2:$O$2,0))</f>
        <v>78</v>
      </c>
      <c r="O419" t="str">
        <f>INDEX(cring!$A$3:$O$423,MATCH($A419,cring!$P$3:$P$423,0),MATCH(O$1,cring!$A$2:$O$2,0))</f>
        <v>-</v>
      </c>
      <c r="P419" t="str">
        <f>INDEX(cring!$A$3:$O$423,MATCH($A419,cring!$P$3:$P$423,0),MATCH(P$1,cring!$A$2:$O$2,0))</f>
        <v>DHS_2007</v>
      </c>
    </row>
    <row r="420" spans="1:16" x14ac:dyDescent="0.25">
      <c r="A420" s="4" t="s">
        <v>869</v>
      </c>
      <c r="B420" t="str">
        <f>INDEX(cring!$A$3:$O$423,MATCH($A420,cring!$P$3:$P$423,0),MATCH(B$1,cring!$A$2:$O$2,0))</f>
        <v>ZMB</v>
      </c>
      <c r="C420" t="str">
        <f>INDEX(cring!$A$3:$O$423,MATCH($A420,cring!$P$3:$P$423,0),MATCH(C$1,cring!$A$2:$O$2,0))</f>
        <v>Zambia</v>
      </c>
      <c r="D420" t="str">
        <f>INDEX(cring!$A$3:$O$423,MATCH($A420,cring!$P$3:$P$423,0),MATCH(D$1,cring!$A$2:$O$2,0))</f>
        <v>2001-2002</v>
      </c>
      <c r="E420" t="str">
        <f>INDEX(cring!$A$3:$O$423,MATCH($A420,cring!$P$3:$P$423,0),MATCH(E$1,cring!$A$2:$O$2,0))</f>
        <v>2002</v>
      </c>
      <c r="F420">
        <f>INDEX(cring!$A$3:$O$423,MATCH($A420,cring!$P$3:$P$423,0),MATCH(F$1,cring!$A$2:$O$2,0))</f>
        <v>69</v>
      </c>
      <c r="G420">
        <f>INDEX(cring!$A$3:$O$423,MATCH($A420,cring!$P$3:$P$423,0),MATCH(G$1,cring!$A$2:$O$2,0))</f>
        <v>68</v>
      </c>
      <c r="H420">
        <f>INDEX(cring!$A$3:$O$423,MATCH($A420,cring!$P$3:$P$423,0),MATCH(H$1,cring!$A$2:$O$2,0))</f>
        <v>70</v>
      </c>
      <c r="I420">
        <f>INDEX(cring!$A$3:$O$423,MATCH($A420,cring!$P$3:$P$423,0),MATCH(I$1,cring!$A$2:$O$2,0))</f>
        <v>73</v>
      </c>
      <c r="J420">
        <f>INDEX(cring!$A$3:$O$423,MATCH($A420,cring!$P$3:$P$423,0),MATCH(J$1,cring!$A$2:$O$2,0))</f>
        <v>67</v>
      </c>
      <c r="K420" t="str">
        <f>INDEX(cring!$A$3:$O$423,MATCH($A420,cring!$P$3:$P$423,0),MATCH(K$1,cring!$A$2:$O$2,0))</f>
        <v>-</v>
      </c>
      <c r="L420" t="str">
        <f>INDEX(cring!$A$3:$O$423,MATCH($A420,cring!$P$3:$P$423,0),MATCH(L$1,cring!$A$2:$O$2,0))</f>
        <v>-</v>
      </c>
      <c r="M420" t="str">
        <f>INDEX(cring!$A$3:$O$423,MATCH($A420,cring!$P$3:$P$423,0),MATCH(M$1,cring!$A$2:$O$2,0))</f>
        <v>-</v>
      </c>
      <c r="N420" t="str">
        <f>INDEX(cring!$A$3:$O$423,MATCH($A420,cring!$P$3:$P$423,0),MATCH(N$1,cring!$A$2:$O$2,0))</f>
        <v>-</v>
      </c>
      <c r="O420" t="str">
        <f>INDEX(cring!$A$3:$O$423,MATCH($A420,cring!$P$3:$P$423,0),MATCH(O$1,cring!$A$2:$O$2,0))</f>
        <v>-</v>
      </c>
      <c r="P420" t="str">
        <f>INDEX(cring!$A$3:$O$423,MATCH($A420,cring!$P$3:$P$423,0),MATCH(P$1,cring!$A$2:$O$2,0))</f>
        <v>DHS_2001-2002</v>
      </c>
    </row>
    <row r="421" spans="1:16" x14ac:dyDescent="0.25">
      <c r="A421" s="5" t="s">
        <v>870</v>
      </c>
      <c r="B421" t="str">
        <f>INDEX(cring!$A$3:$O$423,MATCH($A421,cring!$P$3:$P$423,0),MATCH(B$1,cring!$A$2:$O$2,0))</f>
        <v>ZMB</v>
      </c>
      <c r="C421" t="str">
        <f>INDEX(cring!$A$3:$O$423,MATCH($A421,cring!$P$3:$P$423,0),MATCH(C$1,cring!$A$2:$O$2,0))</f>
        <v>Zambia</v>
      </c>
      <c r="D421">
        <f>INDEX(cring!$A$3:$O$423,MATCH($A421,cring!$P$3:$P$423,0),MATCH(D$1,cring!$A$2:$O$2,0))</f>
        <v>1996</v>
      </c>
      <c r="E421" t="str">
        <f>INDEX(cring!$A$3:$O$423,MATCH($A421,cring!$P$3:$P$423,0),MATCH(E$1,cring!$A$2:$O$2,0))</f>
        <v>1996</v>
      </c>
      <c r="F421">
        <f>INDEX(cring!$A$3:$O$423,MATCH($A421,cring!$P$3:$P$423,0),MATCH(F$1,cring!$A$2:$O$2,0))</f>
        <v>71</v>
      </c>
      <c r="G421">
        <f>INDEX(cring!$A$3:$O$423,MATCH($A421,cring!$P$3:$P$423,0),MATCH(G$1,cring!$A$2:$O$2,0))</f>
        <v>68</v>
      </c>
      <c r="H421">
        <f>INDEX(cring!$A$3:$O$423,MATCH($A421,cring!$P$3:$P$423,0),MATCH(H$1,cring!$A$2:$O$2,0))</f>
        <v>73</v>
      </c>
      <c r="I421">
        <f>INDEX(cring!$A$3:$O$423,MATCH($A421,cring!$P$3:$P$423,0),MATCH(I$1,cring!$A$2:$O$2,0))</f>
        <v>78</v>
      </c>
      <c r="J421">
        <f>INDEX(cring!$A$3:$O$423,MATCH($A421,cring!$P$3:$P$423,0),MATCH(J$1,cring!$A$2:$O$2,0))</f>
        <v>66</v>
      </c>
      <c r="K421" t="str">
        <f>INDEX(cring!$A$3:$O$423,MATCH($A421,cring!$P$3:$P$423,0),MATCH(K$1,cring!$A$2:$O$2,0))</f>
        <v>-</v>
      </c>
      <c r="L421" t="str">
        <f>INDEX(cring!$A$3:$O$423,MATCH($A421,cring!$P$3:$P$423,0),MATCH(L$1,cring!$A$2:$O$2,0))</f>
        <v>-</v>
      </c>
      <c r="M421" t="str">
        <f>INDEX(cring!$A$3:$O$423,MATCH($A421,cring!$P$3:$P$423,0),MATCH(M$1,cring!$A$2:$O$2,0))</f>
        <v>-</v>
      </c>
      <c r="N421" t="str">
        <f>INDEX(cring!$A$3:$O$423,MATCH($A421,cring!$P$3:$P$423,0),MATCH(N$1,cring!$A$2:$O$2,0))</f>
        <v>-</v>
      </c>
      <c r="O421" t="str">
        <f>INDEX(cring!$A$3:$O$423,MATCH($A421,cring!$P$3:$P$423,0),MATCH(O$1,cring!$A$2:$O$2,0))</f>
        <v>-</v>
      </c>
      <c r="P421" t="str">
        <f>INDEX(cring!$A$3:$O$423,MATCH($A421,cring!$P$3:$P$423,0),MATCH(P$1,cring!$A$2:$O$2,0))</f>
        <v>DHS_1996</v>
      </c>
    </row>
    <row r="422" spans="1:16" x14ac:dyDescent="0.25">
      <c r="A422" s="4" t="s">
        <v>871</v>
      </c>
      <c r="B422" t="str">
        <f>INDEX(cring!$A$3:$O$423,MATCH($A422,cring!$P$3:$P$423,0),MATCH(B$1,cring!$A$2:$O$2,0))</f>
        <v>ZMB</v>
      </c>
      <c r="C422" t="str">
        <f>INDEX(cring!$A$3:$O$423,MATCH($A422,cring!$P$3:$P$423,0),MATCH(C$1,cring!$A$2:$O$2,0))</f>
        <v>Zambia</v>
      </c>
      <c r="D422">
        <f>INDEX(cring!$A$3:$O$423,MATCH($A422,cring!$P$3:$P$423,0),MATCH(D$1,cring!$A$2:$O$2,0))</f>
        <v>1992</v>
      </c>
      <c r="E422" t="str">
        <f>INDEX(cring!$A$3:$O$423,MATCH($A422,cring!$P$3:$P$423,0),MATCH(E$1,cring!$A$2:$O$2,0))</f>
        <v>1992</v>
      </c>
      <c r="F422">
        <f>INDEX(cring!$A$3:$O$423,MATCH($A422,cring!$P$3:$P$423,0),MATCH(F$1,cring!$A$2:$O$2,0))</f>
        <v>62</v>
      </c>
      <c r="G422">
        <f>INDEX(cring!$A$3:$O$423,MATCH($A422,cring!$P$3:$P$423,0),MATCH(G$1,cring!$A$2:$O$2,0))</f>
        <v>61</v>
      </c>
      <c r="H422">
        <f>INDEX(cring!$A$3:$O$423,MATCH($A422,cring!$P$3:$P$423,0),MATCH(H$1,cring!$A$2:$O$2,0))</f>
        <v>62</v>
      </c>
      <c r="I422">
        <f>INDEX(cring!$A$3:$O$423,MATCH($A422,cring!$P$3:$P$423,0),MATCH(I$1,cring!$A$2:$O$2,0))</f>
        <v>73</v>
      </c>
      <c r="J422">
        <f>INDEX(cring!$A$3:$O$423,MATCH($A422,cring!$P$3:$P$423,0),MATCH(J$1,cring!$A$2:$O$2,0))</f>
        <v>54</v>
      </c>
      <c r="K422" t="str">
        <f>INDEX(cring!$A$3:$O$423,MATCH($A422,cring!$P$3:$P$423,0),MATCH(K$1,cring!$A$2:$O$2,0))</f>
        <v>-</v>
      </c>
      <c r="L422" t="str">
        <f>INDEX(cring!$A$3:$O$423,MATCH($A422,cring!$P$3:$P$423,0),MATCH(L$1,cring!$A$2:$O$2,0))</f>
        <v>-</v>
      </c>
      <c r="M422" t="str">
        <f>INDEX(cring!$A$3:$O$423,MATCH($A422,cring!$P$3:$P$423,0),MATCH(M$1,cring!$A$2:$O$2,0))</f>
        <v>-</v>
      </c>
      <c r="N422" t="str">
        <f>INDEX(cring!$A$3:$O$423,MATCH($A422,cring!$P$3:$P$423,0),MATCH(N$1,cring!$A$2:$O$2,0))</f>
        <v>-</v>
      </c>
      <c r="O422" t="str">
        <f>INDEX(cring!$A$3:$O$423,MATCH($A422,cring!$P$3:$P$423,0),MATCH(O$1,cring!$A$2:$O$2,0))</f>
        <v>-</v>
      </c>
      <c r="P422" t="str">
        <f>INDEX(cring!$A$3:$O$423,MATCH($A422,cring!$P$3:$P$423,0),MATCH(P$1,cring!$A$2:$O$2,0))</f>
        <v>DHS_1992</v>
      </c>
    </row>
    <row r="423" spans="1:16" x14ac:dyDescent="0.25">
      <c r="A423" s="5" t="s">
        <v>872</v>
      </c>
      <c r="B423" t="str">
        <f>INDEX(cring!$A$3:$O$423,MATCH($A423,cring!$P$3:$P$423,0),MATCH(B$1,cring!$A$2:$O$2,0))</f>
        <v>ZWE</v>
      </c>
      <c r="C423" t="str">
        <f>INDEX(cring!$A$3:$O$423,MATCH($A423,cring!$P$3:$P$423,0),MATCH(C$1,cring!$A$2:$O$2,0))</f>
        <v>Zimbabwe</v>
      </c>
      <c r="D423">
        <f>INDEX(cring!$A$3:$O$423,MATCH($A423,cring!$P$3:$P$423,0),MATCH(D$1,cring!$A$2:$O$2,0))</f>
        <v>2015</v>
      </c>
      <c r="E423" t="str">
        <f>INDEX(cring!$A$3:$O$423,MATCH($A423,cring!$P$3:$P$423,0),MATCH(E$1,cring!$A$2:$O$2,0))</f>
        <v>2015</v>
      </c>
      <c r="F423">
        <f>INDEX(cring!$A$3:$O$423,MATCH($A423,cring!$P$3:$P$423,0),MATCH(F$1,cring!$A$2:$O$2,0))</f>
        <v>50.9</v>
      </c>
      <c r="G423">
        <f>INDEX(cring!$A$3:$O$423,MATCH($A423,cring!$P$3:$P$423,0),MATCH(G$1,cring!$A$2:$O$2,0))</f>
        <v>47.3</v>
      </c>
      <c r="H423">
        <f>INDEX(cring!$A$3:$O$423,MATCH($A423,cring!$P$3:$P$423,0),MATCH(H$1,cring!$A$2:$O$2,0))</f>
        <v>55.3</v>
      </c>
      <c r="I423">
        <f>INDEX(cring!$A$3:$O$423,MATCH($A423,cring!$P$3:$P$423,0),MATCH(I$1,cring!$A$2:$O$2,0))</f>
        <v>69.099999999999994</v>
      </c>
      <c r="J423">
        <f>INDEX(cring!$A$3:$O$423,MATCH($A423,cring!$P$3:$P$423,0),MATCH(J$1,cring!$A$2:$O$2,0))</f>
        <v>45.2</v>
      </c>
      <c r="K423" t="str">
        <f>INDEX(cring!$A$3:$O$423,MATCH($A423,cring!$P$3:$P$423,0),MATCH(K$1,cring!$A$2:$O$2,0))</f>
        <v>-</v>
      </c>
      <c r="L423" t="str">
        <f>INDEX(cring!$A$3:$O$423,MATCH($A423,cring!$P$3:$P$423,0),MATCH(L$1,cring!$A$2:$O$2,0))</f>
        <v>-</v>
      </c>
      <c r="M423" t="str">
        <f>INDEX(cring!$A$3:$O$423,MATCH($A423,cring!$P$3:$P$423,0),MATCH(M$1,cring!$A$2:$O$2,0))</f>
        <v>-</v>
      </c>
      <c r="N423" t="str">
        <f>INDEX(cring!$A$3:$O$423,MATCH($A423,cring!$P$3:$P$423,0),MATCH(N$1,cring!$A$2:$O$2,0))</f>
        <v>-</v>
      </c>
      <c r="O423" t="str">
        <f>INDEX(cring!$A$3:$O$423,MATCH($A423,cring!$P$3:$P$423,0),MATCH(O$1,cring!$A$2:$O$2,0))</f>
        <v>-</v>
      </c>
      <c r="P423" t="str">
        <f>INDEX(cring!$A$3:$O$423,MATCH($A423,cring!$P$3:$P$423,0),MATCH(P$1,cring!$A$2:$O$2,0))</f>
        <v>DHS_2015</v>
      </c>
    </row>
    <row r="424" spans="1:16" x14ac:dyDescent="0.25">
      <c r="A424" s="4" t="s">
        <v>873</v>
      </c>
      <c r="B424" t="str">
        <f>INDEX(cring!$A$3:$O$423,MATCH($A424,cring!$P$3:$P$423,0),MATCH(B$1,cring!$A$2:$O$2,0))</f>
        <v>ZWE</v>
      </c>
      <c r="C424" t="str">
        <f>INDEX(cring!$A$3:$O$423,MATCH($A424,cring!$P$3:$P$423,0),MATCH(C$1,cring!$A$2:$O$2,0))</f>
        <v>Zimbabwe</v>
      </c>
      <c r="D424">
        <f>INDEX(cring!$A$3:$O$423,MATCH($A424,cring!$P$3:$P$423,0),MATCH(D$1,cring!$A$2:$O$2,0))</f>
        <v>2014</v>
      </c>
      <c r="E424" t="str">
        <f>INDEX(cring!$A$3:$O$423,MATCH($A424,cring!$P$3:$P$423,0),MATCH(E$1,cring!$A$2:$O$2,0))</f>
        <v>2014</v>
      </c>
      <c r="F424">
        <f>INDEX(cring!$A$3:$O$423,MATCH($A424,cring!$P$3:$P$423,0),MATCH(F$1,cring!$A$2:$O$2,0))</f>
        <v>58.6</v>
      </c>
      <c r="G424">
        <f>INDEX(cring!$A$3:$O$423,MATCH($A424,cring!$P$3:$P$423,0),MATCH(G$1,cring!$A$2:$O$2,0))</f>
        <v>58.6</v>
      </c>
      <c r="H424">
        <f>INDEX(cring!$A$3:$O$423,MATCH($A424,cring!$P$3:$P$423,0),MATCH(H$1,cring!$A$2:$O$2,0))</f>
        <v>58.7</v>
      </c>
      <c r="I424">
        <f>INDEX(cring!$A$3:$O$423,MATCH($A424,cring!$P$3:$P$423,0),MATCH(I$1,cring!$A$2:$O$2,0))</f>
        <v>61.2</v>
      </c>
      <c r="J424">
        <f>INDEX(cring!$A$3:$O$423,MATCH($A424,cring!$P$3:$P$423,0),MATCH(J$1,cring!$A$2:$O$2,0))</f>
        <v>58.1</v>
      </c>
      <c r="K424">
        <f>INDEX(cring!$A$3:$O$423,MATCH($A424,cring!$P$3:$P$423,0),MATCH(K$1,cring!$A$2:$O$2,0))</f>
        <v>55.1</v>
      </c>
      <c r="L424">
        <f>INDEX(cring!$A$3:$O$423,MATCH($A424,cring!$P$3:$P$423,0),MATCH(L$1,cring!$A$2:$O$2,0))</f>
        <v>61.4</v>
      </c>
      <c r="M424">
        <f>INDEX(cring!$A$3:$O$423,MATCH($A424,cring!$P$3:$P$423,0),MATCH(M$1,cring!$A$2:$O$2,0))</f>
        <v>55.1</v>
      </c>
      <c r="N424">
        <f>INDEX(cring!$A$3:$O$423,MATCH($A424,cring!$P$3:$P$423,0),MATCH(N$1,cring!$A$2:$O$2,0))</f>
        <v>63.2</v>
      </c>
      <c r="O424">
        <f>INDEX(cring!$A$3:$O$423,MATCH($A424,cring!$P$3:$P$423,0),MATCH(O$1,cring!$A$2:$O$2,0))</f>
        <v>61.2</v>
      </c>
      <c r="P424" t="str">
        <f>INDEX(cring!$A$3:$O$423,MATCH($A424,cring!$P$3:$P$423,0),MATCH(P$1,cring!$A$2:$O$2,0))</f>
        <v>MICS_2014</v>
      </c>
    </row>
    <row r="425" spans="1:16" x14ac:dyDescent="0.25">
      <c r="A425" s="5" t="s">
        <v>874</v>
      </c>
      <c r="B425" t="str">
        <f>INDEX(cring!$A$3:$O$423,MATCH($A425,cring!$P$3:$P$423,0),MATCH(B$1,cring!$A$2:$O$2,0))</f>
        <v>ZWE</v>
      </c>
      <c r="C425" t="str">
        <f>INDEX(cring!$A$3:$O$423,MATCH($A425,cring!$P$3:$P$423,0),MATCH(C$1,cring!$A$2:$O$2,0))</f>
        <v>Zimbabwe</v>
      </c>
      <c r="D425" t="str">
        <f>INDEX(cring!$A$3:$O$423,MATCH($A425,cring!$P$3:$P$423,0),MATCH(D$1,cring!$A$2:$O$2,0))</f>
        <v>2010-2011</v>
      </c>
      <c r="E425" t="str">
        <f>INDEX(cring!$A$3:$O$423,MATCH($A425,cring!$P$3:$P$423,0),MATCH(E$1,cring!$A$2:$O$2,0))</f>
        <v>2011</v>
      </c>
      <c r="F425">
        <f>INDEX(cring!$A$3:$O$423,MATCH($A425,cring!$P$3:$P$423,0),MATCH(F$1,cring!$A$2:$O$2,0))</f>
        <v>48</v>
      </c>
      <c r="G425">
        <f>INDEX(cring!$A$3:$O$423,MATCH($A425,cring!$P$3:$P$423,0),MATCH(G$1,cring!$A$2:$O$2,0))</f>
        <v>41</v>
      </c>
      <c r="H425">
        <f>INDEX(cring!$A$3:$O$423,MATCH($A425,cring!$P$3:$P$423,0),MATCH(H$1,cring!$A$2:$O$2,0))</f>
        <v>55.2</v>
      </c>
      <c r="I425" t="str">
        <f>INDEX(cring!$A$3:$O$423,MATCH($A425,cring!$P$3:$P$423,0),MATCH(I$1,cring!$A$2:$O$2,0))</f>
        <v>-</v>
      </c>
      <c r="J425">
        <f>INDEX(cring!$A$3:$O$423,MATCH($A425,cring!$P$3:$P$423,0),MATCH(J$1,cring!$A$2:$O$2,0))</f>
        <v>48.9</v>
      </c>
      <c r="K425">
        <f>INDEX(cring!$A$3:$O$423,MATCH($A425,cring!$P$3:$P$423,0),MATCH(K$1,cring!$A$2:$O$2,0))</f>
        <v>52.1</v>
      </c>
      <c r="L425" t="str">
        <f>INDEX(cring!$A$3:$O$423,MATCH($A425,cring!$P$3:$P$423,0),MATCH(L$1,cring!$A$2:$O$2,0))</f>
        <v>-</v>
      </c>
      <c r="M425" t="str">
        <f>INDEX(cring!$A$3:$O$423,MATCH($A425,cring!$P$3:$P$423,0),MATCH(M$1,cring!$A$2:$O$2,0))</f>
        <v>-</v>
      </c>
      <c r="N425" t="str">
        <f>INDEX(cring!$A$3:$O$423,MATCH($A425,cring!$P$3:$P$423,0),MATCH(N$1,cring!$A$2:$O$2,0))</f>
        <v>-</v>
      </c>
      <c r="O425" t="str">
        <f>INDEX(cring!$A$3:$O$423,MATCH($A425,cring!$P$3:$P$423,0),MATCH(O$1,cring!$A$2:$O$2,0))</f>
        <v>-</v>
      </c>
      <c r="P425" t="str">
        <f>INDEX(cring!$A$3:$O$423,MATCH($A425,cring!$P$3:$P$423,0),MATCH(P$1,cring!$A$2:$O$2,0))</f>
        <v>DHS_2010-2011</v>
      </c>
    </row>
    <row r="426" spans="1:16" x14ac:dyDescent="0.25">
      <c r="A426" s="4" t="s">
        <v>875</v>
      </c>
      <c r="B426" t="e">
        <f>INDEX(cring!$A$3:$O$423,MATCH($A426,cring!$P$3:$P$423,0),MATCH(B$1,cring!$A$2:$O$2,0))</f>
        <v>#N/A</v>
      </c>
      <c r="C426" t="e">
        <f>INDEX(cring!$A$3:$O$423,MATCH($A426,cring!$P$3:$P$423,0),MATCH(C$1,cring!$A$2:$O$2,0))</f>
        <v>#N/A</v>
      </c>
      <c r="D426" t="e">
        <f>INDEX(cring!$A$3:$O$423,MATCH($A426,cring!$P$3:$P$423,0),MATCH(D$1,cring!$A$2:$O$2,0))</f>
        <v>#N/A</v>
      </c>
      <c r="E426" t="e">
        <f>INDEX(cring!$A$3:$O$423,MATCH($A426,cring!$P$3:$P$423,0),MATCH(E$1,cring!$A$2:$O$2,0))</f>
        <v>#N/A</v>
      </c>
      <c r="F426" t="e">
        <f>INDEX(cring!$A$3:$O$423,MATCH($A426,cring!$P$3:$P$423,0),MATCH(F$1,cring!$A$2:$O$2,0))</f>
        <v>#N/A</v>
      </c>
      <c r="G426" t="e">
        <f>INDEX(cring!$A$3:$O$423,MATCH($A426,cring!$P$3:$P$423,0),MATCH(G$1,cring!$A$2:$O$2,0))</f>
        <v>#N/A</v>
      </c>
      <c r="H426" t="e">
        <f>INDEX(cring!$A$3:$O$423,MATCH($A426,cring!$P$3:$P$423,0),MATCH(H$1,cring!$A$2:$O$2,0))</f>
        <v>#N/A</v>
      </c>
      <c r="I426" t="e">
        <f>INDEX(cring!$A$3:$O$423,MATCH($A426,cring!$P$3:$P$423,0),MATCH(I$1,cring!$A$2:$O$2,0))</f>
        <v>#N/A</v>
      </c>
      <c r="J426" t="e">
        <f>INDEX(cring!$A$3:$O$423,MATCH($A426,cring!$P$3:$P$423,0),MATCH(J$1,cring!$A$2:$O$2,0))</f>
        <v>#N/A</v>
      </c>
      <c r="K426" t="e">
        <f>INDEX(cring!$A$3:$O$423,MATCH($A426,cring!$P$3:$P$423,0),MATCH(K$1,cring!$A$2:$O$2,0))</f>
        <v>#N/A</v>
      </c>
      <c r="L426" t="e">
        <f>INDEX(cring!$A$3:$O$423,MATCH($A426,cring!$P$3:$P$423,0),MATCH(L$1,cring!$A$2:$O$2,0))</f>
        <v>#N/A</v>
      </c>
      <c r="M426" t="e">
        <f>INDEX(cring!$A$3:$O$423,MATCH($A426,cring!$P$3:$P$423,0),MATCH(M$1,cring!$A$2:$O$2,0))</f>
        <v>#N/A</v>
      </c>
      <c r="N426" t="e">
        <f>INDEX(cring!$A$3:$O$423,MATCH($A426,cring!$P$3:$P$423,0),MATCH(N$1,cring!$A$2:$O$2,0))</f>
        <v>#N/A</v>
      </c>
      <c r="O426" t="e">
        <f>INDEX(cring!$A$3:$O$423,MATCH($A426,cring!$P$3:$P$423,0),MATCH(O$1,cring!$A$2:$O$2,0))</f>
        <v>#N/A</v>
      </c>
      <c r="P426" t="e">
        <f>INDEX(cring!$A$3:$O$423,MATCH($A426,cring!$P$3:$P$423,0),MATCH(P$1,cring!$A$2:$O$2,0))</f>
        <v>#N/A</v>
      </c>
    </row>
    <row r="427" spans="1:16" x14ac:dyDescent="0.25">
      <c r="A427" s="5" t="s">
        <v>876</v>
      </c>
      <c r="B427" t="e">
        <f>INDEX(cring!$A$3:$O$423,MATCH($A427,cring!$P$3:$P$423,0),MATCH(B$1,cring!$A$2:$O$2,0))</f>
        <v>#N/A</v>
      </c>
      <c r="C427" t="e">
        <f>INDEX(cring!$A$3:$O$423,MATCH($A427,cring!$P$3:$P$423,0),MATCH(C$1,cring!$A$2:$O$2,0))</f>
        <v>#N/A</v>
      </c>
      <c r="D427" t="e">
        <f>INDEX(cring!$A$3:$O$423,MATCH($A427,cring!$P$3:$P$423,0),MATCH(D$1,cring!$A$2:$O$2,0))</f>
        <v>#N/A</v>
      </c>
      <c r="E427" t="e">
        <f>INDEX(cring!$A$3:$O$423,MATCH($A427,cring!$P$3:$P$423,0),MATCH(E$1,cring!$A$2:$O$2,0))</f>
        <v>#N/A</v>
      </c>
      <c r="F427" t="e">
        <f>INDEX(cring!$A$3:$O$423,MATCH($A427,cring!$P$3:$P$423,0),MATCH(F$1,cring!$A$2:$O$2,0))</f>
        <v>#N/A</v>
      </c>
      <c r="G427" t="e">
        <f>INDEX(cring!$A$3:$O$423,MATCH($A427,cring!$P$3:$P$423,0),MATCH(G$1,cring!$A$2:$O$2,0))</f>
        <v>#N/A</v>
      </c>
      <c r="H427" t="e">
        <f>INDEX(cring!$A$3:$O$423,MATCH($A427,cring!$P$3:$P$423,0),MATCH(H$1,cring!$A$2:$O$2,0))</f>
        <v>#N/A</v>
      </c>
      <c r="I427" t="e">
        <f>INDEX(cring!$A$3:$O$423,MATCH($A427,cring!$P$3:$P$423,0),MATCH(I$1,cring!$A$2:$O$2,0))</f>
        <v>#N/A</v>
      </c>
      <c r="J427" t="e">
        <f>INDEX(cring!$A$3:$O$423,MATCH($A427,cring!$P$3:$P$423,0),MATCH(J$1,cring!$A$2:$O$2,0))</f>
        <v>#N/A</v>
      </c>
      <c r="K427" t="e">
        <f>INDEX(cring!$A$3:$O$423,MATCH($A427,cring!$P$3:$P$423,0),MATCH(K$1,cring!$A$2:$O$2,0))</f>
        <v>#N/A</v>
      </c>
      <c r="L427" t="e">
        <f>INDEX(cring!$A$3:$O$423,MATCH($A427,cring!$P$3:$P$423,0),MATCH(L$1,cring!$A$2:$O$2,0))</f>
        <v>#N/A</v>
      </c>
      <c r="M427" t="e">
        <f>INDEX(cring!$A$3:$O$423,MATCH($A427,cring!$P$3:$P$423,0),MATCH(M$1,cring!$A$2:$O$2,0))</f>
        <v>#N/A</v>
      </c>
      <c r="N427" t="e">
        <f>INDEX(cring!$A$3:$O$423,MATCH($A427,cring!$P$3:$P$423,0),MATCH(N$1,cring!$A$2:$O$2,0))</f>
        <v>#N/A</v>
      </c>
      <c r="O427" t="e">
        <f>INDEX(cring!$A$3:$O$423,MATCH($A427,cring!$P$3:$P$423,0),MATCH(O$1,cring!$A$2:$O$2,0))</f>
        <v>#N/A</v>
      </c>
      <c r="P427" t="e">
        <f>INDEX(cring!$A$3:$O$423,MATCH($A427,cring!$P$3:$P$423,0),MATCH(P$1,cring!$A$2:$O$2,0))</f>
        <v>#N/A</v>
      </c>
    </row>
    <row r="428" spans="1:16" x14ac:dyDescent="0.25">
      <c r="A428" t="s">
        <v>877</v>
      </c>
      <c r="B428" t="str">
        <f>INDEX(cring!$A$3:$O$423,MATCH($A428,cring!$P$3:$P$423,0),MATCH(B$1,cring!$A$2:$O$2,0))</f>
        <v>ETH</v>
      </c>
      <c r="C428" t="str">
        <f>INDEX(cring!$A$3:$O$423,MATCH($A428,cring!$P$3:$P$423,0),MATCH(C$1,cring!$A$2:$O$2,0))</f>
        <v>Ethiopia</v>
      </c>
      <c r="D428">
        <f>INDEX(cring!$A$3:$O$423,MATCH($A428,cring!$P$3:$P$423,0),MATCH(D$1,cring!$A$2:$O$2,0))</f>
        <v>2016</v>
      </c>
      <c r="E428" t="str">
        <f>INDEX(cring!$A$3:$O$423,MATCH($A428,cring!$P$3:$P$423,0),MATCH(E$1,cring!$A$2:$O$2,0))</f>
        <v>2016</v>
      </c>
      <c r="F428">
        <f>INDEX(cring!$A$3:$O$423,MATCH($A428,cring!$P$3:$P$423,0),MATCH(F$1,cring!$A$2:$O$2,0))</f>
        <v>31.3</v>
      </c>
      <c r="G428">
        <f>INDEX(cring!$A$3:$O$423,MATCH($A428,cring!$P$3:$P$423,0),MATCH(G$1,cring!$A$2:$O$2,0))</f>
        <v>34.1</v>
      </c>
      <c r="H428">
        <f>INDEX(cring!$A$3:$O$423,MATCH($A428,cring!$P$3:$P$423,0),MATCH(H$1,cring!$A$2:$O$2,0))</f>
        <v>28.4</v>
      </c>
      <c r="I428">
        <f>INDEX(cring!$A$3:$O$423,MATCH($A428,cring!$P$3:$P$423,0),MATCH(I$1,cring!$A$2:$O$2,0))</f>
        <v>59.1</v>
      </c>
      <c r="J428">
        <f>INDEX(cring!$A$3:$O$423,MATCH($A428,cring!$P$3:$P$423,0),MATCH(J$1,cring!$A$2:$O$2,0))</f>
        <v>29.2</v>
      </c>
      <c r="K428">
        <f>INDEX(cring!$A$3:$O$423,MATCH($A428,cring!$P$3:$P$423,0),MATCH(K$1,cring!$A$2:$O$2,0))</f>
        <v>25</v>
      </c>
      <c r="L428">
        <f>INDEX(cring!$A$3:$O$423,MATCH($A428,cring!$P$3:$P$423,0),MATCH(L$1,cring!$A$2:$O$2,0))</f>
        <v>26.9</v>
      </c>
      <c r="M428">
        <f>INDEX(cring!$A$3:$O$423,MATCH($A428,cring!$P$3:$P$423,0),MATCH(M$1,cring!$A$2:$O$2,0))</f>
        <v>28.9</v>
      </c>
      <c r="N428">
        <f>INDEX(cring!$A$3:$O$423,MATCH($A428,cring!$P$3:$P$423,0),MATCH(N$1,cring!$A$2:$O$2,0))</f>
        <v>41</v>
      </c>
      <c r="O428">
        <f>INDEX(cring!$A$3:$O$423,MATCH($A428,cring!$P$3:$P$423,0),MATCH(O$1,cring!$A$2:$O$2,0))</f>
        <v>40.200000000000003</v>
      </c>
      <c r="P428" t="str">
        <f>INDEX(cring!$A$3:$O$423,MATCH($A428,cring!$P$3:$P$423,0),MATCH(P$1,cring!$A$2:$O$2,0))</f>
        <v>ETH_DHS_2016</v>
      </c>
    </row>
    <row r="429" spans="1:16" x14ac:dyDescent="0.25">
      <c r="A429" t="s">
        <v>878</v>
      </c>
      <c r="B429" t="str">
        <f>INDEX(cring!$A$3:$O$423,MATCH($A429,cring!$P$3:$P$423,0),MATCH(B$1,cring!$A$2:$O$2,0))</f>
        <v>HTI</v>
      </c>
      <c r="C429" t="str">
        <f>INDEX(cring!$A$3:$O$423,MATCH($A429,cring!$P$3:$P$423,0),MATCH(C$1,cring!$A$2:$O$2,0))</f>
        <v>Haiti</v>
      </c>
      <c r="D429" t="str">
        <f>INDEX(cring!$A$3:$O$423,MATCH($A429,cring!$P$3:$P$423,0),MATCH(D$1,cring!$A$2:$O$2,0))</f>
        <v>2016-2017</v>
      </c>
      <c r="E429" t="str">
        <f>INDEX(cring!$A$3:$O$423,MATCH($A429,cring!$P$3:$P$423,0),MATCH(E$1,cring!$A$2:$O$2,0))</f>
        <v>2017</v>
      </c>
      <c r="F429">
        <f>INDEX(cring!$A$3:$O$423,MATCH($A429,cring!$P$3:$P$423,0),MATCH(F$1,cring!$A$2:$O$2,0))</f>
        <v>40.1</v>
      </c>
      <c r="G429">
        <f>INDEX(cring!$A$3:$O$423,MATCH($A429,cring!$P$3:$P$423,0),MATCH(G$1,cring!$A$2:$O$2,0))</f>
        <v>34.799999999999997</v>
      </c>
      <c r="H429">
        <f>INDEX(cring!$A$3:$O$423,MATCH($A429,cring!$P$3:$P$423,0),MATCH(H$1,cring!$A$2:$O$2,0))</f>
        <v>45.6</v>
      </c>
      <c r="I429">
        <f>INDEX(cring!$A$3:$O$423,MATCH($A429,cring!$P$3:$P$423,0),MATCH(I$1,cring!$A$2:$O$2,0))</f>
        <v>52.5</v>
      </c>
      <c r="J429">
        <f>INDEX(cring!$A$3:$O$423,MATCH($A429,cring!$P$3:$P$423,0),MATCH(J$1,cring!$A$2:$O$2,0))</f>
        <v>32.9</v>
      </c>
      <c r="K429">
        <f>INDEX(cring!$A$3:$O$423,MATCH($A429,cring!$P$3:$P$423,0),MATCH(K$1,cring!$A$2:$O$2,0))</f>
        <v>28</v>
      </c>
      <c r="L429">
        <f>INDEX(cring!$A$3:$O$423,MATCH($A429,cring!$P$3:$P$423,0),MATCH(L$1,cring!$A$2:$O$2,0))</f>
        <v>27.7</v>
      </c>
      <c r="M429">
        <f>INDEX(cring!$A$3:$O$423,MATCH($A429,cring!$P$3:$P$423,0),MATCH(M$1,cring!$A$2:$O$2,0))</f>
        <v>42</v>
      </c>
      <c r="N429">
        <f>INDEX(cring!$A$3:$O$423,MATCH($A429,cring!$P$3:$P$423,0),MATCH(N$1,cring!$A$2:$O$2,0))</f>
        <v>52.8</v>
      </c>
      <c r="O429">
        <f>INDEX(cring!$A$3:$O$423,MATCH($A429,cring!$P$3:$P$423,0),MATCH(O$1,cring!$A$2:$O$2,0))</f>
        <v>55.4</v>
      </c>
      <c r="P429" t="str">
        <f>INDEX(cring!$A$3:$O$423,MATCH($A429,cring!$P$3:$P$423,0),MATCH(P$1,cring!$A$2:$O$2,0))</f>
        <v>HTI_DHS(Prelim)_2016-2017</v>
      </c>
    </row>
    <row r="430" spans="1:16" x14ac:dyDescent="0.25">
      <c r="A430" t="s">
        <v>879</v>
      </c>
      <c r="B430" t="str">
        <f>INDEX(cring!$A$3:$O$423,MATCH($A430,cring!$P$3:$P$423,0),MATCH(B$1,cring!$A$2:$O$2,0))</f>
        <v>TTO</v>
      </c>
      <c r="C430" t="str">
        <f>INDEX(cring!$A$3:$O$423,MATCH($A430,cring!$P$3:$P$423,0),MATCH(C$1,cring!$A$2:$O$2,0))</f>
        <v>Trinidad and Tobago</v>
      </c>
      <c r="D430">
        <f>INDEX(cring!$A$3:$O$423,MATCH($A430,cring!$P$3:$P$423,0),MATCH(D$1,cring!$A$2:$O$2,0))</f>
        <v>2011</v>
      </c>
      <c r="E430" t="str">
        <f>INDEX(cring!$A$3:$O$423,MATCH($A430,cring!$P$3:$P$423,0),MATCH(E$1,cring!$A$2:$O$2,0))</f>
        <v>2011</v>
      </c>
      <c r="F430">
        <f>INDEX(cring!$A$3:$O$423,MATCH($A430,cring!$P$3:$P$423,0),MATCH(F$1,cring!$A$2:$O$2,0))</f>
        <v>80.3</v>
      </c>
      <c r="G430" t="str">
        <f>INDEX(cring!$A$3:$O$423,MATCH($A430,cring!$P$3:$P$423,0),MATCH(G$1,cring!$A$2:$O$2,0))</f>
        <v>-</v>
      </c>
      <c r="H430" t="str">
        <f>INDEX(cring!$A$3:$O$423,MATCH($A430,cring!$P$3:$P$423,0),MATCH(H$1,cring!$A$2:$O$2,0))</f>
        <v>-</v>
      </c>
      <c r="I430" t="str">
        <f>INDEX(cring!$A$3:$O$423,MATCH($A430,cring!$P$3:$P$423,0),MATCH(I$1,cring!$A$2:$O$2,0))</f>
        <v>-</v>
      </c>
      <c r="J430" t="str">
        <f>INDEX(cring!$A$3:$O$423,MATCH($A430,cring!$P$3:$P$423,0),MATCH(J$1,cring!$A$2:$O$2,0))</f>
        <v>-</v>
      </c>
      <c r="K430" t="str">
        <f>INDEX(cring!$A$3:$O$423,MATCH($A430,cring!$P$3:$P$423,0),MATCH(K$1,cring!$A$2:$O$2,0))</f>
        <v>-</v>
      </c>
      <c r="L430" t="str">
        <f>INDEX(cring!$A$3:$O$423,MATCH($A430,cring!$P$3:$P$423,0),MATCH(L$1,cring!$A$2:$O$2,0))</f>
        <v>-</v>
      </c>
      <c r="M430" t="str">
        <f>INDEX(cring!$A$3:$O$423,MATCH($A430,cring!$P$3:$P$423,0),MATCH(M$1,cring!$A$2:$O$2,0))</f>
        <v>-</v>
      </c>
      <c r="N430" t="str">
        <f>INDEX(cring!$A$3:$O$423,MATCH($A430,cring!$P$3:$P$423,0),MATCH(N$1,cring!$A$2:$O$2,0))</f>
        <v>-</v>
      </c>
      <c r="O430" t="str">
        <f>INDEX(cring!$A$3:$O$423,MATCH($A430,cring!$P$3:$P$423,0),MATCH(O$1,cring!$A$2:$O$2,0))</f>
        <v>-</v>
      </c>
      <c r="P430" t="str">
        <f>INDEX(cring!$A$3:$O$423,MATCH($A430,cring!$P$3:$P$423,0),MATCH(P$1,cring!$A$2:$O$2,0))</f>
        <v>TTO_MICS_2011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8"/>
  <sheetViews>
    <sheetView showGridLines="0" tabSelected="1" topLeftCell="B1" zoomScaleNormal="100" workbookViewId="0">
      <pane ySplit="9" topLeftCell="A10" activePane="bottomLeft" state="frozen"/>
      <selection activeCell="B1" sqref="B1"/>
      <selection pane="bottomLeft" activeCell="B1" sqref="B1"/>
    </sheetView>
  </sheetViews>
  <sheetFormatPr defaultRowHeight="15" x14ac:dyDescent="0.25"/>
  <cols>
    <col min="1" max="1" width="0" style="37" hidden="1" customWidth="1"/>
    <col min="2" max="2" width="11.140625" style="37" customWidth="1"/>
    <col min="3" max="3" width="19" style="37" customWidth="1"/>
    <col min="4" max="4" width="11.42578125" style="37" customWidth="1"/>
    <col min="5" max="14" width="8" style="37" customWidth="1"/>
    <col min="15" max="15" width="17" style="37" customWidth="1"/>
    <col min="16" max="16384" width="9.140625" style="37"/>
  </cols>
  <sheetData>
    <row r="1" spans="1:16" x14ac:dyDescent="0.25">
      <c r="B1" s="45"/>
      <c r="C1" s="45"/>
    </row>
    <row r="2" spans="1:16" x14ac:dyDescent="0.25">
      <c r="B2" s="45"/>
      <c r="C2" s="45"/>
      <c r="D2" s="38" t="s">
        <v>887</v>
      </c>
    </row>
    <row r="3" spans="1:16" x14ac:dyDescent="0.25">
      <c r="B3" s="45"/>
      <c r="C3" s="45"/>
      <c r="D3" s="38" t="s">
        <v>888</v>
      </c>
    </row>
    <row r="4" spans="1:16" x14ac:dyDescent="0.25">
      <c r="B4" s="45"/>
      <c r="C4" s="45"/>
      <c r="D4" s="49"/>
    </row>
    <row r="5" spans="1:16" x14ac:dyDescent="0.25">
      <c r="B5" s="39" t="s">
        <v>889</v>
      </c>
      <c r="C5" s="39"/>
      <c r="D5" s="38"/>
    </row>
    <row r="6" spans="1:16" x14ac:dyDescent="0.25">
      <c r="B6" s="39" t="s">
        <v>890</v>
      </c>
      <c r="C6" s="39"/>
      <c r="D6" s="38"/>
    </row>
    <row r="7" spans="1:16" x14ac:dyDescent="0.25">
      <c r="B7" s="39"/>
      <c r="C7" s="39"/>
      <c r="D7" s="38"/>
    </row>
    <row r="8" spans="1:16" x14ac:dyDescent="0.25">
      <c r="B8" s="53"/>
      <c r="C8" s="53"/>
      <c r="D8" s="55"/>
      <c r="E8" s="55"/>
      <c r="F8" s="62" t="s">
        <v>444</v>
      </c>
      <c r="G8" s="63"/>
      <c r="H8" s="62" t="s">
        <v>445</v>
      </c>
      <c r="I8" s="63"/>
      <c r="J8" s="62" t="s">
        <v>899</v>
      </c>
      <c r="K8" s="63"/>
      <c r="L8" s="63"/>
      <c r="M8" s="63"/>
      <c r="N8" s="63"/>
      <c r="O8" s="53"/>
    </row>
    <row r="9" spans="1:16" ht="15" customHeight="1" x14ac:dyDescent="0.25">
      <c r="A9" s="37" t="s">
        <v>450</v>
      </c>
      <c r="B9" s="53" t="s">
        <v>446</v>
      </c>
      <c r="C9" s="53" t="s">
        <v>447</v>
      </c>
      <c r="D9" s="54" t="s">
        <v>900</v>
      </c>
      <c r="E9" s="56" t="s">
        <v>434</v>
      </c>
      <c r="F9" s="57" t="s">
        <v>436</v>
      </c>
      <c r="G9" s="57" t="s">
        <v>437</v>
      </c>
      <c r="H9" s="57" t="s">
        <v>438</v>
      </c>
      <c r="I9" s="57" t="s">
        <v>435</v>
      </c>
      <c r="J9" s="57" t="s">
        <v>439</v>
      </c>
      <c r="K9" s="57" t="s">
        <v>440</v>
      </c>
      <c r="L9" s="57" t="s">
        <v>448</v>
      </c>
      <c r="M9" s="57" t="s">
        <v>441</v>
      </c>
      <c r="N9" s="57" t="s">
        <v>442</v>
      </c>
      <c r="O9" s="53" t="s">
        <v>443</v>
      </c>
    </row>
    <row r="10" spans="1:16" x14ac:dyDescent="0.25">
      <c r="A10" s="37" t="s">
        <v>451</v>
      </c>
      <c r="B10" s="37" t="s">
        <v>0</v>
      </c>
      <c r="C10" s="37" t="s">
        <v>1</v>
      </c>
      <c r="D10" s="40">
        <v>2015</v>
      </c>
      <c r="E10" s="41">
        <v>61.5</v>
      </c>
      <c r="F10" s="41">
        <v>62.4</v>
      </c>
      <c r="G10" s="41">
        <v>60.4</v>
      </c>
      <c r="H10" s="41">
        <v>65.099999999999994</v>
      </c>
      <c r="I10" s="41">
        <v>60.4</v>
      </c>
      <c r="J10" s="41">
        <v>52.9</v>
      </c>
      <c r="K10" s="41">
        <v>65.599999999999994</v>
      </c>
      <c r="L10" s="41">
        <v>56.3</v>
      </c>
      <c r="M10" s="41">
        <v>67.099999999999994</v>
      </c>
      <c r="N10" s="41">
        <v>70</v>
      </c>
      <c r="O10" s="37" t="s">
        <v>908</v>
      </c>
      <c r="P10" s="37" t="s">
        <v>963</v>
      </c>
    </row>
    <row r="11" spans="1:16" x14ac:dyDescent="0.25">
      <c r="A11" s="37" t="s">
        <v>459</v>
      </c>
      <c r="B11" s="37" t="s">
        <v>0</v>
      </c>
      <c r="C11" s="37" t="s">
        <v>1</v>
      </c>
      <c r="D11" s="40" t="s">
        <v>3</v>
      </c>
      <c r="E11" s="41">
        <v>60.5</v>
      </c>
      <c r="F11" s="41">
        <v>61.9</v>
      </c>
      <c r="G11" s="41">
        <v>59.1</v>
      </c>
      <c r="H11" s="41">
        <v>67.3</v>
      </c>
      <c r="I11" s="41">
        <v>59.2</v>
      </c>
      <c r="J11" s="41">
        <v>46.4</v>
      </c>
      <c r="K11" s="41">
        <v>59.7</v>
      </c>
      <c r="L11" s="41">
        <v>65.599999999999994</v>
      </c>
      <c r="M11" s="41">
        <v>63.5</v>
      </c>
      <c r="N11" s="41">
        <v>65.7</v>
      </c>
      <c r="O11" s="37" t="s">
        <v>909</v>
      </c>
      <c r="P11" s="37" t="s">
        <v>963</v>
      </c>
    </row>
    <row r="12" spans="1:16" x14ac:dyDescent="0.25">
      <c r="A12" s="37" t="s">
        <v>455</v>
      </c>
      <c r="B12" s="37" t="s">
        <v>5</v>
      </c>
      <c r="C12" s="37" t="s">
        <v>6</v>
      </c>
      <c r="D12" s="40">
        <v>2000</v>
      </c>
      <c r="E12" s="41">
        <v>83</v>
      </c>
      <c r="F12" s="41" t="s">
        <v>8</v>
      </c>
      <c r="G12" s="41" t="s">
        <v>8</v>
      </c>
      <c r="H12" s="41" t="s">
        <v>8</v>
      </c>
      <c r="I12" s="41" t="s">
        <v>8</v>
      </c>
      <c r="J12" s="41" t="s">
        <v>8</v>
      </c>
      <c r="K12" s="41" t="s">
        <v>8</v>
      </c>
      <c r="L12" s="41" t="s">
        <v>8</v>
      </c>
      <c r="M12" s="41" t="s">
        <v>8</v>
      </c>
      <c r="N12" s="41" t="s">
        <v>8</v>
      </c>
      <c r="O12" s="37" t="s">
        <v>977</v>
      </c>
      <c r="P12" s="37" t="s">
        <v>963</v>
      </c>
    </row>
    <row r="13" spans="1:16" x14ac:dyDescent="0.25">
      <c r="A13" s="37" t="s">
        <v>454</v>
      </c>
      <c r="B13" s="37" t="s">
        <v>5</v>
      </c>
      <c r="C13" s="37" t="s">
        <v>6</v>
      </c>
      <c r="D13" s="40">
        <v>2005</v>
      </c>
      <c r="E13" s="41">
        <v>45</v>
      </c>
      <c r="F13" s="41">
        <v>32</v>
      </c>
      <c r="G13" s="41">
        <v>61</v>
      </c>
      <c r="H13" s="41">
        <v>28</v>
      </c>
      <c r="I13" s="41">
        <v>53</v>
      </c>
      <c r="J13" s="41">
        <v>56</v>
      </c>
      <c r="K13" s="41">
        <v>56</v>
      </c>
      <c r="L13" s="41">
        <v>25</v>
      </c>
      <c r="M13" s="41">
        <v>36</v>
      </c>
      <c r="N13" s="41">
        <v>30</v>
      </c>
      <c r="O13" s="37" t="s">
        <v>991</v>
      </c>
      <c r="P13" s="37" t="s">
        <v>963</v>
      </c>
    </row>
    <row r="14" spans="1:16" x14ac:dyDescent="0.25">
      <c r="A14" s="37" t="s">
        <v>453</v>
      </c>
      <c r="B14" s="37" t="s">
        <v>5</v>
      </c>
      <c r="C14" s="37" t="s">
        <v>6</v>
      </c>
      <c r="D14" s="40" t="s">
        <v>7</v>
      </c>
      <c r="E14" s="41">
        <v>69.599999999999994</v>
      </c>
      <c r="F14" s="41" t="s">
        <v>8</v>
      </c>
      <c r="G14" s="41" t="s">
        <v>8</v>
      </c>
      <c r="H14" s="41" t="s">
        <v>8</v>
      </c>
      <c r="I14" s="41" t="s">
        <v>8</v>
      </c>
      <c r="J14" s="41" t="s">
        <v>8</v>
      </c>
      <c r="K14" s="41" t="s">
        <v>8</v>
      </c>
      <c r="L14" s="41" t="s">
        <v>8</v>
      </c>
      <c r="M14" s="41" t="s">
        <v>8</v>
      </c>
      <c r="N14" s="41" t="s">
        <v>8</v>
      </c>
      <c r="O14" s="37" t="s">
        <v>1028</v>
      </c>
      <c r="P14" s="37" t="s">
        <v>963</v>
      </c>
    </row>
    <row r="15" spans="1:16" x14ac:dyDescent="0.25">
      <c r="B15" s="37" t="s">
        <v>12</v>
      </c>
      <c r="C15" s="37" t="s">
        <v>13</v>
      </c>
      <c r="D15" s="40">
        <v>2002</v>
      </c>
      <c r="E15" s="41">
        <v>52</v>
      </c>
      <c r="F15" s="41" t="s">
        <v>8</v>
      </c>
      <c r="G15" s="41" t="s">
        <v>8</v>
      </c>
      <c r="H15" s="41" t="s">
        <v>8</v>
      </c>
      <c r="I15" s="41" t="s">
        <v>8</v>
      </c>
      <c r="J15" s="41" t="s">
        <v>8</v>
      </c>
      <c r="K15" s="41" t="s">
        <v>8</v>
      </c>
      <c r="L15" s="41" t="s">
        <v>8</v>
      </c>
      <c r="M15" s="41" t="s">
        <v>8</v>
      </c>
      <c r="N15" s="41" t="s">
        <v>8</v>
      </c>
      <c r="O15" s="37" t="s">
        <v>983</v>
      </c>
    </row>
    <row r="16" spans="1:16" x14ac:dyDescent="0.25">
      <c r="B16" s="37" t="s">
        <v>12</v>
      </c>
      <c r="C16" s="37" t="s">
        <v>13</v>
      </c>
      <c r="D16" s="40">
        <v>2006</v>
      </c>
      <c r="E16" s="41">
        <v>53</v>
      </c>
      <c r="F16" s="41">
        <v>54</v>
      </c>
      <c r="G16" s="41">
        <v>51</v>
      </c>
      <c r="H16" s="41">
        <v>56</v>
      </c>
      <c r="I16" s="41">
        <v>49</v>
      </c>
      <c r="J16" s="41">
        <v>38</v>
      </c>
      <c r="K16" s="41">
        <v>57</v>
      </c>
      <c r="L16" s="41">
        <v>58</v>
      </c>
      <c r="M16" s="41">
        <v>51</v>
      </c>
      <c r="N16" s="41">
        <v>68</v>
      </c>
      <c r="O16" s="37" t="s">
        <v>995</v>
      </c>
    </row>
    <row r="17" spans="2:15" x14ac:dyDescent="0.25">
      <c r="B17" s="37" t="s">
        <v>12</v>
      </c>
      <c r="C17" s="37" t="s">
        <v>13</v>
      </c>
      <c r="D17" s="40" t="s">
        <v>14</v>
      </c>
      <c r="E17" s="41">
        <v>66.400000000000006</v>
      </c>
      <c r="F17" s="41">
        <v>67.099999999999994</v>
      </c>
      <c r="G17" s="41">
        <v>65.599999999999994</v>
      </c>
      <c r="H17" s="41">
        <v>69.099999999999994</v>
      </c>
      <c r="I17" s="41">
        <v>62.6</v>
      </c>
      <c r="J17" s="41">
        <v>60.1</v>
      </c>
      <c r="K17" s="41">
        <v>64.599999999999994</v>
      </c>
      <c r="L17" s="41">
        <v>67.599999999999994</v>
      </c>
      <c r="M17" s="41">
        <v>73.099999999999994</v>
      </c>
      <c r="N17" s="41">
        <v>72.900000000000006</v>
      </c>
      <c r="O17" s="37" t="s">
        <v>910</v>
      </c>
    </row>
    <row r="18" spans="2:15" x14ac:dyDescent="0.25">
      <c r="B18" s="37" t="s">
        <v>18</v>
      </c>
      <c r="C18" s="37" t="s">
        <v>19</v>
      </c>
      <c r="D18" s="40" t="s">
        <v>20</v>
      </c>
      <c r="E18" s="41">
        <v>49</v>
      </c>
      <c r="F18" s="41">
        <v>50.6</v>
      </c>
      <c r="G18" s="41">
        <v>47.2</v>
      </c>
      <c r="H18" s="41">
        <v>59.8</v>
      </c>
      <c r="I18" s="41">
        <v>32.4</v>
      </c>
      <c r="J18" s="41">
        <v>25.2</v>
      </c>
      <c r="K18" s="41">
        <v>45.4</v>
      </c>
      <c r="L18" s="41">
        <v>46.8</v>
      </c>
      <c r="M18" s="41" t="s">
        <v>8</v>
      </c>
      <c r="N18" s="41" t="s">
        <v>8</v>
      </c>
      <c r="O18" s="37" t="s">
        <v>911</v>
      </c>
    </row>
    <row r="19" spans="2:15" x14ac:dyDescent="0.25">
      <c r="B19" s="37" t="s">
        <v>22</v>
      </c>
      <c r="C19" s="37" t="s">
        <v>23</v>
      </c>
      <c r="D19" s="40" t="s">
        <v>24</v>
      </c>
      <c r="E19" s="41">
        <v>94.3</v>
      </c>
      <c r="F19" s="41">
        <v>95.2</v>
      </c>
      <c r="G19" s="41">
        <v>93</v>
      </c>
      <c r="H19" s="41" t="s">
        <v>8</v>
      </c>
      <c r="I19" s="41" t="s">
        <v>8</v>
      </c>
      <c r="J19" s="41">
        <v>91.5</v>
      </c>
      <c r="K19" s="41">
        <v>97.2</v>
      </c>
      <c r="L19" s="41">
        <v>93.4</v>
      </c>
      <c r="M19" s="41">
        <v>95.7</v>
      </c>
      <c r="N19" s="41">
        <v>96</v>
      </c>
      <c r="O19" s="37" t="s">
        <v>922</v>
      </c>
    </row>
    <row r="20" spans="2:15" x14ac:dyDescent="0.25">
      <c r="B20" s="37" t="s">
        <v>26</v>
      </c>
      <c r="C20" s="37" t="s">
        <v>27</v>
      </c>
      <c r="D20" s="40">
        <v>2000</v>
      </c>
      <c r="E20" s="41">
        <v>26</v>
      </c>
      <c r="F20" s="41">
        <v>24</v>
      </c>
      <c r="G20" s="41">
        <v>29</v>
      </c>
      <c r="H20" s="41">
        <v>28</v>
      </c>
      <c r="I20" s="41">
        <v>24</v>
      </c>
      <c r="J20" s="41" t="s">
        <v>8</v>
      </c>
      <c r="K20" s="41" t="s">
        <v>8</v>
      </c>
      <c r="L20" s="41" t="s">
        <v>8</v>
      </c>
      <c r="M20" s="41" t="s">
        <v>8</v>
      </c>
      <c r="N20" s="41" t="s">
        <v>8</v>
      </c>
      <c r="O20" s="37" t="s">
        <v>978</v>
      </c>
    </row>
    <row r="21" spans="2:15" x14ac:dyDescent="0.25">
      <c r="B21" s="37" t="s">
        <v>26</v>
      </c>
      <c r="C21" s="37" t="s">
        <v>27</v>
      </c>
      <c r="D21" s="40">
        <v>2005</v>
      </c>
      <c r="E21" s="41">
        <v>36</v>
      </c>
      <c r="F21" s="41">
        <v>52</v>
      </c>
      <c r="G21" s="41">
        <v>24</v>
      </c>
      <c r="H21" s="41">
        <v>30</v>
      </c>
      <c r="I21" s="41">
        <v>46</v>
      </c>
      <c r="J21" s="41" t="s">
        <v>8</v>
      </c>
      <c r="K21" s="41" t="s">
        <v>8</v>
      </c>
      <c r="L21" s="41" t="s">
        <v>8</v>
      </c>
      <c r="M21" s="41" t="s">
        <v>8</v>
      </c>
      <c r="N21" s="41" t="s">
        <v>8</v>
      </c>
      <c r="O21" s="37" t="s">
        <v>992</v>
      </c>
    </row>
    <row r="22" spans="2:15" x14ac:dyDescent="0.25">
      <c r="B22" s="37" t="s">
        <v>26</v>
      </c>
      <c r="C22" s="37" t="s">
        <v>27</v>
      </c>
      <c r="D22" s="40">
        <v>2010</v>
      </c>
      <c r="E22" s="41">
        <v>57</v>
      </c>
      <c r="F22" s="41" t="s">
        <v>8</v>
      </c>
      <c r="G22" s="41" t="s">
        <v>8</v>
      </c>
      <c r="H22" s="41" t="s">
        <v>8</v>
      </c>
      <c r="I22" s="41" t="s">
        <v>8</v>
      </c>
      <c r="J22" s="41" t="s">
        <v>8</v>
      </c>
      <c r="K22" s="41" t="s">
        <v>8</v>
      </c>
      <c r="L22" s="41" t="s">
        <v>8</v>
      </c>
      <c r="M22" s="41" t="s">
        <v>8</v>
      </c>
      <c r="N22" s="41" t="s">
        <v>8</v>
      </c>
      <c r="O22" s="37" t="s">
        <v>912</v>
      </c>
    </row>
    <row r="23" spans="2:15" x14ac:dyDescent="0.25">
      <c r="B23" s="37" t="s">
        <v>31</v>
      </c>
      <c r="C23" s="37" t="s">
        <v>32</v>
      </c>
      <c r="D23" s="40">
        <v>2000</v>
      </c>
      <c r="E23" s="41">
        <v>36</v>
      </c>
      <c r="F23" s="41">
        <v>30</v>
      </c>
      <c r="G23" s="41">
        <v>42</v>
      </c>
      <c r="H23" s="41">
        <v>29</v>
      </c>
      <c r="I23" s="41">
        <v>38</v>
      </c>
      <c r="J23" s="41">
        <v>35</v>
      </c>
      <c r="K23" s="41" t="s">
        <v>8</v>
      </c>
      <c r="L23" s="41" t="s">
        <v>8</v>
      </c>
      <c r="M23" s="41" t="s">
        <v>8</v>
      </c>
      <c r="N23" s="41" t="s">
        <v>8</v>
      </c>
      <c r="O23" s="37" t="s">
        <v>977</v>
      </c>
    </row>
    <row r="24" spans="2:15" x14ac:dyDescent="0.25">
      <c r="B24" s="37" t="s">
        <v>33</v>
      </c>
      <c r="C24" s="37" t="s">
        <v>34</v>
      </c>
      <c r="D24" s="40">
        <v>2004</v>
      </c>
      <c r="E24" s="41">
        <v>20</v>
      </c>
      <c r="F24" s="41">
        <v>23</v>
      </c>
      <c r="G24" s="41">
        <v>17</v>
      </c>
      <c r="H24" s="41">
        <v>35</v>
      </c>
      <c r="I24" s="41">
        <v>17</v>
      </c>
      <c r="J24" s="41">
        <v>11</v>
      </c>
      <c r="K24" s="41">
        <v>16</v>
      </c>
      <c r="L24" s="41">
        <v>19</v>
      </c>
      <c r="M24" s="41">
        <v>27</v>
      </c>
      <c r="N24" s="41">
        <v>45</v>
      </c>
      <c r="O24" s="37" t="s">
        <v>989</v>
      </c>
    </row>
    <row r="25" spans="2:15" x14ac:dyDescent="0.25">
      <c r="B25" s="37" t="s">
        <v>33</v>
      </c>
      <c r="C25" s="37" t="s">
        <v>34</v>
      </c>
      <c r="D25" s="40">
        <v>2006</v>
      </c>
      <c r="E25" s="41">
        <v>30</v>
      </c>
      <c r="F25" s="41">
        <v>30</v>
      </c>
      <c r="G25" s="41">
        <v>30</v>
      </c>
      <c r="H25" s="41">
        <v>44</v>
      </c>
      <c r="I25" s="41">
        <v>26</v>
      </c>
      <c r="J25" s="41">
        <v>17</v>
      </c>
      <c r="K25" s="41">
        <v>26</v>
      </c>
      <c r="L25" s="41">
        <v>28</v>
      </c>
      <c r="M25" s="41">
        <v>42</v>
      </c>
      <c r="N25" s="41">
        <v>56</v>
      </c>
      <c r="O25" s="37" t="s">
        <v>995</v>
      </c>
    </row>
    <row r="26" spans="2:15" x14ac:dyDescent="0.25">
      <c r="B26" s="37" t="s">
        <v>33</v>
      </c>
      <c r="C26" s="37" t="s">
        <v>34</v>
      </c>
      <c r="D26" s="40">
        <v>2007</v>
      </c>
      <c r="E26" s="41">
        <v>37</v>
      </c>
      <c r="F26" s="41">
        <v>41</v>
      </c>
      <c r="G26" s="41">
        <v>33</v>
      </c>
      <c r="H26" s="41">
        <v>57</v>
      </c>
      <c r="I26" s="41">
        <v>34</v>
      </c>
      <c r="J26" s="41">
        <v>24</v>
      </c>
      <c r="K26" s="41">
        <v>28</v>
      </c>
      <c r="L26" s="41">
        <v>43</v>
      </c>
      <c r="M26" s="41">
        <v>47</v>
      </c>
      <c r="N26" s="41">
        <v>73</v>
      </c>
      <c r="O26" s="37" t="s">
        <v>998</v>
      </c>
    </row>
    <row r="27" spans="2:15" x14ac:dyDescent="0.25">
      <c r="B27" s="37" t="s">
        <v>33</v>
      </c>
      <c r="C27" s="37" t="s">
        <v>34</v>
      </c>
      <c r="D27" s="40">
        <v>2011</v>
      </c>
      <c r="E27" s="41">
        <v>35.200000000000003</v>
      </c>
      <c r="F27" s="41">
        <v>39.5</v>
      </c>
      <c r="G27" s="41">
        <v>29.3</v>
      </c>
      <c r="H27" s="41">
        <v>54.3</v>
      </c>
      <c r="I27" s="41">
        <v>30.9</v>
      </c>
      <c r="J27" s="41">
        <v>24.7</v>
      </c>
      <c r="K27" s="41">
        <v>30.3</v>
      </c>
      <c r="L27" s="41">
        <v>28.8</v>
      </c>
      <c r="M27" s="41">
        <v>46.2</v>
      </c>
      <c r="N27" s="41">
        <v>57.9</v>
      </c>
      <c r="O27" s="37" t="s">
        <v>913</v>
      </c>
    </row>
    <row r="28" spans="2:15" x14ac:dyDescent="0.25">
      <c r="B28" s="37" t="s">
        <v>33</v>
      </c>
      <c r="C28" s="37" t="s">
        <v>34</v>
      </c>
      <c r="D28" s="40">
        <v>2014</v>
      </c>
      <c r="E28" s="41">
        <v>42</v>
      </c>
      <c r="F28" s="41">
        <v>38.799999999999997</v>
      </c>
      <c r="G28" s="41">
        <v>46.7</v>
      </c>
      <c r="H28" s="41">
        <v>52.1</v>
      </c>
      <c r="I28" s="41">
        <v>39.299999999999997</v>
      </c>
      <c r="J28" s="41">
        <v>37.6</v>
      </c>
      <c r="K28" s="41">
        <v>43.5</v>
      </c>
      <c r="L28" s="41">
        <v>37</v>
      </c>
      <c r="M28" s="41">
        <v>39.299999999999997</v>
      </c>
      <c r="N28" s="41">
        <v>57.8</v>
      </c>
      <c r="O28" s="37" t="s">
        <v>914</v>
      </c>
    </row>
    <row r="29" spans="2:15" x14ac:dyDescent="0.25">
      <c r="B29" s="37" t="s">
        <v>33</v>
      </c>
      <c r="C29" s="37" t="s">
        <v>34</v>
      </c>
      <c r="D29" s="40" t="s">
        <v>43</v>
      </c>
      <c r="E29" s="41">
        <v>28</v>
      </c>
      <c r="F29" s="41" t="s">
        <v>8</v>
      </c>
      <c r="G29" s="41" t="s">
        <v>8</v>
      </c>
      <c r="H29" s="41" t="s">
        <v>8</v>
      </c>
      <c r="I29" s="41" t="s">
        <v>8</v>
      </c>
      <c r="J29" s="41" t="s">
        <v>8</v>
      </c>
      <c r="K29" s="41" t="s">
        <v>8</v>
      </c>
      <c r="L29" s="41" t="s">
        <v>8</v>
      </c>
      <c r="M29" s="41" t="s">
        <v>8</v>
      </c>
      <c r="N29" s="41" t="s">
        <v>8</v>
      </c>
      <c r="O29" s="37" t="s">
        <v>1008</v>
      </c>
    </row>
    <row r="30" spans="2:15" x14ac:dyDescent="0.25">
      <c r="B30" s="37" t="s">
        <v>33</v>
      </c>
      <c r="C30" s="37" t="s">
        <v>34</v>
      </c>
      <c r="D30" s="40" t="s">
        <v>41</v>
      </c>
      <c r="E30" s="41">
        <v>33</v>
      </c>
      <c r="F30" s="41" t="s">
        <v>8</v>
      </c>
      <c r="G30" s="41" t="s">
        <v>8</v>
      </c>
      <c r="H30" s="41" t="s">
        <v>8</v>
      </c>
      <c r="I30" s="41" t="s">
        <v>8</v>
      </c>
      <c r="J30" s="41" t="s">
        <v>8</v>
      </c>
      <c r="K30" s="41" t="s">
        <v>8</v>
      </c>
      <c r="L30" s="41" t="s">
        <v>8</v>
      </c>
      <c r="M30" s="41" t="s">
        <v>8</v>
      </c>
      <c r="N30" s="41" t="s">
        <v>8</v>
      </c>
      <c r="O30" s="37" t="s">
        <v>1011</v>
      </c>
    </row>
    <row r="31" spans="2:15" x14ac:dyDescent="0.25">
      <c r="B31" s="37" t="s">
        <v>33</v>
      </c>
      <c r="C31" s="37" t="s">
        <v>34</v>
      </c>
      <c r="D31" s="40" t="s">
        <v>39</v>
      </c>
      <c r="E31" s="41">
        <v>27</v>
      </c>
      <c r="F31" s="41">
        <v>29</v>
      </c>
      <c r="G31" s="41">
        <v>25</v>
      </c>
      <c r="H31" s="41">
        <v>48</v>
      </c>
      <c r="I31" s="41">
        <v>24</v>
      </c>
      <c r="J31" s="41">
        <v>23</v>
      </c>
      <c r="K31" s="41">
        <v>21</v>
      </c>
      <c r="L31" s="41">
        <v>23</v>
      </c>
      <c r="M31" s="41">
        <v>29</v>
      </c>
      <c r="N31" s="41">
        <v>55</v>
      </c>
      <c r="O31" s="37" t="s">
        <v>1014</v>
      </c>
    </row>
    <row r="32" spans="2:15" x14ac:dyDescent="0.25">
      <c r="B32" s="37" t="s">
        <v>33</v>
      </c>
      <c r="C32" s="37" t="s">
        <v>34</v>
      </c>
      <c r="D32" s="40" t="s">
        <v>14</v>
      </c>
      <c r="E32" s="41">
        <v>35.799999999999997</v>
      </c>
      <c r="F32" s="41">
        <v>38.799999999999997</v>
      </c>
      <c r="G32" s="41">
        <v>31.9</v>
      </c>
      <c r="H32" s="41">
        <v>44.1</v>
      </c>
      <c r="I32" s="41">
        <v>34.299999999999997</v>
      </c>
      <c r="J32" s="41">
        <v>32.299999999999997</v>
      </c>
      <c r="K32" s="41">
        <v>34</v>
      </c>
      <c r="L32" s="41">
        <v>37.299999999999997</v>
      </c>
      <c r="M32" s="41">
        <v>37.9</v>
      </c>
      <c r="N32" s="41">
        <v>43.6</v>
      </c>
      <c r="O32" s="37" t="s">
        <v>910</v>
      </c>
    </row>
    <row r="33" spans="2:15" x14ac:dyDescent="0.25">
      <c r="B33" s="37" t="s">
        <v>45</v>
      </c>
      <c r="C33" s="37" t="s">
        <v>46</v>
      </c>
      <c r="D33" s="40">
        <v>2005</v>
      </c>
      <c r="E33" s="41">
        <v>90</v>
      </c>
      <c r="F33" s="41">
        <v>90</v>
      </c>
      <c r="G33" s="41">
        <v>89</v>
      </c>
      <c r="H33" s="41">
        <v>94</v>
      </c>
      <c r="I33" s="41">
        <v>78</v>
      </c>
      <c r="J33" s="41">
        <v>79</v>
      </c>
      <c r="K33" s="41">
        <v>81</v>
      </c>
      <c r="L33" s="41">
        <v>95</v>
      </c>
      <c r="M33" s="41">
        <v>93</v>
      </c>
      <c r="N33" s="41">
        <v>93</v>
      </c>
      <c r="O33" s="37" t="s">
        <v>991</v>
      </c>
    </row>
    <row r="34" spans="2:15" x14ac:dyDescent="0.25">
      <c r="B34" s="37" t="s">
        <v>45</v>
      </c>
      <c r="C34" s="37" t="s">
        <v>46</v>
      </c>
      <c r="D34" s="40">
        <v>2012</v>
      </c>
      <c r="E34" s="41">
        <v>93.4</v>
      </c>
      <c r="F34" s="41">
        <v>92.4</v>
      </c>
      <c r="G34" s="41">
        <v>94.7</v>
      </c>
      <c r="H34" s="41">
        <v>96.1</v>
      </c>
      <c r="I34" s="41" t="s">
        <v>8</v>
      </c>
      <c r="J34" s="41" t="s">
        <v>8</v>
      </c>
      <c r="K34" s="41" t="s">
        <v>8</v>
      </c>
      <c r="L34" s="41" t="s">
        <v>8</v>
      </c>
      <c r="M34" s="41" t="s">
        <v>8</v>
      </c>
      <c r="N34" s="41" t="s">
        <v>8</v>
      </c>
      <c r="O34" s="37" t="s">
        <v>915</v>
      </c>
    </row>
    <row r="35" spans="2:15" x14ac:dyDescent="0.25">
      <c r="B35" s="37" t="s">
        <v>48</v>
      </c>
      <c r="C35" s="37" t="s">
        <v>49</v>
      </c>
      <c r="D35" s="40">
        <v>1999</v>
      </c>
      <c r="E35" s="41">
        <v>66</v>
      </c>
      <c r="F35" s="41" t="s">
        <v>8</v>
      </c>
      <c r="G35" s="41" t="s">
        <v>8</v>
      </c>
      <c r="H35" s="41" t="s">
        <v>8</v>
      </c>
      <c r="I35" s="41" t="s">
        <v>8</v>
      </c>
      <c r="J35" s="41" t="s">
        <v>8</v>
      </c>
      <c r="K35" s="41" t="s">
        <v>8</v>
      </c>
      <c r="L35" s="41" t="s">
        <v>8</v>
      </c>
      <c r="M35" s="41" t="s">
        <v>8</v>
      </c>
      <c r="N35" s="41" t="s">
        <v>8</v>
      </c>
      <c r="O35" s="37" t="s">
        <v>975</v>
      </c>
    </row>
    <row r="36" spans="2:15" x14ac:dyDescent="0.25">
      <c r="B36" s="37" t="s">
        <v>48</v>
      </c>
      <c r="C36" s="37" t="s">
        <v>49</v>
      </c>
      <c r="D36" s="40">
        <v>2006</v>
      </c>
      <c r="E36" s="41">
        <v>71</v>
      </c>
      <c r="F36" s="41">
        <v>70</v>
      </c>
      <c r="G36" s="41">
        <v>72</v>
      </c>
      <c r="H36" s="41">
        <v>69</v>
      </c>
      <c r="I36" s="41">
        <v>73</v>
      </c>
      <c r="J36" s="41" t="s">
        <v>8</v>
      </c>
      <c r="K36" s="41" t="s">
        <v>8</v>
      </c>
      <c r="L36" s="41" t="s">
        <v>8</v>
      </c>
      <c r="M36" s="41" t="s">
        <v>8</v>
      </c>
      <c r="N36" s="41" t="s">
        <v>8</v>
      </c>
      <c r="O36" s="37" t="s">
        <v>995</v>
      </c>
    </row>
    <row r="37" spans="2:15" x14ac:dyDescent="0.25">
      <c r="B37" s="37" t="s">
        <v>48</v>
      </c>
      <c r="C37" s="37" t="s">
        <v>49</v>
      </c>
      <c r="D37" s="40">
        <v>2011</v>
      </c>
      <c r="E37" s="41">
        <v>82.2</v>
      </c>
      <c r="F37" s="41" t="s">
        <v>8</v>
      </c>
      <c r="G37" s="41" t="s">
        <v>8</v>
      </c>
      <c r="H37" s="41" t="s">
        <v>8</v>
      </c>
      <c r="I37" s="41">
        <v>78.2</v>
      </c>
      <c r="J37" s="41" t="s">
        <v>8</v>
      </c>
      <c r="K37" s="41" t="s">
        <v>8</v>
      </c>
      <c r="L37" s="41" t="s">
        <v>8</v>
      </c>
      <c r="M37" s="41" t="s">
        <v>8</v>
      </c>
      <c r="N37" s="41" t="s">
        <v>8</v>
      </c>
      <c r="O37" s="37" t="s">
        <v>916</v>
      </c>
    </row>
    <row r="38" spans="2:15" x14ac:dyDescent="0.25">
      <c r="B38" s="37" t="s">
        <v>48</v>
      </c>
      <c r="C38" s="37" t="s">
        <v>49</v>
      </c>
      <c r="D38" s="40" t="s">
        <v>20</v>
      </c>
      <c r="E38" s="41">
        <v>67.400000000000006</v>
      </c>
      <c r="F38" s="41" t="s">
        <v>8</v>
      </c>
      <c r="G38" s="41" t="s">
        <v>8</v>
      </c>
      <c r="H38" s="41" t="s">
        <v>8</v>
      </c>
      <c r="I38" s="41">
        <v>75.599999999999994</v>
      </c>
      <c r="J38" s="41" t="s">
        <v>8</v>
      </c>
      <c r="K38" s="41" t="s">
        <v>8</v>
      </c>
      <c r="L38" s="41" t="s">
        <v>8</v>
      </c>
      <c r="M38" s="41" t="s">
        <v>8</v>
      </c>
      <c r="N38" s="41" t="s">
        <v>8</v>
      </c>
      <c r="O38" s="37" t="s">
        <v>917</v>
      </c>
    </row>
    <row r="39" spans="2:15" x14ac:dyDescent="0.25">
      <c r="B39" s="37" t="s">
        <v>53</v>
      </c>
      <c r="C39" s="37" t="s">
        <v>54</v>
      </c>
      <c r="D39" s="40">
        <v>1996</v>
      </c>
      <c r="E39" s="41">
        <v>32</v>
      </c>
      <c r="F39" s="41" t="s">
        <v>8</v>
      </c>
      <c r="G39" s="41" t="s">
        <v>8</v>
      </c>
      <c r="H39" s="41" t="s">
        <v>8</v>
      </c>
      <c r="I39" s="41" t="s">
        <v>8</v>
      </c>
      <c r="J39" s="41" t="s">
        <v>8</v>
      </c>
      <c r="K39" s="41" t="s">
        <v>8</v>
      </c>
      <c r="L39" s="41" t="s">
        <v>8</v>
      </c>
      <c r="M39" s="41" t="s">
        <v>8</v>
      </c>
      <c r="N39" s="41" t="s">
        <v>8</v>
      </c>
      <c r="O39" s="37" t="s">
        <v>971</v>
      </c>
    </row>
    <row r="40" spans="2:15" x14ac:dyDescent="0.25">
      <c r="B40" s="37" t="s">
        <v>53</v>
      </c>
      <c r="C40" s="37" t="s">
        <v>54</v>
      </c>
      <c r="D40" s="40">
        <v>2001</v>
      </c>
      <c r="E40" s="41">
        <v>35</v>
      </c>
      <c r="F40" s="41">
        <v>36</v>
      </c>
      <c r="G40" s="41">
        <v>34</v>
      </c>
      <c r="H40" s="41">
        <v>39</v>
      </c>
      <c r="I40" s="41">
        <v>33</v>
      </c>
      <c r="J40" s="41" t="s">
        <v>8</v>
      </c>
      <c r="K40" s="41" t="s">
        <v>8</v>
      </c>
      <c r="L40" s="41" t="s">
        <v>8</v>
      </c>
      <c r="M40" s="41" t="s">
        <v>8</v>
      </c>
      <c r="N40" s="41" t="s">
        <v>8</v>
      </c>
      <c r="O40" s="37" t="s">
        <v>968</v>
      </c>
    </row>
    <row r="41" spans="2:15" x14ac:dyDescent="0.25">
      <c r="B41" s="37" t="s">
        <v>53</v>
      </c>
      <c r="C41" s="37" t="s">
        <v>54</v>
      </c>
      <c r="D41" s="40">
        <v>2001</v>
      </c>
      <c r="E41" s="41">
        <v>35</v>
      </c>
      <c r="F41" s="41">
        <v>36</v>
      </c>
      <c r="G41" s="41">
        <v>34</v>
      </c>
      <c r="H41" s="41">
        <v>39</v>
      </c>
      <c r="I41" s="41">
        <v>33</v>
      </c>
      <c r="J41" s="41" t="s">
        <v>8</v>
      </c>
      <c r="K41" s="41" t="s">
        <v>8</v>
      </c>
      <c r="L41" s="41" t="s">
        <v>8</v>
      </c>
      <c r="M41" s="41" t="s">
        <v>8</v>
      </c>
      <c r="N41" s="41" t="s">
        <v>8</v>
      </c>
      <c r="O41" s="37" t="s">
        <v>981</v>
      </c>
    </row>
    <row r="42" spans="2:15" x14ac:dyDescent="0.25">
      <c r="B42" s="37" t="s">
        <v>53</v>
      </c>
      <c r="C42" s="37" t="s">
        <v>54</v>
      </c>
      <c r="D42" s="40">
        <v>2006</v>
      </c>
      <c r="E42" s="41">
        <v>36</v>
      </c>
      <c r="F42" s="41">
        <v>34</v>
      </c>
      <c r="G42" s="41">
        <v>38</v>
      </c>
      <c r="H42" s="41">
        <v>36</v>
      </c>
      <c r="I42" s="41">
        <v>36</v>
      </c>
      <c r="J42" s="41" t="s">
        <v>8</v>
      </c>
      <c r="K42" s="41" t="s">
        <v>8</v>
      </c>
      <c r="L42" s="41" t="s">
        <v>8</v>
      </c>
      <c r="M42" s="41" t="s">
        <v>8</v>
      </c>
      <c r="N42" s="41" t="s">
        <v>8</v>
      </c>
      <c r="O42" s="37" t="s">
        <v>996</v>
      </c>
    </row>
    <row r="43" spans="2:15" x14ac:dyDescent="0.25">
      <c r="B43" s="37" t="s">
        <v>53</v>
      </c>
      <c r="C43" s="37" t="s">
        <v>54</v>
      </c>
      <c r="D43" s="40">
        <v>2014</v>
      </c>
      <c r="E43" s="41">
        <v>23.3</v>
      </c>
      <c r="F43" s="41">
        <v>21</v>
      </c>
      <c r="G43" s="41">
        <v>25.3</v>
      </c>
      <c r="H43" s="41">
        <v>18.899999999999999</v>
      </c>
      <c r="I43" s="41">
        <v>25.9</v>
      </c>
      <c r="J43" s="41">
        <v>18.899999999999999</v>
      </c>
      <c r="K43" s="41">
        <v>30.8</v>
      </c>
      <c r="L43" s="41">
        <v>29.2</v>
      </c>
      <c r="M43" s="41">
        <v>21.9</v>
      </c>
      <c r="N43" s="41">
        <v>13.3</v>
      </c>
      <c r="O43" s="37" t="s">
        <v>918</v>
      </c>
    </row>
    <row r="44" spans="2:15" x14ac:dyDescent="0.25">
      <c r="B44" s="37" t="s">
        <v>53</v>
      </c>
      <c r="C44" s="37" t="s">
        <v>54</v>
      </c>
      <c r="D44" s="40" t="s">
        <v>24</v>
      </c>
      <c r="E44" s="41">
        <v>31</v>
      </c>
      <c r="F44" s="41">
        <v>24.3</v>
      </c>
      <c r="G44" s="41">
        <v>38.5</v>
      </c>
      <c r="H44" s="41">
        <v>28.6</v>
      </c>
      <c r="I44" s="41">
        <v>33.299999999999997</v>
      </c>
      <c r="J44" s="41" t="s">
        <v>8</v>
      </c>
      <c r="K44" s="41" t="s">
        <v>8</v>
      </c>
      <c r="L44" s="41" t="s">
        <v>8</v>
      </c>
      <c r="M44" s="41" t="s">
        <v>8</v>
      </c>
      <c r="N44" s="41" t="s">
        <v>8</v>
      </c>
      <c r="O44" s="37" t="s">
        <v>919</v>
      </c>
    </row>
    <row r="45" spans="2:15" x14ac:dyDescent="0.25">
      <c r="B45" s="37" t="s">
        <v>60</v>
      </c>
      <c r="C45" s="37" t="s">
        <v>61</v>
      </c>
      <c r="D45" s="40">
        <v>2010</v>
      </c>
      <c r="E45" s="41">
        <v>74.2</v>
      </c>
      <c r="F45" s="41">
        <v>76.099999999999994</v>
      </c>
      <c r="G45" s="41">
        <v>71.5</v>
      </c>
      <c r="H45" s="41">
        <v>74.099999999999994</v>
      </c>
      <c r="I45" s="41">
        <v>74.2</v>
      </c>
      <c r="J45" s="41">
        <v>63.6</v>
      </c>
      <c r="K45" s="41">
        <v>80.599999999999994</v>
      </c>
      <c r="L45" s="41">
        <v>77.599999999999994</v>
      </c>
      <c r="M45" s="41">
        <v>76.5</v>
      </c>
      <c r="N45" s="41">
        <v>81.8</v>
      </c>
      <c r="O45" s="37" t="s">
        <v>920</v>
      </c>
    </row>
    <row r="46" spans="2:15" x14ac:dyDescent="0.25">
      <c r="B46" s="37" t="s">
        <v>63</v>
      </c>
      <c r="C46" s="37" t="s">
        <v>64</v>
      </c>
      <c r="D46" s="40">
        <v>1994</v>
      </c>
      <c r="E46" s="41">
        <v>40</v>
      </c>
      <c r="F46" s="41" t="s">
        <v>8</v>
      </c>
      <c r="G46" s="41" t="s">
        <v>8</v>
      </c>
      <c r="H46" s="41" t="s">
        <v>8</v>
      </c>
      <c r="I46" s="41" t="s">
        <v>8</v>
      </c>
      <c r="J46" s="41" t="s">
        <v>8</v>
      </c>
      <c r="K46" s="41" t="s">
        <v>8</v>
      </c>
      <c r="L46" s="41" t="s">
        <v>8</v>
      </c>
      <c r="M46" s="41" t="s">
        <v>8</v>
      </c>
      <c r="N46" s="41" t="s">
        <v>8</v>
      </c>
      <c r="O46" s="37" t="s">
        <v>969</v>
      </c>
    </row>
    <row r="47" spans="2:15" x14ac:dyDescent="0.25">
      <c r="B47" s="37" t="s">
        <v>63</v>
      </c>
      <c r="C47" s="37" t="s">
        <v>64</v>
      </c>
      <c r="D47" s="40">
        <v>1998</v>
      </c>
      <c r="E47" s="41">
        <v>43</v>
      </c>
      <c r="F47" s="41" t="s">
        <v>8</v>
      </c>
      <c r="G47" s="41" t="s">
        <v>8</v>
      </c>
      <c r="H47" s="41" t="s">
        <v>8</v>
      </c>
      <c r="I47" s="41" t="s">
        <v>8</v>
      </c>
      <c r="J47" s="41" t="s">
        <v>8</v>
      </c>
      <c r="K47" s="41" t="s">
        <v>8</v>
      </c>
      <c r="L47" s="41" t="s">
        <v>8</v>
      </c>
      <c r="M47" s="41" t="s">
        <v>8</v>
      </c>
      <c r="N47" s="41" t="s">
        <v>8</v>
      </c>
      <c r="O47" s="37" t="s">
        <v>974</v>
      </c>
    </row>
    <row r="48" spans="2:15" x14ac:dyDescent="0.25">
      <c r="B48" s="37" t="s">
        <v>63</v>
      </c>
      <c r="C48" s="37" t="s">
        <v>64</v>
      </c>
      <c r="D48" s="40">
        <v>2000</v>
      </c>
      <c r="E48" s="41">
        <v>54</v>
      </c>
      <c r="F48" s="41">
        <v>54</v>
      </c>
      <c r="G48" s="41">
        <v>53</v>
      </c>
      <c r="H48" s="41">
        <v>61</v>
      </c>
      <c r="I48" s="41">
        <v>42</v>
      </c>
      <c r="J48" s="41" t="s">
        <v>8</v>
      </c>
      <c r="K48" s="41" t="s">
        <v>8</v>
      </c>
      <c r="L48" s="41" t="s">
        <v>8</v>
      </c>
      <c r="M48" s="41" t="s">
        <v>8</v>
      </c>
      <c r="N48" s="41" t="s">
        <v>8</v>
      </c>
      <c r="O48" s="37" t="s">
        <v>977</v>
      </c>
    </row>
    <row r="49" spans="2:15" x14ac:dyDescent="0.25">
      <c r="B49" s="37" t="s">
        <v>63</v>
      </c>
      <c r="C49" s="37" t="s">
        <v>64</v>
      </c>
      <c r="D49" s="40">
        <v>2003</v>
      </c>
      <c r="E49" s="41">
        <v>52</v>
      </c>
      <c r="F49" s="41">
        <v>54</v>
      </c>
      <c r="G49" s="41">
        <v>49</v>
      </c>
      <c r="H49" s="41">
        <v>56</v>
      </c>
      <c r="I49" s="41">
        <v>45</v>
      </c>
      <c r="J49" s="41">
        <v>41</v>
      </c>
      <c r="K49" s="41">
        <v>54</v>
      </c>
      <c r="L49" s="41">
        <v>52</v>
      </c>
      <c r="M49" s="41">
        <v>51</v>
      </c>
      <c r="N49" s="41">
        <v>67</v>
      </c>
      <c r="O49" s="37" t="s">
        <v>987</v>
      </c>
    </row>
    <row r="50" spans="2:15" x14ac:dyDescent="0.25">
      <c r="B50" s="37" t="s">
        <v>63</v>
      </c>
      <c r="C50" s="37" t="s">
        <v>64</v>
      </c>
      <c r="D50" s="40">
        <v>2008</v>
      </c>
      <c r="E50" s="41">
        <v>50.9</v>
      </c>
      <c r="F50" s="41">
        <v>50.1</v>
      </c>
      <c r="G50" s="41">
        <v>51.7</v>
      </c>
      <c r="H50" s="41">
        <v>59.6</v>
      </c>
      <c r="I50" s="41">
        <v>42.7</v>
      </c>
      <c r="J50" s="41">
        <v>40.4</v>
      </c>
      <c r="K50" s="41">
        <v>49</v>
      </c>
      <c r="L50" s="41">
        <v>53.9</v>
      </c>
      <c r="M50" s="41">
        <v>54.5</v>
      </c>
      <c r="N50" s="41">
        <v>70.3</v>
      </c>
      <c r="O50" s="37" t="s">
        <v>1000</v>
      </c>
    </row>
    <row r="51" spans="2:15" x14ac:dyDescent="0.25">
      <c r="B51" s="37" t="s">
        <v>63</v>
      </c>
      <c r="C51" s="37" t="s">
        <v>64</v>
      </c>
      <c r="D51" s="40">
        <v>2009</v>
      </c>
      <c r="E51" s="41">
        <v>66.3</v>
      </c>
      <c r="F51" s="41" t="s">
        <v>8</v>
      </c>
      <c r="G51" s="41" t="s">
        <v>8</v>
      </c>
      <c r="H51" s="41">
        <v>69.900000000000006</v>
      </c>
      <c r="I51" s="41">
        <v>60.5</v>
      </c>
      <c r="J51" s="41" t="s">
        <v>8</v>
      </c>
      <c r="K51" s="41" t="s">
        <v>8</v>
      </c>
      <c r="L51" s="41" t="s">
        <v>8</v>
      </c>
      <c r="M51" s="41" t="s">
        <v>8</v>
      </c>
      <c r="N51" s="41" t="s">
        <v>8</v>
      </c>
      <c r="O51" s="37" t="s">
        <v>921</v>
      </c>
    </row>
    <row r="52" spans="2:15" x14ac:dyDescent="0.25">
      <c r="B52" s="37" t="s">
        <v>63</v>
      </c>
      <c r="C52" s="37" t="s">
        <v>64</v>
      </c>
      <c r="D52" s="40">
        <v>2011</v>
      </c>
      <c r="E52" s="41">
        <v>61.6</v>
      </c>
      <c r="F52" s="41" t="s">
        <v>8</v>
      </c>
      <c r="G52" s="41" t="s">
        <v>8</v>
      </c>
      <c r="H52" s="41">
        <v>64.3</v>
      </c>
      <c r="I52" s="41">
        <v>57.4</v>
      </c>
      <c r="J52" s="41" t="s">
        <v>8</v>
      </c>
      <c r="K52" s="41" t="s">
        <v>8</v>
      </c>
      <c r="L52" s="41" t="s">
        <v>8</v>
      </c>
      <c r="M52" s="41" t="s">
        <v>8</v>
      </c>
      <c r="N52" s="41" t="s">
        <v>8</v>
      </c>
      <c r="O52" s="37" t="s">
        <v>921</v>
      </c>
    </row>
    <row r="53" spans="2:15" x14ac:dyDescent="0.25">
      <c r="B53" s="37" t="s">
        <v>70</v>
      </c>
      <c r="C53" s="37" t="s">
        <v>71</v>
      </c>
      <c r="D53" s="40">
        <v>2000</v>
      </c>
      <c r="E53" s="41">
        <v>80</v>
      </c>
      <c r="F53" s="41" t="s">
        <v>8</v>
      </c>
      <c r="G53" s="41" t="s">
        <v>8</v>
      </c>
      <c r="H53" s="41" t="s">
        <v>8</v>
      </c>
      <c r="I53" s="41" t="s">
        <v>8</v>
      </c>
      <c r="J53" s="41" t="s">
        <v>8</v>
      </c>
      <c r="K53" s="41" t="s">
        <v>8</v>
      </c>
      <c r="L53" s="41" t="s">
        <v>8</v>
      </c>
      <c r="M53" s="41" t="s">
        <v>8</v>
      </c>
      <c r="N53" s="41" t="s">
        <v>8</v>
      </c>
      <c r="O53" s="37" t="s">
        <v>979</v>
      </c>
    </row>
    <row r="54" spans="2:15" x14ac:dyDescent="0.25">
      <c r="B54" s="37" t="s">
        <v>70</v>
      </c>
      <c r="C54" s="37" t="s">
        <v>71</v>
      </c>
      <c r="D54" s="40" t="s">
        <v>73</v>
      </c>
      <c r="E54" s="41">
        <v>91</v>
      </c>
      <c r="F54" s="41">
        <v>92</v>
      </c>
      <c r="G54" s="41">
        <v>91</v>
      </c>
      <c r="H54" s="41">
        <v>95</v>
      </c>
      <c r="I54" s="41">
        <v>90</v>
      </c>
      <c r="J54" s="41">
        <v>97</v>
      </c>
      <c r="K54" s="41">
        <v>83</v>
      </c>
      <c r="L54" s="41">
        <v>86</v>
      </c>
      <c r="M54" s="41">
        <v>97</v>
      </c>
      <c r="N54" s="41">
        <v>96</v>
      </c>
      <c r="O54" s="37" t="s">
        <v>1023</v>
      </c>
    </row>
    <row r="55" spans="2:15" x14ac:dyDescent="0.25">
      <c r="B55" s="37" t="s">
        <v>70</v>
      </c>
      <c r="C55" s="37" t="s">
        <v>71</v>
      </c>
      <c r="D55" s="40" t="s">
        <v>24</v>
      </c>
      <c r="E55" s="41">
        <v>87</v>
      </c>
      <c r="F55" s="41" t="s">
        <v>8</v>
      </c>
      <c r="G55" s="41" t="s">
        <v>8</v>
      </c>
      <c r="H55" s="41" t="s">
        <v>8</v>
      </c>
      <c r="I55" s="41" t="s">
        <v>8</v>
      </c>
      <c r="J55" s="41" t="s">
        <v>8</v>
      </c>
      <c r="K55" s="41" t="s">
        <v>8</v>
      </c>
      <c r="L55" s="41" t="s">
        <v>8</v>
      </c>
      <c r="M55" s="41" t="s">
        <v>8</v>
      </c>
      <c r="N55" s="41" t="s">
        <v>8</v>
      </c>
      <c r="O55" s="37" t="s">
        <v>922</v>
      </c>
    </row>
    <row r="56" spans="2:15" x14ac:dyDescent="0.25">
      <c r="B56" s="37" t="s">
        <v>76</v>
      </c>
      <c r="C56" s="37" t="s">
        <v>77</v>
      </c>
      <c r="D56" s="40">
        <v>2000</v>
      </c>
      <c r="E56" s="41">
        <v>14</v>
      </c>
      <c r="F56" s="41">
        <v>16</v>
      </c>
      <c r="G56" s="41">
        <v>13</v>
      </c>
      <c r="H56" s="41">
        <v>15</v>
      </c>
      <c r="I56" s="41">
        <v>13</v>
      </c>
      <c r="J56" s="41">
        <v>11</v>
      </c>
      <c r="K56" s="41">
        <v>16</v>
      </c>
      <c r="L56" s="41">
        <v>15</v>
      </c>
      <c r="M56" s="41">
        <v>13</v>
      </c>
      <c r="N56" s="41">
        <v>18</v>
      </c>
      <c r="O56" s="37" t="s">
        <v>977</v>
      </c>
    </row>
    <row r="57" spans="2:15" x14ac:dyDescent="0.25">
      <c r="B57" s="37" t="s">
        <v>78</v>
      </c>
      <c r="C57" s="37" t="s">
        <v>79</v>
      </c>
      <c r="D57" s="40">
        <v>1996</v>
      </c>
      <c r="E57" s="41">
        <v>46</v>
      </c>
      <c r="F57" s="41">
        <v>47</v>
      </c>
      <c r="G57" s="41">
        <v>45</v>
      </c>
      <c r="H57" s="41">
        <v>50</v>
      </c>
      <c r="I57" s="41">
        <v>34</v>
      </c>
      <c r="J57" s="41" t="s">
        <v>8</v>
      </c>
      <c r="K57" s="41" t="s">
        <v>8</v>
      </c>
      <c r="L57" s="41" t="s">
        <v>8</v>
      </c>
      <c r="M57" s="41" t="s">
        <v>8</v>
      </c>
      <c r="N57" s="41" t="s">
        <v>8</v>
      </c>
      <c r="O57" s="37" t="s">
        <v>971</v>
      </c>
    </row>
    <row r="58" spans="2:15" x14ac:dyDescent="0.25">
      <c r="B58" s="37" t="s">
        <v>78</v>
      </c>
      <c r="C58" s="37" t="s">
        <v>79</v>
      </c>
      <c r="D58" s="40">
        <v>2006</v>
      </c>
      <c r="E58" s="41">
        <v>49.7</v>
      </c>
      <c r="F58" s="41">
        <v>46.2</v>
      </c>
      <c r="G58" s="41">
        <v>53.3</v>
      </c>
      <c r="H58" s="41">
        <v>49.6</v>
      </c>
      <c r="I58" s="41">
        <v>49.8</v>
      </c>
      <c r="J58" s="41" t="s">
        <v>8</v>
      </c>
      <c r="K58" s="41" t="s">
        <v>8</v>
      </c>
      <c r="L58" s="41" t="s">
        <v>8</v>
      </c>
      <c r="M58" s="41" t="s">
        <v>8</v>
      </c>
      <c r="N58" s="41" t="s">
        <v>8</v>
      </c>
      <c r="O58" s="37" t="s">
        <v>997</v>
      </c>
    </row>
    <row r="59" spans="2:15" x14ac:dyDescent="0.25">
      <c r="B59" s="37" t="s">
        <v>81</v>
      </c>
      <c r="C59" s="37" t="s">
        <v>82</v>
      </c>
      <c r="D59" s="40">
        <v>2003</v>
      </c>
      <c r="E59" s="41">
        <v>36</v>
      </c>
      <c r="F59" s="41">
        <v>36</v>
      </c>
      <c r="G59" s="41">
        <v>36</v>
      </c>
      <c r="H59" s="41">
        <v>65</v>
      </c>
      <c r="I59" s="41">
        <v>32</v>
      </c>
      <c r="J59" s="41" t="s">
        <v>8</v>
      </c>
      <c r="K59" s="41" t="s">
        <v>8</v>
      </c>
      <c r="L59" s="41" t="s">
        <v>8</v>
      </c>
      <c r="M59" s="41" t="s">
        <v>8</v>
      </c>
      <c r="N59" s="41" t="s">
        <v>8</v>
      </c>
      <c r="O59" s="37" t="s">
        <v>987</v>
      </c>
    </row>
    <row r="60" spans="2:15" x14ac:dyDescent="0.25">
      <c r="B60" s="37" t="s">
        <v>81</v>
      </c>
      <c r="C60" s="37" t="s">
        <v>82</v>
      </c>
      <c r="D60" s="40">
        <v>2006</v>
      </c>
      <c r="E60" s="41">
        <v>39</v>
      </c>
      <c r="F60" s="41">
        <v>42</v>
      </c>
      <c r="G60" s="41">
        <v>34</v>
      </c>
      <c r="H60" s="41">
        <v>27</v>
      </c>
      <c r="I60" s="41">
        <v>40</v>
      </c>
      <c r="J60" s="41">
        <v>45</v>
      </c>
      <c r="K60" s="41">
        <v>35</v>
      </c>
      <c r="L60" s="41">
        <v>33</v>
      </c>
      <c r="M60" s="41">
        <v>42</v>
      </c>
      <c r="N60" s="41">
        <v>29</v>
      </c>
      <c r="O60" s="37" t="s">
        <v>995</v>
      </c>
    </row>
    <row r="61" spans="2:15" x14ac:dyDescent="0.25">
      <c r="B61" s="37" t="s">
        <v>81</v>
      </c>
      <c r="C61" s="37" t="s">
        <v>82</v>
      </c>
      <c r="D61" s="40">
        <v>2010</v>
      </c>
      <c r="E61" s="41">
        <v>56</v>
      </c>
      <c r="F61" s="41">
        <v>51.7</v>
      </c>
      <c r="G61" s="41">
        <v>61.6</v>
      </c>
      <c r="H61" s="41">
        <v>65.2</v>
      </c>
      <c r="I61" s="41">
        <v>52.7</v>
      </c>
      <c r="J61" s="41" t="s">
        <v>8</v>
      </c>
      <c r="K61" s="41">
        <v>43.4</v>
      </c>
      <c r="L61" s="41">
        <v>65.900000000000006</v>
      </c>
      <c r="M61" s="41">
        <v>56</v>
      </c>
      <c r="N61" s="41">
        <v>70</v>
      </c>
      <c r="O61" s="37" t="s">
        <v>923</v>
      </c>
    </row>
    <row r="62" spans="2:15" x14ac:dyDescent="0.25">
      <c r="B62" s="37" t="s">
        <v>81</v>
      </c>
      <c r="C62" s="37" t="s">
        <v>82</v>
      </c>
      <c r="D62" s="40">
        <v>2015</v>
      </c>
      <c r="E62" s="41">
        <v>51.8</v>
      </c>
      <c r="F62" s="41" t="s">
        <v>8</v>
      </c>
      <c r="G62" s="41" t="s">
        <v>8</v>
      </c>
      <c r="H62" s="41">
        <v>65.2</v>
      </c>
      <c r="I62" s="41">
        <v>47.1</v>
      </c>
      <c r="J62" s="41">
        <v>44.1</v>
      </c>
      <c r="K62" s="41">
        <v>47.6</v>
      </c>
      <c r="L62" s="41">
        <v>45.3</v>
      </c>
      <c r="M62" s="41">
        <v>64.3</v>
      </c>
      <c r="N62" s="41">
        <v>62.8</v>
      </c>
      <c r="O62" s="37" t="s">
        <v>1029</v>
      </c>
    </row>
    <row r="63" spans="2:15" x14ac:dyDescent="0.25">
      <c r="B63" s="37" t="s">
        <v>81</v>
      </c>
      <c r="C63" s="37" t="s">
        <v>82</v>
      </c>
      <c r="D63" s="40" t="s">
        <v>87</v>
      </c>
      <c r="E63" s="41">
        <v>19</v>
      </c>
      <c r="F63" s="41" t="s">
        <v>8</v>
      </c>
      <c r="G63" s="41" t="s">
        <v>8</v>
      </c>
      <c r="H63" s="41" t="s">
        <v>8</v>
      </c>
      <c r="I63" s="41" t="s">
        <v>8</v>
      </c>
      <c r="J63" s="41" t="s">
        <v>8</v>
      </c>
      <c r="K63" s="41" t="s">
        <v>8</v>
      </c>
      <c r="L63" s="41" t="s">
        <v>8</v>
      </c>
      <c r="M63" s="41" t="s">
        <v>8</v>
      </c>
      <c r="N63" s="41" t="s">
        <v>8</v>
      </c>
      <c r="O63" s="37" t="s">
        <v>1006</v>
      </c>
    </row>
    <row r="64" spans="2:15" x14ac:dyDescent="0.25">
      <c r="B64" s="37" t="s">
        <v>81</v>
      </c>
      <c r="C64" s="37" t="s">
        <v>82</v>
      </c>
      <c r="D64" s="40" t="s">
        <v>85</v>
      </c>
      <c r="E64" s="41">
        <v>22</v>
      </c>
      <c r="F64" s="41" t="s">
        <v>8</v>
      </c>
      <c r="G64" s="41" t="s">
        <v>8</v>
      </c>
      <c r="H64" s="41" t="s">
        <v>8</v>
      </c>
      <c r="I64" s="41" t="s">
        <v>8</v>
      </c>
      <c r="J64" s="41" t="s">
        <v>8</v>
      </c>
      <c r="K64" s="41" t="s">
        <v>8</v>
      </c>
      <c r="L64" s="41" t="s">
        <v>8</v>
      </c>
      <c r="M64" s="41" t="s">
        <v>8</v>
      </c>
      <c r="N64" s="41" t="s">
        <v>8</v>
      </c>
      <c r="O64" s="37" t="s">
        <v>1012</v>
      </c>
    </row>
    <row r="65" spans="2:15" x14ac:dyDescent="0.25">
      <c r="B65" s="37" t="s">
        <v>89</v>
      </c>
      <c r="C65" s="37" t="s">
        <v>90</v>
      </c>
      <c r="D65" s="40">
        <v>2000</v>
      </c>
      <c r="E65" s="41">
        <v>40</v>
      </c>
      <c r="F65" s="41">
        <v>40</v>
      </c>
      <c r="G65" s="41">
        <v>39</v>
      </c>
      <c r="H65" s="41">
        <v>69</v>
      </c>
      <c r="I65" s="41">
        <v>39</v>
      </c>
      <c r="J65" s="41" t="s">
        <v>8</v>
      </c>
      <c r="K65" s="41" t="s">
        <v>8</v>
      </c>
      <c r="L65" s="41" t="s">
        <v>8</v>
      </c>
      <c r="M65" s="41" t="s">
        <v>8</v>
      </c>
      <c r="N65" s="41" t="s">
        <v>8</v>
      </c>
      <c r="O65" s="37" t="s">
        <v>977</v>
      </c>
    </row>
    <row r="66" spans="2:15" x14ac:dyDescent="0.25">
      <c r="B66" s="37" t="s">
        <v>89</v>
      </c>
      <c r="C66" s="37" t="s">
        <v>90</v>
      </c>
      <c r="D66" s="40">
        <v>2005</v>
      </c>
      <c r="E66" s="41">
        <v>38</v>
      </c>
      <c r="F66" s="41">
        <v>36</v>
      </c>
      <c r="G66" s="41">
        <v>39</v>
      </c>
      <c r="H66" s="41">
        <v>47</v>
      </c>
      <c r="I66" s="41">
        <v>38</v>
      </c>
      <c r="J66" s="41">
        <v>41</v>
      </c>
      <c r="K66" s="41">
        <v>36</v>
      </c>
      <c r="L66" s="41">
        <v>31</v>
      </c>
      <c r="M66" s="41">
        <v>39</v>
      </c>
      <c r="N66" s="41">
        <v>45</v>
      </c>
      <c r="O66" s="37" t="s">
        <v>991</v>
      </c>
    </row>
    <row r="67" spans="2:15" x14ac:dyDescent="0.25">
      <c r="B67" s="37" t="s">
        <v>89</v>
      </c>
      <c r="C67" s="37" t="s">
        <v>90</v>
      </c>
      <c r="D67" s="40">
        <v>2010</v>
      </c>
      <c r="E67" s="41">
        <v>54.7</v>
      </c>
      <c r="F67" s="41">
        <v>55.9</v>
      </c>
      <c r="G67" s="41">
        <v>53.6</v>
      </c>
      <c r="H67" s="41">
        <v>60</v>
      </c>
      <c r="I67" s="41">
        <v>54.3</v>
      </c>
      <c r="J67" s="41">
        <v>51.7</v>
      </c>
      <c r="K67" s="41">
        <v>53</v>
      </c>
      <c r="L67" s="41">
        <v>58.9</v>
      </c>
      <c r="M67" s="41">
        <v>52.9</v>
      </c>
      <c r="N67" s="41">
        <v>57.8</v>
      </c>
      <c r="O67" s="37" t="s">
        <v>923</v>
      </c>
    </row>
    <row r="68" spans="2:15" x14ac:dyDescent="0.25">
      <c r="B68" s="37" t="s">
        <v>89</v>
      </c>
      <c r="C68" s="37" t="s">
        <v>90</v>
      </c>
      <c r="D68" s="40">
        <v>2012</v>
      </c>
      <c r="E68" s="41">
        <v>54.1</v>
      </c>
      <c r="F68" s="41">
        <v>58.8</v>
      </c>
      <c r="G68" s="41">
        <v>49.7</v>
      </c>
      <c r="H68" s="41">
        <v>46.8</v>
      </c>
      <c r="I68" s="41">
        <v>54.7</v>
      </c>
      <c r="J68" s="41" t="s">
        <v>8</v>
      </c>
      <c r="K68" s="41" t="s">
        <v>8</v>
      </c>
      <c r="L68" s="41" t="s">
        <v>8</v>
      </c>
      <c r="M68" s="41" t="s">
        <v>8</v>
      </c>
      <c r="N68" s="41" t="s">
        <v>8</v>
      </c>
      <c r="O68" s="37" t="s">
        <v>924</v>
      </c>
    </row>
    <row r="69" spans="2:15" x14ac:dyDescent="0.25">
      <c r="B69" s="37" t="s">
        <v>89</v>
      </c>
      <c r="C69" s="37" t="s">
        <v>90</v>
      </c>
      <c r="D69" s="40" t="s">
        <v>91</v>
      </c>
      <c r="E69" s="41">
        <v>62.5</v>
      </c>
      <c r="F69" s="41">
        <v>65.5</v>
      </c>
      <c r="G69" s="41">
        <v>59.3</v>
      </c>
      <c r="H69" s="41">
        <v>67.7</v>
      </c>
      <c r="I69" s="41">
        <v>62.2</v>
      </c>
      <c r="J69" s="41">
        <v>61.5</v>
      </c>
      <c r="K69" s="41">
        <v>59.7</v>
      </c>
      <c r="L69" s="41">
        <v>56.4</v>
      </c>
      <c r="M69" s="41">
        <v>71.5</v>
      </c>
      <c r="N69" s="41">
        <v>67.3</v>
      </c>
      <c r="O69" s="37" t="s">
        <v>1030</v>
      </c>
    </row>
    <row r="70" spans="2:15" x14ac:dyDescent="0.25">
      <c r="B70" s="37" t="s">
        <v>94</v>
      </c>
      <c r="C70" s="37" t="s">
        <v>95</v>
      </c>
      <c r="D70" s="40">
        <v>2000</v>
      </c>
      <c r="E70" s="41">
        <v>37</v>
      </c>
      <c r="F70" s="41">
        <v>40</v>
      </c>
      <c r="G70" s="41">
        <v>33</v>
      </c>
      <c r="H70" s="41">
        <v>47</v>
      </c>
      <c r="I70" s="41">
        <v>35</v>
      </c>
      <c r="J70" s="41" t="s">
        <v>8</v>
      </c>
      <c r="K70" s="41" t="s">
        <v>8</v>
      </c>
      <c r="L70" s="41" t="s">
        <v>8</v>
      </c>
      <c r="M70" s="41" t="s">
        <v>8</v>
      </c>
      <c r="N70" s="41" t="s">
        <v>8</v>
      </c>
      <c r="O70" s="37" t="s">
        <v>978</v>
      </c>
    </row>
    <row r="71" spans="2:15" x14ac:dyDescent="0.25">
      <c r="B71" s="37" t="s">
        <v>94</v>
      </c>
      <c r="C71" s="37" t="s">
        <v>95</v>
      </c>
      <c r="D71" s="40">
        <v>2005</v>
      </c>
      <c r="E71" s="41">
        <v>48</v>
      </c>
      <c r="F71" s="41">
        <v>48</v>
      </c>
      <c r="G71" s="41">
        <v>49</v>
      </c>
      <c r="H71" s="41">
        <v>49</v>
      </c>
      <c r="I71" s="41">
        <v>48</v>
      </c>
      <c r="J71" s="41">
        <v>41</v>
      </c>
      <c r="K71" s="41">
        <v>42</v>
      </c>
      <c r="L71" s="41">
        <v>60</v>
      </c>
      <c r="M71" s="41">
        <v>62</v>
      </c>
      <c r="N71" s="41" t="s">
        <v>8</v>
      </c>
      <c r="O71" s="37" t="s">
        <v>992</v>
      </c>
    </row>
    <row r="72" spans="2:15" x14ac:dyDescent="0.25">
      <c r="B72" s="37" t="s">
        <v>94</v>
      </c>
      <c r="C72" s="37" t="s">
        <v>95</v>
      </c>
      <c r="D72" s="40">
        <v>2010</v>
      </c>
      <c r="E72" s="41">
        <v>64.2</v>
      </c>
      <c r="F72" s="41">
        <v>62.7</v>
      </c>
      <c r="G72" s="41">
        <v>66</v>
      </c>
      <c r="H72" s="41">
        <v>67.7</v>
      </c>
      <c r="I72" s="41">
        <v>63.8</v>
      </c>
      <c r="J72" s="41">
        <v>60.7</v>
      </c>
      <c r="K72" s="41">
        <v>64.099999999999994</v>
      </c>
      <c r="L72" s="41">
        <v>74.7</v>
      </c>
      <c r="M72" s="41">
        <v>56.1</v>
      </c>
      <c r="N72" s="41">
        <v>65.2</v>
      </c>
      <c r="O72" s="37" t="s">
        <v>923</v>
      </c>
    </row>
    <row r="73" spans="2:15" x14ac:dyDescent="0.25">
      <c r="B73" s="37" t="s">
        <v>94</v>
      </c>
      <c r="C73" s="37" t="s">
        <v>95</v>
      </c>
      <c r="D73" s="40">
        <v>2014</v>
      </c>
      <c r="E73" s="41">
        <v>68.8</v>
      </c>
      <c r="F73" s="41">
        <v>62.2</v>
      </c>
      <c r="G73" s="41">
        <v>75.900000000000006</v>
      </c>
      <c r="H73" s="41">
        <v>69.599999999999994</v>
      </c>
      <c r="I73" s="41">
        <v>68.599999999999994</v>
      </c>
      <c r="J73" s="41">
        <v>67.900000000000006</v>
      </c>
      <c r="K73" s="41">
        <v>64.900000000000006</v>
      </c>
      <c r="L73" s="41">
        <v>78.099999999999994</v>
      </c>
      <c r="M73" s="41">
        <v>67.3</v>
      </c>
      <c r="N73" s="41">
        <v>66.5</v>
      </c>
      <c r="O73" s="37" t="s">
        <v>914</v>
      </c>
    </row>
    <row r="74" spans="2:15" x14ac:dyDescent="0.25">
      <c r="B74" s="37" t="s">
        <v>96</v>
      </c>
      <c r="C74" s="37" t="s">
        <v>97</v>
      </c>
      <c r="D74" s="40">
        <v>1991</v>
      </c>
      <c r="E74" s="41">
        <v>44</v>
      </c>
      <c r="F74" s="41" t="s">
        <v>8</v>
      </c>
      <c r="G74" s="41" t="s">
        <v>8</v>
      </c>
      <c r="H74" s="41" t="s">
        <v>8</v>
      </c>
      <c r="I74" s="41" t="s">
        <v>8</v>
      </c>
      <c r="J74" s="41" t="s">
        <v>8</v>
      </c>
      <c r="K74" s="41" t="s">
        <v>8</v>
      </c>
      <c r="L74" s="41" t="s">
        <v>8</v>
      </c>
      <c r="M74" s="41" t="s">
        <v>8</v>
      </c>
      <c r="N74" s="41" t="s">
        <v>8</v>
      </c>
      <c r="O74" s="37" t="s">
        <v>966</v>
      </c>
    </row>
    <row r="75" spans="2:15" x14ac:dyDescent="0.25">
      <c r="B75" s="37" t="s">
        <v>96</v>
      </c>
      <c r="C75" s="37" t="s">
        <v>97</v>
      </c>
      <c r="D75" s="40">
        <v>1998</v>
      </c>
      <c r="E75" s="41">
        <v>34</v>
      </c>
      <c r="F75" s="41" t="s">
        <v>8</v>
      </c>
      <c r="G75" s="41" t="s">
        <v>8</v>
      </c>
      <c r="H75" s="41" t="s">
        <v>8</v>
      </c>
      <c r="I75" s="41" t="s">
        <v>8</v>
      </c>
      <c r="J75" s="41" t="s">
        <v>8</v>
      </c>
      <c r="K75" s="41" t="s">
        <v>8</v>
      </c>
      <c r="L75" s="41" t="s">
        <v>8</v>
      </c>
      <c r="M75" s="41" t="s">
        <v>8</v>
      </c>
      <c r="N75" s="41" t="s">
        <v>8</v>
      </c>
      <c r="O75" s="37" t="s">
        <v>974</v>
      </c>
    </row>
    <row r="76" spans="2:15" x14ac:dyDescent="0.25">
      <c r="B76" s="37" t="s">
        <v>96</v>
      </c>
      <c r="C76" s="37" t="s">
        <v>97</v>
      </c>
      <c r="D76" s="40">
        <v>2000</v>
      </c>
      <c r="E76" s="41">
        <v>25</v>
      </c>
      <c r="F76" s="41">
        <v>27</v>
      </c>
      <c r="G76" s="41">
        <v>22</v>
      </c>
      <c r="H76" s="41">
        <v>48</v>
      </c>
      <c r="I76" s="41">
        <v>19</v>
      </c>
      <c r="J76" s="41" t="s">
        <v>8</v>
      </c>
      <c r="K76" s="41" t="s">
        <v>8</v>
      </c>
      <c r="L76" s="41" t="s">
        <v>8</v>
      </c>
      <c r="M76" s="41" t="s">
        <v>8</v>
      </c>
      <c r="N76" s="41" t="s">
        <v>8</v>
      </c>
      <c r="O76" s="37" t="s">
        <v>977</v>
      </c>
    </row>
    <row r="77" spans="2:15" x14ac:dyDescent="0.25">
      <c r="B77" s="37" t="s">
        <v>96</v>
      </c>
      <c r="C77" s="37" t="s">
        <v>97</v>
      </c>
      <c r="D77" s="40">
        <v>2004</v>
      </c>
      <c r="E77" s="41">
        <v>40</v>
      </c>
      <c r="F77" s="41">
        <v>41</v>
      </c>
      <c r="G77" s="41">
        <v>39</v>
      </c>
      <c r="H77" s="41">
        <v>46</v>
      </c>
      <c r="I77" s="41">
        <v>35</v>
      </c>
      <c r="J77" s="41">
        <v>29</v>
      </c>
      <c r="K77" s="41">
        <v>34</v>
      </c>
      <c r="L77" s="41">
        <v>42</v>
      </c>
      <c r="M77" s="41">
        <v>45</v>
      </c>
      <c r="N77" s="41">
        <v>52</v>
      </c>
      <c r="O77" s="37" t="s">
        <v>989</v>
      </c>
    </row>
    <row r="78" spans="2:15" x14ac:dyDescent="0.25">
      <c r="B78" s="37" t="s">
        <v>96</v>
      </c>
      <c r="C78" s="37" t="s">
        <v>97</v>
      </c>
      <c r="D78" s="40">
        <v>2006</v>
      </c>
      <c r="E78" s="41">
        <v>35</v>
      </c>
      <c r="F78" s="41">
        <v>37</v>
      </c>
      <c r="G78" s="41">
        <v>32</v>
      </c>
      <c r="H78" s="41">
        <v>40</v>
      </c>
      <c r="I78" s="41">
        <v>32</v>
      </c>
      <c r="J78" s="41">
        <v>20</v>
      </c>
      <c r="K78" s="41">
        <v>38</v>
      </c>
      <c r="L78" s="41">
        <v>43</v>
      </c>
      <c r="M78" s="41">
        <v>40</v>
      </c>
      <c r="N78" s="41">
        <v>50</v>
      </c>
      <c r="O78" s="37" t="s">
        <v>995</v>
      </c>
    </row>
    <row r="79" spans="2:15" x14ac:dyDescent="0.25">
      <c r="B79" s="37" t="s">
        <v>96</v>
      </c>
      <c r="C79" s="37" t="s">
        <v>97</v>
      </c>
      <c r="D79" s="40">
        <v>2011</v>
      </c>
      <c r="E79" s="41">
        <v>29.9</v>
      </c>
      <c r="F79" s="41">
        <v>31.6</v>
      </c>
      <c r="G79" s="41">
        <v>28.3</v>
      </c>
      <c r="H79" s="41">
        <v>35.6</v>
      </c>
      <c r="I79" s="41">
        <v>26.1</v>
      </c>
      <c r="J79" s="41">
        <v>9.3000000000000007</v>
      </c>
      <c r="K79" s="41">
        <v>37.9</v>
      </c>
      <c r="L79" s="41">
        <v>41</v>
      </c>
      <c r="M79" s="41">
        <v>34.6</v>
      </c>
      <c r="N79" s="41">
        <v>39.1</v>
      </c>
      <c r="O79" s="37" t="s">
        <v>913</v>
      </c>
    </row>
    <row r="80" spans="2:15" x14ac:dyDescent="0.25">
      <c r="B80" s="37" t="s">
        <v>96</v>
      </c>
      <c r="C80" s="37" t="s">
        <v>97</v>
      </c>
      <c r="D80" s="40">
        <v>2014</v>
      </c>
      <c r="E80" s="41">
        <v>28.1</v>
      </c>
      <c r="F80" s="41">
        <v>27.5</v>
      </c>
      <c r="G80" s="41">
        <v>28.8</v>
      </c>
      <c r="H80" s="41">
        <v>25.2</v>
      </c>
      <c r="I80" s="41">
        <v>29.6</v>
      </c>
      <c r="J80" s="41">
        <v>30.8</v>
      </c>
      <c r="K80" s="41">
        <v>24.3</v>
      </c>
      <c r="L80" s="41">
        <v>28.3</v>
      </c>
      <c r="M80" s="41">
        <v>34</v>
      </c>
      <c r="N80" s="41" t="s">
        <v>8</v>
      </c>
      <c r="O80" s="37" t="s">
        <v>925</v>
      </c>
    </row>
    <row r="81" spans="2:15" x14ac:dyDescent="0.25">
      <c r="B81" s="37" t="s">
        <v>100</v>
      </c>
      <c r="C81" s="37" t="s">
        <v>101</v>
      </c>
      <c r="D81" s="40">
        <v>2000</v>
      </c>
      <c r="E81" s="41">
        <v>32</v>
      </c>
      <c r="F81" s="41">
        <v>32</v>
      </c>
      <c r="G81" s="41">
        <v>32</v>
      </c>
      <c r="H81" s="41">
        <v>42</v>
      </c>
      <c r="I81" s="41">
        <v>27</v>
      </c>
      <c r="J81" s="41" t="s">
        <v>8</v>
      </c>
      <c r="K81" s="41" t="s">
        <v>8</v>
      </c>
      <c r="L81" s="41" t="s">
        <v>8</v>
      </c>
      <c r="M81" s="41" t="s">
        <v>8</v>
      </c>
      <c r="N81" s="41" t="s">
        <v>8</v>
      </c>
      <c r="O81" s="37" t="s">
        <v>977</v>
      </c>
    </row>
    <row r="82" spans="2:15" x14ac:dyDescent="0.25">
      <c r="B82" s="37" t="s">
        <v>100</v>
      </c>
      <c r="C82" s="37" t="s">
        <v>101</v>
      </c>
      <c r="D82" s="40">
        <v>2006</v>
      </c>
      <c r="E82" s="41">
        <v>31.8</v>
      </c>
      <c r="F82" s="41">
        <v>29.9</v>
      </c>
      <c r="G82" s="41">
        <v>34</v>
      </c>
      <c r="H82" s="41">
        <v>36.5</v>
      </c>
      <c r="I82" s="41">
        <v>28.4</v>
      </c>
      <c r="J82" s="41">
        <v>24.8</v>
      </c>
      <c r="K82" s="41">
        <v>23</v>
      </c>
      <c r="L82" s="41">
        <v>31.3</v>
      </c>
      <c r="M82" s="41">
        <v>40.1</v>
      </c>
      <c r="N82" s="41">
        <v>42.1</v>
      </c>
      <c r="O82" s="37" t="s">
        <v>995</v>
      </c>
    </row>
    <row r="83" spans="2:15" x14ac:dyDescent="0.25">
      <c r="B83" s="37" t="s">
        <v>100</v>
      </c>
      <c r="C83" s="37" t="s">
        <v>101</v>
      </c>
      <c r="D83" s="40">
        <v>2010</v>
      </c>
      <c r="E83" s="41">
        <v>29.8</v>
      </c>
      <c r="F83" s="41">
        <v>27.9</v>
      </c>
      <c r="G83" s="41">
        <v>31.8</v>
      </c>
      <c r="H83" s="41">
        <v>42</v>
      </c>
      <c r="I83" s="41">
        <v>23.5</v>
      </c>
      <c r="J83" s="41">
        <v>19.899999999999999</v>
      </c>
      <c r="K83" s="41">
        <v>19.600000000000001</v>
      </c>
      <c r="L83" s="41">
        <v>24.9</v>
      </c>
      <c r="M83" s="41">
        <v>39.700000000000003</v>
      </c>
      <c r="N83" s="41">
        <v>56.4</v>
      </c>
      <c r="O83" s="37" t="s">
        <v>926</v>
      </c>
    </row>
    <row r="84" spans="2:15" x14ac:dyDescent="0.25">
      <c r="B84" s="37" t="s">
        <v>100</v>
      </c>
      <c r="C84" s="37" t="s">
        <v>101</v>
      </c>
      <c r="D84" s="40" t="s">
        <v>103</v>
      </c>
      <c r="E84" s="41">
        <v>41</v>
      </c>
      <c r="F84" s="41" t="s">
        <v>8</v>
      </c>
      <c r="G84" s="41" t="s">
        <v>8</v>
      </c>
      <c r="H84" s="41" t="s">
        <v>8</v>
      </c>
      <c r="I84" s="41" t="s">
        <v>8</v>
      </c>
      <c r="J84" s="41" t="s">
        <v>8</v>
      </c>
      <c r="K84" s="41" t="s">
        <v>8</v>
      </c>
      <c r="L84" s="41" t="s">
        <v>8</v>
      </c>
      <c r="M84" s="41" t="s">
        <v>8</v>
      </c>
      <c r="N84" s="41" t="s">
        <v>8</v>
      </c>
      <c r="O84" s="37" t="s">
        <v>1009</v>
      </c>
    </row>
    <row r="85" spans="2:15" x14ac:dyDescent="0.25">
      <c r="B85" s="37" t="s">
        <v>105</v>
      </c>
      <c r="C85" s="37" t="s">
        <v>106</v>
      </c>
      <c r="D85" s="40">
        <v>2000</v>
      </c>
      <c r="E85" s="41">
        <v>22</v>
      </c>
      <c r="F85" s="41">
        <v>22</v>
      </c>
      <c r="G85" s="41">
        <v>21</v>
      </c>
      <c r="H85" s="41" t="s">
        <v>8</v>
      </c>
      <c r="I85" s="41" t="s">
        <v>8</v>
      </c>
      <c r="J85" s="41" t="s">
        <v>8</v>
      </c>
      <c r="K85" s="41" t="s">
        <v>8</v>
      </c>
      <c r="L85" s="41" t="s">
        <v>8</v>
      </c>
      <c r="M85" s="41" t="s">
        <v>8</v>
      </c>
      <c r="N85" s="41" t="s">
        <v>8</v>
      </c>
      <c r="O85" s="37" t="s">
        <v>977</v>
      </c>
    </row>
    <row r="86" spans="2:15" x14ac:dyDescent="0.25">
      <c r="B86" s="37" t="s">
        <v>105</v>
      </c>
      <c r="C86" s="37" t="s">
        <v>106</v>
      </c>
      <c r="D86" s="40">
        <v>2004</v>
      </c>
      <c r="E86" s="41">
        <v>12</v>
      </c>
      <c r="F86" s="41">
        <v>13</v>
      </c>
      <c r="G86" s="41">
        <v>11</v>
      </c>
      <c r="H86" s="41">
        <v>41</v>
      </c>
      <c r="I86" s="41">
        <v>4</v>
      </c>
      <c r="J86" s="41">
        <v>4</v>
      </c>
      <c r="K86" s="41">
        <v>3</v>
      </c>
      <c r="L86" s="41" t="s">
        <v>8</v>
      </c>
      <c r="M86" s="41">
        <v>8</v>
      </c>
      <c r="N86" s="41">
        <v>34</v>
      </c>
      <c r="O86" s="37" t="s">
        <v>989</v>
      </c>
    </row>
    <row r="87" spans="2:15" x14ac:dyDescent="0.25">
      <c r="B87" s="37" t="s">
        <v>105</v>
      </c>
      <c r="C87" s="37" t="s">
        <v>106</v>
      </c>
      <c r="D87" s="40">
        <v>2010</v>
      </c>
      <c r="E87" s="41">
        <v>26.1</v>
      </c>
      <c r="F87" s="41">
        <v>25</v>
      </c>
      <c r="G87" s="41">
        <v>27.4</v>
      </c>
      <c r="H87" s="41">
        <v>50.6</v>
      </c>
      <c r="I87" s="41">
        <v>19.600000000000001</v>
      </c>
      <c r="J87" s="41">
        <v>14.1</v>
      </c>
      <c r="K87" s="41">
        <v>16.600000000000001</v>
      </c>
      <c r="L87" s="41">
        <v>20.7</v>
      </c>
      <c r="M87" s="41">
        <v>31.4</v>
      </c>
      <c r="N87" s="41">
        <v>49.8</v>
      </c>
      <c r="O87" s="37" t="s">
        <v>926</v>
      </c>
    </row>
    <row r="88" spans="2:15" x14ac:dyDescent="0.25">
      <c r="B88" s="37" t="s">
        <v>105</v>
      </c>
      <c r="C88" s="37" t="s">
        <v>106</v>
      </c>
      <c r="D88" s="40" t="s">
        <v>41</v>
      </c>
      <c r="E88" s="41">
        <v>19</v>
      </c>
      <c r="F88" s="41" t="s">
        <v>8</v>
      </c>
      <c r="G88" s="41" t="s">
        <v>8</v>
      </c>
      <c r="H88" s="41" t="s">
        <v>8</v>
      </c>
      <c r="I88" s="41" t="s">
        <v>8</v>
      </c>
      <c r="J88" s="41" t="s">
        <v>8</v>
      </c>
      <c r="K88" s="41" t="s">
        <v>8</v>
      </c>
      <c r="L88" s="41" t="s">
        <v>8</v>
      </c>
      <c r="M88" s="41" t="s">
        <v>8</v>
      </c>
      <c r="N88" s="41" t="s">
        <v>8</v>
      </c>
      <c r="O88" s="37" t="s">
        <v>1011</v>
      </c>
    </row>
    <row r="89" spans="2:15" x14ac:dyDescent="0.25">
      <c r="B89" s="37" t="s">
        <v>105</v>
      </c>
      <c r="C89" s="37" t="s">
        <v>106</v>
      </c>
      <c r="D89" s="40" t="s">
        <v>107</v>
      </c>
      <c r="E89" s="41">
        <v>25.8</v>
      </c>
      <c r="F89" s="41">
        <v>27.1</v>
      </c>
      <c r="G89" s="41">
        <v>24.5</v>
      </c>
      <c r="H89" s="41">
        <v>39.6</v>
      </c>
      <c r="I89" s="41">
        <v>22.4</v>
      </c>
      <c r="J89" s="41">
        <v>15.7</v>
      </c>
      <c r="K89" s="41">
        <v>20.9</v>
      </c>
      <c r="L89" s="41">
        <v>23.5</v>
      </c>
      <c r="M89" s="41">
        <v>30.7</v>
      </c>
      <c r="N89" s="41">
        <v>44.3</v>
      </c>
      <c r="O89" s="37" t="s">
        <v>927</v>
      </c>
    </row>
    <row r="90" spans="2:15" x14ac:dyDescent="0.25">
      <c r="B90" s="37" t="s">
        <v>109</v>
      </c>
      <c r="C90" s="37" t="s">
        <v>110</v>
      </c>
      <c r="D90" s="40">
        <v>1990</v>
      </c>
      <c r="E90" s="41">
        <v>45</v>
      </c>
      <c r="F90" s="41" t="s">
        <v>8</v>
      </c>
      <c r="G90" s="41" t="s">
        <v>8</v>
      </c>
      <c r="H90" s="41" t="s">
        <v>8</v>
      </c>
      <c r="I90" s="41" t="s">
        <v>8</v>
      </c>
      <c r="J90" s="41" t="s">
        <v>8</v>
      </c>
      <c r="K90" s="41" t="s">
        <v>8</v>
      </c>
      <c r="L90" s="41" t="s">
        <v>8</v>
      </c>
      <c r="M90" s="41" t="s">
        <v>8</v>
      </c>
      <c r="N90" s="41" t="s">
        <v>8</v>
      </c>
      <c r="O90" s="37" t="s">
        <v>965</v>
      </c>
    </row>
    <row r="91" spans="2:15" x14ac:dyDescent="0.25">
      <c r="B91" s="37" t="s">
        <v>109</v>
      </c>
      <c r="C91" s="37" t="s">
        <v>110</v>
      </c>
      <c r="D91" s="40">
        <v>1995</v>
      </c>
      <c r="E91" s="41">
        <v>49</v>
      </c>
      <c r="F91" s="41" t="s">
        <v>8</v>
      </c>
      <c r="G91" s="41" t="s">
        <v>8</v>
      </c>
      <c r="H91" s="41" t="s">
        <v>8</v>
      </c>
      <c r="I91" s="41" t="s">
        <v>8</v>
      </c>
      <c r="J91" s="41" t="s">
        <v>8</v>
      </c>
      <c r="K91" s="41" t="s">
        <v>8</v>
      </c>
      <c r="L91" s="41" t="s">
        <v>8</v>
      </c>
      <c r="M91" s="41" t="s">
        <v>8</v>
      </c>
      <c r="N91" s="41" t="s">
        <v>8</v>
      </c>
      <c r="O91" s="37" t="s">
        <v>970</v>
      </c>
    </row>
    <row r="92" spans="2:15" x14ac:dyDescent="0.25">
      <c r="B92" s="37" t="s">
        <v>109</v>
      </c>
      <c r="C92" s="37" t="s">
        <v>110</v>
      </c>
      <c r="D92" s="40">
        <v>2000</v>
      </c>
      <c r="E92" s="41">
        <v>51</v>
      </c>
      <c r="F92" s="41" t="s">
        <v>8</v>
      </c>
      <c r="G92" s="41" t="s">
        <v>8</v>
      </c>
      <c r="H92" s="41">
        <v>58</v>
      </c>
      <c r="I92" s="41">
        <v>36</v>
      </c>
      <c r="J92" s="41" t="s">
        <v>8</v>
      </c>
      <c r="K92" s="41" t="s">
        <v>8</v>
      </c>
      <c r="L92" s="41" t="s">
        <v>8</v>
      </c>
      <c r="M92" s="41" t="s">
        <v>8</v>
      </c>
      <c r="N92" s="41" t="s">
        <v>8</v>
      </c>
      <c r="O92" s="37" t="s">
        <v>978</v>
      </c>
    </row>
    <row r="93" spans="2:15" x14ac:dyDescent="0.25">
      <c r="B93" s="37" t="s">
        <v>109</v>
      </c>
      <c r="C93" s="37" t="s">
        <v>110</v>
      </c>
      <c r="D93" s="40">
        <v>2005</v>
      </c>
      <c r="E93" s="41">
        <v>62</v>
      </c>
      <c r="F93" s="41">
        <v>59</v>
      </c>
      <c r="G93" s="41">
        <v>64</v>
      </c>
      <c r="H93" s="41">
        <v>66</v>
      </c>
      <c r="I93" s="41">
        <v>52</v>
      </c>
      <c r="J93" s="41">
        <v>49</v>
      </c>
      <c r="K93" s="41">
        <v>63</v>
      </c>
      <c r="L93" s="41">
        <v>63</v>
      </c>
      <c r="M93" s="41">
        <v>70</v>
      </c>
      <c r="N93" s="41">
        <v>72</v>
      </c>
      <c r="O93" s="37" t="s">
        <v>992</v>
      </c>
    </row>
    <row r="94" spans="2:15" x14ac:dyDescent="0.25">
      <c r="B94" s="37" t="s">
        <v>109</v>
      </c>
      <c r="C94" s="37" t="s">
        <v>110</v>
      </c>
      <c r="D94" s="40">
        <v>2010</v>
      </c>
      <c r="E94" s="41">
        <v>64.2</v>
      </c>
      <c r="F94" s="41">
        <v>65</v>
      </c>
      <c r="G94" s="41">
        <v>63.1</v>
      </c>
      <c r="H94" s="41">
        <v>66.5</v>
      </c>
      <c r="I94" s="41">
        <v>57.4</v>
      </c>
      <c r="J94" s="41">
        <v>53.6</v>
      </c>
      <c r="K94" s="41">
        <v>67.599999999999994</v>
      </c>
      <c r="L94" s="41">
        <v>67.099999999999994</v>
      </c>
      <c r="M94" s="41">
        <v>72.900000000000006</v>
      </c>
      <c r="N94" s="41">
        <v>63.6</v>
      </c>
      <c r="O94" s="37" t="s">
        <v>923</v>
      </c>
    </row>
    <row r="95" spans="2:15" x14ac:dyDescent="0.25">
      <c r="B95" s="37" t="s">
        <v>113</v>
      </c>
      <c r="C95" s="37" t="s">
        <v>114</v>
      </c>
      <c r="D95" s="40">
        <v>1996</v>
      </c>
      <c r="E95" s="41">
        <v>53</v>
      </c>
      <c r="F95" s="41" t="s">
        <v>8</v>
      </c>
      <c r="G95" s="41" t="s">
        <v>8</v>
      </c>
      <c r="H95" s="41" t="s">
        <v>8</v>
      </c>
      <c r="I95" s="41" t="s">
        <v>8</v>
      </c>
      <c r="J95" s="41" t="s">
        <v>8</v>
      </c>
      <c r="K95" s="41" t="s">
        <v>8</v>
      </c>
      <c r="L95" s="41" t="s">
        <v>8</v>
      </c>
      <c r="M95" s="41" t="s">
        <v>8</v>
      </c>
      <c r="N95" s="41" t="s">
        <v>8</v>
      </c>
      <c r="O95" s="37" t="s">
        <v>971</v>
      </c>
    </row>
    <row r="96" spans="2:15" x14ac:dyDescent="0.25">
      <c r="B96" s="37" t="s">
        <v>113</v>
      </c>
      <c r="C96" s="37" t="s">
        <v>114</v>
      </c>
      <c r="D96" s="40">
        <v>2000</v>
      </c>
      <c r="E96" s="41">
        <v>56</v>
      </c>
      <c r="F96" s="41">
        <v>56</v>
      </c>
      <c r="G96" s="41">
        <v>57</v>
      </c>
      <c r="H96" s="41">
        <v>71</v>
      </c>
      <c r="I96" s="41">
        <v>53</v>
      </c>
      <c r="J96" s="41" t="s">
        <v>8</v>
      </c>
      <c r="K96" s="41" t="s">
        <v>8</v>
      </c>
      <c r="L96" s="41" t="s">
        <v>8</v>
      </c>
      <c r="M96" s="41" t="s">
        <v>8</v>
      </c>
      <c r="N96" s="41" t="s">
        <v>8</v>
      </c>
      <c r="O96" s="37" t="s">
        <v>977</v>
      </c>
    </row>
    <row r="97" spans="2:15" x14ac:dyDescent="0.25">
      <c r="B97" s="37" t="s">
        <v>113</v>
      </c>
      <c r="C97" s="37" t="s">
        <v>114</v>
      </c>
      <c r="D97" s="40">
        <v>2012</v>
      </c>
      <c r="E97" s="41">
        <v>38.1</v>
      </c>
      <c r="F97" s="41">
        <v>43.3</v>
      </c>
      <c r="G97" s="41">
        <v>32.4</v>
      </c>
      <c r="H97" s="41">
        <v>46.7</v>
      </c>
      <c r="I97" s="41">
        <v>34.200000000000003</v>
      </c>
      <c r="J97" s="41" t="s">
        <v>8</v>
      </c>
      <c r="K97" s="41" t="s">
        <v>8</v>
      </c>
      <c r="L97" s="41" t="s">
        <v>8</v>
      </c>
      <c r="M97" s="41" t="s">
        <v>8</v>
      </c>
      <c r="N97" s="41" t="s">
        <v>8</v>
      </c>
      <c r="O97" s="37" t="s">
        <v>928</v>
      </c>
    </row>
    <row r="98" spans="2:15" x14ac:dyDescent="0.25">
      <c r="B98" s="37" t="s">
        <v>116</v>
      </c>
      <c r="C98" s="37" t="s">
        <v>117</v>
      </c>
      <c r="D98" s="40">
        <v>2005</v>
      </c>
      <c r="E98" s="41">
        <v>48</v>
      </c>
      <c r="F98" s="41">
        <v>47</v>
      </c>
      <c r="G98" s="41">
        <v>48</v>
      </c>
      <c r="H98" s="41">
        <v>57</v>
      </c>
      <c r="I98" s="41">
        <v>37</v>
      </c>
      <c r="J98" s="41">
        <v>35</v>
      </c>
      <c r="K98" s="41">
        <v>47</v>
      </c>
      <c r="L98" s="41">
        <v>50</v>
      </c>
      <c r="M98" s="41">
        <v>51</v>
      </c>
      <c r="N98" s="41">
        <v>57</v>
      </c>
      <c r="O98" s="37" t="s">
        <v>993</v>
      </c>
    </row>
    <row r="99" spans="2:15" x14ac:dyDescent="0.25">
      <c r="B99" s="37" t="s">
        <v>116</v>
      </c>
      <c r="C99" s="37" t="s">
        <v>117</v>
      </c>
      <c r="D99" s="40" t="s">
        <v>24</v>
      </c>
      <c r="E99" s="41">
        <v>52.1</v>
      </c>
      <c r="F99" s="41">
        <v>46.7</v>
      </c>
      <c r="G99" s="41">
        <v>56.6</v>
      </c>
      <c r="H99" s="41">
        <v>57.3</v>
      </c>
      <c r="I99" s="41">
        <v>44</v>
      </c>
      <c r="J99" s="41">
        <v>40.5</v>
      </c>
      <c r="K99" s="41">
        <v>48.9</v>
      </c>
      <c r="L99" s="41">
        <v>41.1</v>
      </c>
      <c r="M99" s="41">
        <v>65.5</v>
      </c>
      <c r="N99" s="41">
        <v>70.5</v>
      </c>
      <c r="O99" s="37" t="s">
        <v>919</v>
      </c>
    </row>
    <row r="100" spans="2:15" x14ac:dyDescent="0.25">
      <c r="B100" s="37" t="s">
        <v>116</v>
      </c>
      <c r="C100" s="37" t="s">
        <v>117</v>
      </c>
      <c r="D100" s="40" t="s">
        <v>107</v>
      </c>
      <c r="E100" s="41">
        <v>28.2</v>
      </c>
      <c r="F100" s="41" t="s">
        <v>8</v>
      </c>
      <c r="G100" s="41" t="s">
        <v>8</v>
      </c>
      <c r="H100" s="41" t="s">
        <v>8</v>
      </c>
      <c r="I100" s="41" t="s">
        <v>8</v>
      </c>
      <c r="J100" s="41" t="s">
        <v>8</v>
      </c>
      <c r="K100" s="41" t="s">
        <v>8</v>
      </c>
      <c r="L100" s="41" t="s">
        <v>8</v>
      </c>
      <c r="M100" s="41" t="s">
        <v>8</v>
      </c>
      <c r="N100" s="41" t="s">
        <v>8</v>
      </c>
      <c r="O100" s="37" t="s">
        <v>929</v>
      </c>
    </row>
    <row r="101" spans="2:15" x14ac:dyDescent="0.25">
      <c r="B101" s="37" t="s">
        <v>120</v>
      </c>
      <c r="C101" s="37" t="s">
        <v>121</v>
      </c>
      <c r="D101" s="40">
        <v>2011</v>
      </c>
      <c r="E101" s="41">
        <v>77.2</v>
      </c>
      <c r="F101" s="41">
        <v>71.7</v>
      </c>
      <c r="G101" s="41">
        <v>83.6</v>
      </c>
      <c r="H101" s="41">
        <v>69.8</v>
      </c>
      <c r="I101" s="41">
        <v>84</v>
      </c>
      <c r="J101" s="41">
        <v>79.5</v>
      </c>
      <c r="K101" s="41" t="s">
        <v>8</v>
      </c>
      <c r="L101" s="41" t="s">
        <v>8</v>
      </c>
      <c r="M101" s="41" t="s">
        <v>8</v>
      </c>
      <c r="N101" s="41" t="s">
        <v>8</v>
      </c>
      <c r="O101" s="37" t="s">
        <v>916</v>
      </c>
    </row>
    <row r="102" spans="2:15" x14ac:dyDescent="0.25">
      <c r="B102" s="37" t="s">
        <v>122</v>
      </c>
      <c r="C102" s="37" t="s">
        <v>123</v>
      </c>
      <c r="D102" s="40">
        <v>1994</v>
      </c>
      <c r="E102" s="41">
        <v>39</v>
      </c>
      <c r="F102" s="41" t="s">
        <v>8</v>
      </c>
      <c r="G102" s="41" t="s">
        <v>8</v>
      </c>
      <c r="H102" s="41" t="s">
        <v>8</v>
      </c>
      <c r="I102" s="41" t="s">
        <v>8</v>
      </c>
      <c r="J102" s="41" t="s">
        <v>8</v>
      </c>
      <c r="K102" s="41" t="s">
        <v>8</v>
      </c>
      <c r="L102" s="41" t="s">
        <v>8</v>
      </c>
      <c r="M102" s="41" t="s">
        <v>8</v>
      </c>
      <c r="N102" s="41" t="s">
        <v>8</v>
      </c>
      <c r="O102" s="37" t="s">
        <v>969</v>
      </c>
    </row>
    <row r="103" spans="2:15" x14ac:dyDescent="0.25">
      <c r="B103" s="37" t="s">
        <v>122</v>
      </c>
      <c r="C103" s="37" t="s">
        <v>123</v>
      </c>
      <c r="D103" s="40">
        <v>2000</v>
      </c>
      <c r="E103" s="41">
        <v>38</v>
      </c>
      <c r="F103" s="41">
        <v>37</v>
      </c>
      <c r="G103" s="41">
        <v>38</v>
      </c>
      <c r="H103" s="41">
        <v>46</v>
      </c>
      <c r="I103" s="41">
        <v>34</v>
      </c>
      <c r="J103" s="41">
        <v>35</v>
      </c>
      <c r="K103" s="41">
        <v>27</v>
      </c>
      <c r="L103" s="41">
        <v>34</v>
      </c>
      <c r="M103" s="41">
        <v>57</v>
      </c>
      <c r="N103" s="41">
        <v>58</v>
      </c>
      <c r="O103" s="37" t="s">
        <v>977</v>
      </c>
    </row>
    <row r="104" spans="2:15" x14ac:dyDescent="0.25">
      <c r="B104" s="37" t="s">
        <v>122</v>
      </c>
      <c r="C104" s="37" t="s">
        <v>123</v>
      </c>
      <c r="D104" s="40">
        <v>2006</v>
      </c>
      <c r="E104" s="41">
        <v>35</v>
      </c>
      <c r="F104" s="41">
        <v>30</v>
      </c>
      <c r="G104" s="41">
        <v>41</v>
      </c>
      <c r="H104" s="41">
        <v>57</v>
      </c>
      <c r="I104" s="41">
        <v>27</v>
      </c>
      <c r="J104" s="41">
        <v>21</v>
      </c>
      <c r="K104" s="41">
        <v>32</v>
      </c>
      <c r="L104" s="41">
        <v>41</v>
      </c>
      <c r="M104" s="41">
        <v>49</v>
      </c>
      <c r="N104" s="41">
        <v>71</v>
      </c>
      <c r="O104" s="37" t="s">
        <v>995</v>
      </c>
    </row>
    <row r="105" spans="2:15" x14ac:dyDescent="0.25">
      <c r="B105" s="37" t="s">
        <v>122</v>
      </c>
      <c r="C105" s="37" t="s">
        <v>123</v>
      </c>
      <c r="D105" s="40">
        <v>2016</v>
      </c>
      <c r="E105" s="41">
        <v>44</v>
      </c>
      <c r="F105" s="41">
        <v>47.3</v>
      </c>
      <c r="G105" s="41">
        <v>39.4</v>
      </c>
      <c r="H105" s="41" t="s">
        <v>8</v>
      </c>
      <c r="I105" s="41">
        <v>40.799999999999997</v>
      </c>
      <c r="J105" s="41" t="s">
        <v>8</v>
      </c>
      <c r="K105" s="41" t="s">
        <v>8</v>
      </c>
      <c r="L105" s="41" t="s">
        <v>8</v>
      </c>
      <c r="M105" s="41" t="s">
        <v>8</v>
      </c>
      <c r="N105" s="41" t="s">
        <v>8</v>
      </c>
      <c r="O105" s="37" t="s">
        <v>124</v>
      </c>
    </row>
    <row r="106" spans="2:15" x14ac:dyDescent="0.25">
      <c r="B106" s="37" t="s">
        <v>122</v>
      </c>
      <c r="C106" s="37" t="s">
        <v>123</v>
      </c>
      <c r="D106" s="40" t="s">
        <v>85</v>
      </c>
      <c r="E106" s="41">
        <v>35</v>
      </c>
      <c r="F106" s="41" t="s">
        <v>8</v>
      </c>
      <c r="G106" s="41" t="s">
        <v>8</v>
      </c>
      <c r="H106" s="41" t="s">
        <v>8</v>
      </c>
      <c r="I106" s="41" t="s">
        <v>8</v>
      </c>
      <c r="J106" s="41" t="s">
        <v>8</v>
      </c>
      <c r="K106" s="41" t="s">
        <v>8</v>
      </c>
      <c r="L106" s="41" t="s">
        <v>8</v>
      </c>
      <c r="M106" s="41" t="s">
        <v>8</v>
      </c>
      <c r="N106" s="41" t="s">
        <v>8</v>
      </c>
      <c r="O106" s="37" t="s">
        <v>1012</v>
      </c>
    </row>
    <row r="107" spans="2:15" x14ac:dyDescent="0.25">
      <c r="B107" s="37" t="s">
        <v>122</v>
      </c>
      <c r="C107" s="37" t="s">
        <v>123</v>
      </c>
      <c r="D107" s="40" t="s">
        <v>24</v>
      </c>
      <c r="E107" s="41">
        <v>38.200000000000003</v>
      </c>
      <c r="F107" s="41">
        <v>35</v>
      </c>
      <c r="G107" s="41">
        <v>40.9</v>
      </c>
      <c r="H107" s="41">
        <v>49.3</v>
      </c>
      <c r="I107" s="41">
        <v>31</v>
      </c>
      <c r="J107" s="41" t="s">
        <v>8</v>
      </c>
      <c r="K107" s="41">
        <v>29.6</v>
      </c>
      <c r="L107" s="41">
        <v>49.9</v>
      </c>
      <c r="M107" s="41">
        <v>47.8</v>
      </c>
      <c r="N107" s="41" t="s">
        <v>8</v>
      </c>
      <c r="O107" s="37" t="s">
        <v>919</v>
      </c>
    </row>
    <row r="108" spans="2:15" x14ac:dyDescent="0.25">
      <c r="B108" s="37" t="s">
        <v>125</v>
      </c>
      <c r="C108" s="37" t="s">
        <v>126</v>
      </c>
      <c r="D108" s="40">
        <v>2014</v>
      </c>
      <c r="E108" s="41">
        <v>92.6</v>
      </c>
      <c r="F108" s="41">
        <v>94</v>
      </c>
      <c r="G108" s="41">
        <v>90.4</v>
      </c>
      <c r="H108" s="41">
        <v>92</v>
      </c>
      <c r="I108" s="41">
        <v>94.1</v>
      </c>
      <c r="J108" s="41" t="s">
        <v>8</v>
      </c>
      <c r="K108" s="41" t="s">
        <v>8</v>
      </c>
      <c r="L108" s="41" t="s">
        <v>8</v>
      </c>
      <c r="M108" s="41" t="s">
        <v>8</v>
      </c>
      <c r="N108" s="41" t="s">
        <v>8</v>
      </c>
      <c r="O108" s="37" t="s">
        <v>918</v>
      </c>
    </row>
    <row r="109" spans="2:15" x14ac:dyDescent="0.25">
      <c r="B109" s="37" t="s">
        <v>125</v>
      </c>
      <c r="C109" s="37" t="s">
        <v>126</v>
      </c>
      <c r="D109" s="40" t="s">
        <v>3</v>
      </c>
      <c r="E109" s="41">
        <v>96.5</v>
      </c>
      <c r="F109" s="41">
        <v>95.3</v>
      </c>
      <c r="G109" s="41">
        <v>98.3</v>
      </c>
      <c r="H109" s="41">
        <v>95.2</v>
      </c>
      <c r="I109" s="41">
        <v>100</v>
      </c>
      <c r="J109" s="41" t="s">
        <v>8</v>
      </c>
      <c r="K109" s="41" t="s">
        <v>8</v>
      </c>
      <c r="L109" s="41" t="s">
        <v>8</v>
      </c>
      <c r="M109" s="41" t="s">
        <v>8</v>
      </c>
      <c r="N109" s="41" t="s">
        <v>8</v>
      </c>
      <c r="O109" s="37" t="s">
        <v>909</v>
      </c>
    </row>
    <row r="110" spans="2:15" x14ac:dyDescent="0.25">
      <c r="B110" s="37" t="s">
        <v>127</v>
      </c>
      <c r="C110" s="37" t="s">
        <v>128</v>
      </c>
      <c r="D110" s="40">
        <v>2004</v>
      </c>
      <c r="E110" s="41">
        <v>93</v>
      </c>
      <c r="F110" s="41" t="s">
        <v>8</v>
      </c>
      <c r="G110" s="41" t="s">
        <v>8</v>
      </c>
      <c r="H110" s="41" t="s">
        <v>8</v>
      </c>
      <c r="I110" s="41" t="s">
        <v>8</v>
      </c>
      <c r="J110" s="41" t="s">
        <v>8</v>
      </c>
      <c r="K110" s="41" t="s">
        <v>8</v>
      </c>
      <c r="L110" s="41" t="s">
        <v>8</v>
      </c>
      <c r="M110" s="41" t="s">
        <v>8</v>
      </c>
      <c r="N110" s="41" t="s">
        <v>8</v>
      </c>
      <c r="O110" s="37" t="s">
        <v>990</v>
      </c>
    </row>
    <row r="111" spans="2:15" x14ac:dyDescent="0.25">
      <c r="B111" s="37" t="s">
        <v>127</v>
      </c>
      <c r="C111" s="37" t="s">
        <v>128</v>
      </c>
      <c r="D111" s="40">
        <v>2009</v>
      </c>
      <c r="E111" s="41">
        <v>79.8</v>
      </c>
      <c r="F111" s="41">
        <v>77.900000000000006</v>
      </c>
      <c r="G111" s="41">
        <v>81.8</v>
      </c>
      <c r="H111" s="41">
        <v>84.5</v>
      </c>
      <c r="I111" s="41">
        <v>73.900000000000006</v>
      </c>
      <c r="J111" s="41" t="s">
        <v>8</v>
      </c>
      <c r="K111" s="41" t="s">
        <v>8</v>
      </c>
      <c r="L111" s="41" t="s">
        <v>8</v>
      </c>
      <c r="M111" s="41" t="s">
        <v>8</v>
      </c>
      <c r="N111" s="41" t="s">
        <v>8</v>
      </c>
      <c r="O111" s="37" t="s">
        <v>1002</v>
      </c>
    </row>
    <row r="112" spans="2:15" x14ac:dyDescent="0.25">
      <c r="B112" s="37" t="s">
        <v>131</v>
      </c>
      <c r="C112" s="37" t="s">
        <v>132</v>
      </c>
      <c r="D112" s="40">
        <v>2001</v>
      </c>
      <c r="E112" s="41">
        <v>36</v>
      </c>
      <c r="F112" s="41">
        <v>35</v>
      </c>
      <c r="G112" s="41">
        <v>36</v>
      </c>
      <c r="H112" s="41">
        <v>46</v>
      </c>
      <c r="I112" s="41">
        <v>32</v>
      </c>
      <c r="J112" s="41">
        <v>32</v>
      </c>
      <c r="K112" s="41">
        <v>35</v>
      </c>
      <c r="L112" s="41">
        <v>33</v>
      </c>
      <c r="M112" s="41">
        <v>37</v>
      </c>
      <c r="N112" s="41">
        <v>48</v>
      </c>
      <c r="O112" s="37" t="s">
        <v>982</v>
      </c>
    </row>
    <row r="113" spans="2:15" x14ac:dyDescent="0.25">
      <c r="B113" s="37" t="s">
        <v>131</v>
      </c>
      <c r="C113" s="37" t="s">
        <v>132</v>
      </c>
      <c r="D113" s="40">
        <v>2007</v>
      </c>
      <c r="E113" s="41">
        <v>42</v>
      </c>
      <c r="F113" s="41">
        <v>45</v>
      </c>
      <c r="G113" s="41">
        <v>39</v>
      </c>
      <c r="H113" s="41">
        <v>45</v>
      </c>
      <c r="I113" s="41">
        <v>40</v>
      </c>
      <c r="J113" s="41">
        <v>39</v>
      </c>
      <c r="K113" s="41">
        <v>43</v>
      </c>
      <c r="L113" s="41">
        <v>36</v>
      </c>
      <c r="M113" s="41">
        <v>43</v>
      </c>
      <c r="N113" s="41">
        <v>54</v>
      </c>
      <c r="O113" s="37" t="s">
        <v>998</v>
      </c>
    </row>
    <row r="114" spans="2:15" x14ac:dyDescent="0.25">
      <c r="B114" s="37" t="s">
        <v>131</v>
      </c>
      <c r="C114" s="37" t="s">
        <v>132</v>
      </c>
      <c r="D114" s="40">
        <v>2010</v>
      </c>
      <c r="E114" s="41">
        <v>40.299999999999997</v>
      </c>
      <c r="F114" s="41">
        <v>36.9</v>
      </c>
      <c r="G114" s="41">
        <v>44.6</v>
      </c>
      <c r="H114" s="41">
        <v>41.4</v>
      </c>
      <c r="I114" s="41">
        <v>40</v>
      </c>
      <c r="J114" s="41">
        <v>32.4</v>
      </c>
      <c r="K114" s="41">
        <v>48.1</v>
      </c>
      <c r="L114" s="41">
        <v>38.5</v>
      </c>
      <c r="M114" s="41">
        <v>40</v>
      </c>
      <c r="N114" s="41">
        <v>44.7</v>
      </c>
      <c r="O114" s="37" t="s">
        <v>926</v>
      </c>
    </row>
    <row r="115" spans="2:15" x14ac:dyDescent="0.25">
      <c r="B115" s="37" t="s">
        <v>131</v>
      </c>
      <c r="C115" s="37" t="s">
        <v>132</v>
      </c>
      <c r="D115" s="40" t="s">
        <v>133</v>
      </c>
      <c r="E115" s="41">
        <v>41.6</v>
      </c>
      <c r="F115" s="41">
        <v>44.4</v>
      </c>
      <c r="G115" s="41">
        <v>38.799999999999997</v>
      </c>
      <c r="H115" s="41">
        <v>38.5</v>
      </c>
      <c r="I115" s="41">
        <v>42.9</v>
      </c>
      <c r="J115" s="41">
        <v>37.200000000000003</v>
      </c>
      <c r="K115" s="41">
        <v>39.9</v>
      </c>
      <c r="L115" s="41">
        <v>49</v>
      </c>
      <c r="M115" s="41">
        <v>39.200000000000003</v>
      </c>
      <c r="N115" s="41">
        <v>43.5</v>
      </c>
      <c r="O115" s="37" t="s">
        <v>930</v>
      </c>
    </row>
    <row r="116" spans="2:15" x14ac:dyDescent="0.25">
      <c r="B116" s="37" t="s">
        <v>136</v>
      </c>
      <c r="C116" s="37" t="s">
        <v>137</v>
      </c>
      <c r="D116" s="40">
        <v>2002</v>
      </c>
      <c r="E116" s="41">
        <v>62</v>
      </c>
      <c r="F116" s="41">
        <v>61</v>
      </c>
      <c r="G116" s="41">
        <v>64</v>
      </c>
      <c r="H116" s="41">
        <v>71</v>
      </c>
      <c r="I116" s="41">
        <v>14</v>
      </c>
      <c r="J116" s="41" t="s">
        <v>8</v>
      </c>
      <c r="K116" s="41" t="s">
        <v>8</v>
      </c>
      <c r="L116" s="41" t="s">
        <v>8</v>
      </c>
      <c r="M116" s="41" t="s">
        <v>8</v>
      </c>
      <c r="N116" s="41" t="s">
        <v>8</v>
      </c>
      <c r="O116" s="37" t="s">
        <v>984</v>
      </c>
    </row>
    <row r="117" spans="2:15" x14ac:dyDescent="0.25">
      <c r="B117" s="37" t="s">
        <v>136</v>
      </c>
      <c r="C117" s="37" t="s">
        <v>137</v>
      </c>
      <c r="D117" s="40">
        <v>2006</v>
      </c>
      <c r="E117" s="41">
        <v>62</v>
      </c>
      <c r="F117" s="41">
        <v>61</v>
      </c>
      <c r="G117" s="41">
        <v>63</v>
      </c>
      <c r="H117" s="41">
        <v>62</v>
      </c>
      <c r="I117" s="41">
        <v>50</v>
      </c>
      <c r="J117" s="41" t="s">
        <v>8</v>
      </c>
      <c r="K117" s="41" t="s">
        <v>8</v>
      </c>
      <c r="L117" s="41" t="s">
        <v>8</v>
      </c>
      <c r="M117" s="41" t="s">
        <v>8</v>
      </c>
      <c r="N117" s="41" t="s">
        <v>8</v>
      </c>
      <c r="O117" s="37" t="s">
        <v>1031</v>
      </c>
    </row>
    <row r="118" spans="2:15" x14ac:dyDescent="0.25">
      <c r="B118" s="37" t="s">
        <v>136</v>
      </c>
      <c r="C118" s="37" t="s">
        <v>137</v>
      </c>
      <c r="D118" s="40">
        <v>2012</v>
      </c>
      <c r="E118" s="41">
        <v>94.4</v>
      </c>
      <c r="F118" s="41" t="s">
        <v>8</v>
      </c>
      <c r="G118" s="41" t="s">
        <v>8</v>
      </c>
      <c r="H118" s="41" t="s">
        <v>8</v>
      </c>
      <c r="I118" s="41" t="s">
        <v>8</v>
      </c>
      <c r="J118" s="41" t="s">
        <v>8</v>
      </c>
      <c r="K118" s="41" t="s">
        <v>8</v>
      </c>
      <c r="L118" s="41" t="s">
        <v>8</v>
      </c>
      <c r="M118" s="41" t="s">
        <v>8</v>
      </c>
      <c r="N118" s="41" t="s">
        <v>8</v>
      </c>
      <c r="O118" s="37" t="s">
        <v>931</v>
      </c>
    </row>
    <row r="119" spans="2:15" x14ac:dyDescent="0.25">
      <c r="B119" s="37" t="s">
        <v>141</v>
      </c>
      <c r="C119" s="37" t="s">
        <v>142</v>
      </c>
      <c r="D119" s="40">
        <v>1991</v>
      </c>
      <c r="E119" s="41">
        <v>41</v>
      </c>
      <c r="F119" s="41" t="s">
        <v>8</v>
      </c>
      <c r="G119" s="41" t="s">
        <v>8</v>
      </c>
      <c r="H119" s="41" t="s">
        <v>8</v>
      </c>
      <c r="I119" s="41" t="s">
        <v>8</v>
      </c>
      <c r="J119" s="41" t="s">
        <v>8</v>
      </c>
      <c r="K119" s="41" t="s">
        <v>8</v>
      </c>
      <c r="L119" s="41" t="s">
        <v>8</v>
      </c>
      <c r="M119" s="41" t="s">
        <v>8</v>
      </c>
      <c r="N119" s="41" t="s">
        <v>8</v>
      </c>
      <c r="O119" s="37" t="s">
        <v>966</v>
      </c>
    </row>
    <row r="120" spans="2:15" x14ac:dyDescent="0.25">
      <c r="B120" s="37" t="s">
        <v>141</v>
      </c>
      <c r="C120" s="37" t="s">
        <v>142</v>
      </c>
      <c r="D120" s="40">
        <v>1996</v>
      </c>
      <c r="E120" s="41">
        <v>48</v>
      </c>
      <c r="F120" s="41" t="s">
        <v>8</v>
      </c>
      <c r="G120" s="41" t="s">
        <v>8</v>
      </c>
      <c r="H120" s="41" t="s">
        <v>8</v>
      </c>
      <c r="I120" s="41" t="s">
        <v>8</v>
      </c>
      <c r="J120" s="41" t="s">
        <v>8</v>
      </c>
      <c r="K120" s="41" t="s">
        <v>8</v>
      </c>
      <c r="L120" s="41" t="s">
        <v>8</v>
      </c>
      <c r="M120" s="41" t="s">
        <v>8</v>
      </c>
      <c r="N120" s="41" t="s">
        <v>8</v>
      </c>
      <c r="O120" s="37" t="s">
        <v>971</v>
      </c>
    </row>
    <row r="121" spans="2:15" x14ac:dyDescent="0.25">
      <c r="B121" s="37" t="s">
        <v>141</v>
      </c>
      <c r="C121" s="37" t="s">
        <v>142</v>
      </c>
      <c r="D121" s="40">
        <v>1999</v>
      </c>
      <c r="E121" s="41">
        <v>61</v>
      </c>
      <c r="F121" s="41" t="s">
        <v>8</v>
      </c>
      <c r="G121" s="41" t="s">
        <v>8</v>
      </c>
      <c r="H121" s="41" t="s">
        <v>8</v>
      </c>
      <c r="I121" s="41" t="s">
        <v>8</v>
      </c>
      <c r="J121" s="41" t="s">
        <v>8</v>
      </c>
      <c r="K121" s="41" t="s">
        <v>8</v>
      </c>
      <c r="L121" s="41" t="s">
        <v>8</v>
      </c>
      <c r="M121" s="41" t="s">
        <v>8</v>
      </c>
      <c r="N121" s="41" t="s">
        <v>8</v>
      </c>
      <c r="O121" s="37" t="s">
        <v>976</v>
      </c>
    </row>
    <row r="122" spans="2:15" x14ac:dyDescent="0.25">
      <c r="B122" s="37" t="s">
        <v>141</v>
      </c>
      <c r="C122" s="37" t="s">
        <v>142</v>
      </c>
      <c r="D122" s="40">
        <v>2000</v>
      </c>
      <c r="E122" s="41">
        <v>68</v>
      </c>
      <c r="F122" s="41" t="s">
        <v>8</v>
      </c>
      <c r="G122" s="41" t="s">
        <v>8</v>
      </c>
      <c r="H122" s="41" t="s">
        <v>8</v>
      </c>
      <c r="I122" s="41" t="s">
        <v>8</v>
      </c>
      <c r="J122" s="41" t="s">
        <v>8</v>
      </c>
      <c r="K122" s="41" t="s">
        <v>8</v>
      </c>
      <c r="L122" s="41" t="s">
        <v>8</v>
      </c>
      <c r="M122" s="41" t="s">
        <v>8</v>
      </c>
      <c r="N122" s="41" t="s">
        <v>8</v>
      </c>
      <c r="O122" s="37" t="s">
        <v>977</v>
      </c>
    </row>
    <row r="123" spans="2:15" x14ac:dyDescent="0.25">
      <c r="B123" s="37" t="s">
        <v>141</v>
      </c>
      <c r="C123" s="37" t="s">
        <v>142</v>
      </c>
      <c r="D123" s="40">
        <v>2002</v>
      </c>
      <c r="E123" s="41">
        <v>64</v>
      </c>
      <c r="F123" s="41">
        <v>64</v>
      </c>
      <c r="G123" s="41">
        <v>63</v>
      </c>
      <c r="H123" s="41">
        <v>64</v>
      </c>
      <c r="I123" s="41">
        <v>63</v>
      </c>
      <c r="J123" s="41" t="s">
        <v>8</v>
      </c>
      <c r="K123" s="41" t="s">
        <v>8</v>
      </c>
      <c r="L123" s="41" t="s">
        <v>8</v>
      </c>
      <c r="M123" s="41" t="s">
        <v>8</v>
      </c>
      <c r="N123" s="41" t="s">
        <v>8</v>
      </c>
      <c r="O123" s="37" t="s">
        <v>985</v>
      </c>
    </row>
    <row r="124" spans="2:15" x14ac:dyDescent="0.25">
      <c r="B124" s="37" t="s">
        <v>141</v>
      </c>
      <c r="C124" s="37" t="s">
        <v>142</v>
      </c>
      <c r="D124" s="40">
        <v>2007</v>
      </c>
      <c r="E124" s="41">
        <v>70</v>
      </c>
      <c r="F124" s="41">
        <v>72</v>
      </c>
      <c r="G124" s="41">
        <v>67</v>
      </c>
      <c r="H124" s="41">
        <v>70</v>
      </c>
      <c r="I124" s="41">
        <v>70</v>
      </c>
      <c r="J124" s="41">
        <v>65</v>
      </c>
      <c r="K124" s="41">
        <v>72</v>
      </c>
      <c r="L124" s="41">
        <v>70</v>
      </c>
      <c r="M124" s="41">
        <v>74</v>
      </c>
      <c r="N124" s="41" t="s">
        <v>8</v>
      </c>
      <c r="O124" s="37" t="s">
        <v>998</v>
      </c>
    </row>
    <row r="125" spans="2:15" x14ac:dyDescent="0.25">
      <c r="B125" s="37" t="s">
        <v>141</v>
      </c>
      <c r="C125" s="37" t="s">
        <v>142</v>
      </c>
      <c r="D125" s="40">
        <v>2013</v>
      </c>
      <c r="E125" s="41">
        <v>66</v>
      </c>
      <c r="F125" s="41">
        <v>63.5</v>
      </c>
      <c r="G125" s="41">
        <v>68.8</v>
      </c>
      <c r="H125" s="41">
        <v>64.2</v>
      </c>
      <c r="I125" s="41">
        <v>71.2</v>
      </c>
      <c r="J125" s="41">
        <v>73.599999999999994</v>
      </c>
      <c r="K125" s="41">
        <v>76.3</v>
      </c>
      <c r="L125" s="41">
        <v>57.1</v>
      </c>
      <c r="M125" s="41">
        <v>62.4</v>
      </c>
      <c r="N125" s="41" t="s">
        <v>8</v>
      </c>
      <c r="O125" s="37" t="s">
        <v>932</v>
      </c>
    </row>
    <row r="126" spans="2:15" x14ac:dyDescent="0.25">
      <c r="B126" s="37" t="s">
        <v>141</v>
      </c>
      <c r="C126" s="37" t="s">
        <v>142</v>
      </c>
      <c r="D126" s="40">
        <v>2014</v>
      </c>
      <c r="E126" s="41">
        <v>73.400000000000006</v>
      </c>
      <c r="F126" s="41">
        <v>75.3</v>
      </c>
      <c r="G126" s="41">
        <v>71.3</v>
      </c>
      <c r="H126" s="41">
        <v>73.3</v>
      </c>
      <c r="I126" s="41">
        <v>73.599999999999994</v>
      </c>
      <c r="J126" s="41">
        <v>72.5</v>
      </c>
      <c r="K126" s="41">
        <v>73.7</v>
      </c>
      <c r="L126" s="41">
        <v>73.099999999999994</v>
      </c>
      <c r="M126" s="41">
        <v>72.7</v>
      </c>
      <c r="N126" s="41">
        <v>76.5</v>
      </c>
      <c r="O126" s="37" t="s">
        <v>918</v>
      </c>
    </row>
    <row r="127" spans="2:15" x14ac:dyDescent="0.25">
      <c r="B127" s="37" t="s">
        <v>141</v>
      </c>
      <c r="C127" s="37" t="s">
        <v>142</v>
      </c>
      <c r="D127" s="40" t="s">
        <v>144</v>
      </c>
      <c r="E127" s="41">
        <v>68.400000000000006</v>
      </c>
      <c r="F127" s="41">
        <v>68</v>
      </c>
      <c r="G127" s="41">
        <v>69</v>
      </c>
      <c r="H127" s="41">
        <v>68.400000000000006</v>
      </c>
      <c r="I127" s="41">
        <v>68.5</v>
      </c>
      <c r="J127" s="41">
        <v>63.7</v>
      </c>
      <c r="K127" s="41">
        <v>81</v>
      </c>
      <c r="L127" s="41">
        <v>56.7</v>
      </c>
      <c r="M127" s="41">
        <v>80.900000000000006</v>
      </c>
      <c r="N127" s="41">
        <v>55.5</v>
      </c>
      <c r="O127" s="37" t="s">
        <v>933</v>
      </c>
    </row>
    <row r="128" spans="2:15" x14ac:dyDescent="0.25">
      <c r="B128" s="37" t="s">
        <v>148</v>
      </c>
      <c r="C128" s="37" t="s">
        <v>149</v>
      </c>
      <c r="D128" s="40">
        <v>1992</v>
      </c>
      <c r="E128" s="41">
        <v>59</v>
      </c>
      <c r="F128" s="41" t="s">
        <v>8</v>
      </c>
      <c r="G128" s="41" t="s">
        <v>8</v>
      </c>
      <c r="H128" s="41" t="s">
        <v>8</v>
      </c>
      <c r="I128" s="41" t="s">
        <v>8</v>
      </c>
      <c r="J128" s="41" t="s">
        <v>8</v>
      </c>
      <c r="K128" s="41" t="s">
        <v>8</v>
      </c>
      <c r="L128" s="41" t="s">
        <v>8</v>
      </c>
      <c r="M128" s="41" t="s">
        <v>8</v>
      </c>
      <c r="N128" s="41" t="s">
        <v>8</v>
      </c>
      <c r="O128" s="37" t="s">
        <v>967</v>
      </c>
    </row>
    <row r="129" spans="2:15" x14ac:dyDescent="0.25">
      <c r="B129" s="37" t="s">
        <v>148</v>
      </c>
      <c r="C129" s="37" t="s">
        <v>149</v>
      </c>
      <c r="D129" s="40">
        <v>1995</v>
      </c>
      <c r="E129" s="41">
        <v>62</v>
      </c>
      <c r="F129" s="41" t="s">
        <v>8</v>
      </c>
      <c r="G129" s="41" t="s">
        <v>8</v>
      </c>
      <c r="H129" s="41" t="s">
        <v>8</v>
      </c>
      <c r="I129" s="41" t="s">
        <v>8</v>
      </c>
      <c r="J129" s="41" t="s">
        <v>8</v>
      </c>
      <c r="K129" s="41" t="s">
        <v>8</v>
      </c>
      <c r="L129" s="41" t="s">
        <v>8</v>
      </c>
      <c r="M129" s="41" t="s">
        <v>8</v>
      </c>
      <c r="N129" s="41" t="s">
        <v>8</v>
      </c>
      <c r="O129" s="37" t="s">
        <v>970</v>
      </c>
    </row>
    <row r="130" spans="2:15" x14ac:dyDescent="0.25">
      <c r="B130" s="37" t="s">
        <v>148</v>
      </c>
      <c r="C130" s="37" t="s">
        <v>149</v>
      </c>
      <c r="D130" s="40">
        <v>2000</v>
      </c>
      <c r="E130" s="41">
        <v>66</v>
      </c>
      <c r="F130" s="41">
        <v>68</v>
      </c>
      <c r="G130" s="41">
        <v>64</v>
      </c>
      <c r="H130" s="41">
        <v>77</v>
      </c>
      <c r="I130" s="41">
        <v>61</v>
      </c>
      <c r="J130" s="41" t="s">
        <v>8</v>
      </c>
      <c r="K130" s="41" t="s">
        <v>8</v>
      </c>
      <c r="L130" s="41" t="s">
        <v>8</v>
      </c>
      <c r="M130" s="41" t="s">
        <v>8</v>
      </c>
      <c r="N130" s="41" t="s">
        <v>8</v>
      </c>
      <c r="O130" s="37" t="s">
        <v>978</v>
      </c>
    </row>
    <row r="131" spans="2:15" x14ac:dyDescent="0.25">
      <c r="B131" s="37" t="s">
        <v>148</v>
      </c>
      <c r="C131" s="37" t="s">
        <v>149</v>
      </c>
      <c r="D131" s="40">
        <v>2003</v>
      </c>
      <c r="E131" s="41">
        <v>70</v>
      </c>
      <c r="F131" s="41">
        <v>76</v>
      </c>
      <c r="G131" s="41">
        <v>64</v>
      </c>
      <c r="H131" s="41">
        <v>68</v>
      </c>
      <c r="I131" s="41">
        <v>72</v>
      </c>
      <c r="J131" s="41">
        <v>58</v>
      </c>
      <c r="K131" s="41">
        <v>69</v>
      </c>
      <c r="L131" s="41">
        <v>73</v>
      </c>
      <c r="M131" s="41">
        <v>76</v>
      </c>
      <c r="N131" s="41">
        <v>76</v>
      </c>
      <c r="O131" s="37" t="s">
        <v>987</v>
      </c>
    </row>
    <row r="132" spans="2:15" x14ac:dyDescent="0.25">
      <c r="B132" s="37" t="s">
        <v>148</v>
      </c>
      <c r="C132" s="37" t="s">
        <v>149</v>
      </c>
      <c r="D132" s="40">
        <v>2005</v>
      </c>
      <c r="E132" s="41">
        <v>63</v>
      </c>
      <c r="F132" s="41">
        <v>66</v>
      </c>
      <c r="G132" s="41">
        <v>61</v>
      </c>
      <c r="H132" s="41">
        <v>67</v>
      </c>
      <c r="I132" s="41">
        <v>61</v>
      </c>
      <c r="J132" s="41">
        <v>58</v>
      </c>
      <c r="K132" s="41">
        <v>66</v>
      </c>
      <c r="L132" s="41">
        <v>60</v>
      </c>
      <c r="M132" s="41">
        <v>66</v>
      </c>
      <c r="N132" s="41">
        <v>69</v>
      </c>
      <c r="O132" s="37" t="s">
        <v>992</v>
      </c>
    </row>
    <row r="133" spans="2:15" x14ac:dyDescent="0.25">
      <c r="B133" s="37" t="s">
        <v>148</v>
      </c>
      <c r="C133" s="37" t="s">
        <v>149</v>
      </c>
      <c r="D133" s="40">
        <v>2008</v>
      </c>
      <c r="E133" s="41">
        <v>73</v>
      </c>
      <c r="F133" s="41">
        <v>77</v>
      </c>
      <c r="G133" s="41">
        <v>68</v>
      </c>
      <c r="H133" s="41">
        <v>78</v>
      </c>
      <c r="I133" s="41">
        <v>69</v>
      </c>
      <c r="J133" s="41">
        <v>70</v>
      </c>
      <c r="K133" s="41">
        <v>71</v>
      </c>
      <c r="L133" s="41">
        <v>66</v>
      </c>
      <c r="M133" s="41">
        <v>79</v>
      </c>
      <c r="N133" s="41">
        <v>81</v>
      </c>
      <c r="O133" s="37" t="s">
        <v>1000</v>
      </c>
    </row>
    <row r="134" spans="2:15" x14ac:dyDescent="0.25">
      <c r="B134" s="37" t="s">
        <v>148</v>
      </c>
      <c r="C134" s="37" t="s">
        <v>149</v>
      </c>
      <c r="D134" s="40">
        <v>2014</v>
      </c>
      <c r="E134" s="41">
        <v>68.099999999999994</v>
      </c>
      <c r="F134" s="41">
        <v>69.599999999999994</v>
      </c>
      <c r="G134" s="41">
        <v>66.099999999999994</v>
      </c>
      <c r="H134" s="41">
        <v>68.900000000000006</v>
      </c>
      <c r="I134" s="41">
        <v>67.8</v>
      </c>
      <c r="J134" s="41">
        <v>63.9</v>
      </c>
      <c r="K134" s="41">
        <v>62.6</v>
      </c>
      <c r="L134" s="41">
        <v>72.8</v>
      </c>
      <c r="M134" s="41">
        <v>72.400000000000006</v>
      </c>
      <c r="N134" s="41">
        <v>67.099999999999994</v>
      </c>
      <c r="O134" s="37" t="s">
        <v>914</v>
      </c>
    </row>
    <row r="135" spans="2:15" x14ac:dyDescent="0.25">
      <c r="B135" s="37" t="s">
        <v>151</v>
      </c>
      <c r="C135" s="37" t="s">
        <v>152</v>
      </c>
      <c r="D135" s="40">
        <v>2014</v>
      </c>
      <c r="E135" s="41">
        <v>79.7</v>
      </c>
      <c r="F135" s="41">
        <v>79</v>
      </c>
      <c r="G135" s="41">
        <v>80.5</v>
      </c>
      <c r="H135" s="41">
        <v>80.900000000000006</v>
      </c>
      <c r="I135" s="41">
        <v>78.400000000000006</v>
      </c>
      <c r="J135" s="41">
        <v>74</v>
      </c>
      <c r="K135" s="41">
        <v>76</v>
      </c>
      <c r="L135" s="41">
        <v>81.400000000000006</v>
      </c>
      <c r="M135" s="41">
        <v>82</v>
      </c>
      <c r="N135" s="41">
        <v>92</v>
      </c>
      <c r="O135" s="37" t="s">
        <v>925</v>
      </c>
    </row>
    <row r="136" spans="2:15" x14ac:dyDescent="0.25">
      <c r="B136" s="37" t="s">
        <v>151</v>
      </c>
      <c r="C136" s="37" t="s">
        <v>152</v>
      </c>
      <c r="D136" s="40" t="s">
        <v>155</v>
      </c>
      <c r="E136" s="41">
        <v>62</v>
      </c>
      <c r="F136" s="41" t="s">
        <v>8</v>
      </c>
      <c r="G136" s="41" t="s">
        <v>8</v>
      </c>
      <c r="H136" s="41" t="s">
        <v>8</v>
      </c>
      <c r="I136" s="41" t="s">
        <v>8</v>
      </c>
      <c r="J136" s="41" t="s">
        <v>8</v>
      </c>
      <c r="K136" s="41" t="s">
        <v>8</v>
      </c>
      <c r="L136" s="41" t="s">
        <v>8</v>
      </c>
      <c r="M136" s="41" t="s">
        <v>8</v>
      </c>
      <c r="N136" s="41" t="s">
        <v>8</v>
      </c>
      <c r="O136" s="37" t="s">
        <v>1017</v>
      </c>
    </row>
    <row r="137" spans="2:15" x14ac:dyDescent="0.25">
      <c r="B137" s="37" t="s">
        <v>151</v>
      </c>
      <c r="C137" s="37" t="s">
        <v>152</v>
      </c>
      <c r="D137" s="40" t="s">
        <v>153</v>
      </c>
      <c r="E137" s="41">
        <v>67</v>
      </c>
      <c r="F137" s="41" t="s">
        <v>8</v>
      </c>
      <c r="G137" s="41" t="s">
        <v>8</v>
      </c>
      <c r="H137" s="41" t="s">
        <v>8</v>
      </c>
      <c r="I137" s="41" t="s">
        <v>8</v>
      </c>
      <c r="J137" s="41" t="s">
        <v>8</v>
      </c>
      <c r="K137" s="41" t="s">
        <v>8</v>
      </c>
      <c r="L137" s="41" t="s">
        <v>8</v>
      </c>
      <c r="M137" s="41" t="s">
        <v>8</v>
      </c>
      <c r="N137" s="41" t="s">
        <v>8</v>
      </c>
      <c r="O137" s="37" t="s">
        <v>1020</v>
      </c>
    </row>
    <row r="138" spans="2:15" x14ac:dyDescent="0.25">
      <c r="B138" s="37" t="s">
        <v>157</v>
      </c>
      <c r="C138" s="37" t="s">
        <v>158</v>
      </c>
      <c r="D138" s="40">
        <v>2011</v>
      </c>
      <c r="E138" s="41">
        <v>54.3</v>
      </c>
      <c r="F138" s="41">
        <v>57.4</v>
      </c>
      <c r="G138" s="41">
        <v>50</v>
      </c>
      <c r="H138" s="41">
        <v>62.9</v>
      </c>
      <c r="I138" s="41">
        <v>47.6</v>
      </c>
      <c r="J138" s="41" t="s">
        <v>8</v>
      </c>
      <c r="K138" s="41" t="s">
        <v>8</v>
      </c>
      <c r="L138" s="41" t="s">
        <v>8</v>
      </c>
      <c r="M138" s="41" t="s">
        <v>8</v>
      </c>
      <c r="N138" s="41">
        <v>71.400000000000006</v>
      </c>
      <c r="O138" s="37" t="s">
        <v>913</v>
      </c>
    </row>
    <row r="139" spans="2:15" x14ac:dyDescent="0.25">
      <c r="B139" s="37" t="s">
        <v>159</v>
      </c>
      <c r="C139" s="37" t="s">
        <v>160</v>
      </c>
      <c r="D139" s="40">
        <v>2002</v>
      </c>
      <c r="E139" s="41">
        <v>44</v>
      </c>
      <c r="F139" s="41">
        <v>44</v>
      </c>
      <c r="G139" s="41">
        <v>43</v>
      </c>
      <c r="H139" s="41">
        <v>57</v>
      </c>
      <c r="I139" s="41">
        <v>40</v>
      </c>
      <c r="J139" s="41">
        <v>33</v>
      </c>
      <c r="K139" s="41">
        <v>42</v>
      </c>
      <c r="L139" s="41">
        <v>43</v>
      </c>
      <c r="M139" s="41">
        <v>50</v>
      </c>
      <c r="N139" s="41">
        <v>63</v>
      </c>
      <c r="O139" s="37" t="s">
        <v>985</v>
      </c>
    </row>
    <row r="140" spans="2:15" x14ac:dyDescent="0.25">
      <c r="B140" s="37" t="s">
        <v>159</v>
      </c>
      <c r="C140" s="37" t="s">
        <v>160</v>
      </c>
      <c r="D140" s="40">
        <v>2010</v>
      </c>
      <c r="E140" s="41">
        <v>44.8</v>
      </c>
      <c r="F140" s="41">
        <v>46.4</v>
      </c>
      <c r="G140" s="41">
        <v>43.3</v>
      </c>
      <c r="H140" s="41">
        <v>57</v>
      </c>
      <c r="I140" s="41">
        <v>40.9</v>
      </c>
      <c r="J140" s="41">
        <v>29.7</v>
      </c>
      <c r="K140" s="41">
        <v>36.1</v>
      </c>
      <c r="L140" s="41">
        <v>46.3</v>
      </c>
      <c r="M140" s="41">
        <v>64.2</v>
      </c>
      <c r="N140" s="41">
        <v>64.3</v>
      </c>
      <c r="O140" s="37" t="s">
        <v>934</v>
      </c>
    </row>
    <row r="141" spans="2:15" x14ac:dyDescent="0.25">
      <c r="B141" s="37" t="s">
        <v>162</v>
      </c>
      <c r="C141" s="37" t="s">
        <v>163</v>
      </c>
      <c r="D141" s="40">
        <v>2000</v>
      </c>
      <c r="E141" s="41">
        <v>16</v>
      </c>
      <c r="F141" s="41">
        <v>17</v>
      </c>
      <c r="G141" s="41">
        <v>14</v>
      </c>
      <c r="H141" s="41">
        <v>41</v>
      </c>
      <c r="I141" s="41">
        <v>14</v>
      </c>
      <c r="J141" s="41" t="s">
        <v>8</v>
      </c>
      <c r="K141" s="41" t="s">
        <v>8</v>
      </c>
      <c r="L141" s="41" t="s">
        <v>8</v>
      </c>
      <c r="M141" s="41" t="s">
        <v>8</v>
      </c>
      <c r="N141" s="41" t="s">
        <v>8</v>
      </c>
      <c r="O141" s="37" t="s">
        <v>978</v>
      </c>
    </row>
    <row r="142" spans="2:15" x14ac:dyDescent="0.25">
      <c r="B142" s="37" t="s">
        <v>162</v>
      </c>
      <c r="C142" s="37" t="s">
        <v>163</v>
      </c>
      <c r="D142" s="40">
        <v>2005</v>
      </c>
      <c r="E142" s="41">
        <v>19</v>
      </c>
      <c r="F142" s="41">
        <v>19</v>
      </c>
      <c r="G142" s="41">
        <v>19</v>
      </c>
      <c r="H142" s="41">
        <v>46</v>
      </c>
      <c r="I142" s="41">
        <v>17</v>
      </c>
      <c r="J142" s="41">
        <v>19</v>
      </c>
      <c r="K142" s="41">
        <v>12</v>
      </c>
      <c r="L142" s="41">
        <v>21</v>
      </c>
      <c r="M142" s="41">
        <v>13</v>
      </c>
      <c r="N142" s="41">
        <v>33</v>
      </c>
      <c r="O142" s="37" t="s">
        <v>992</v>
      </c>
    </row>
    <row r="143" spans="2:15" x14ac:dyDescent="0.25">
      <c r="B143" s="37" t="s">
        <v>162</v>
      </c>
      <c r="C143" s="37" t="s">
        <v>163</v>
      </c>
      <c r="D143" s="40">
        <v>2011</v>
      </c>
      <c r="E143" s="41">
        <v>27</v>
      </c>
      <c r="F143" s="41">
        <v>25.4</v>
      </c>
      <c r="G143" s="41">
        <v>28.7</v>
      </c>
      <c r="H143" s="41">
        <v>46.9</v>
      </c>
      <c r="I143" s="41">
        <v>25</v>
      </c>
      <c r="J143" s="41">
        <v>15.5</v>
      </c>
      <c r="K143" s="41">
        <v>25.2</v>
      </c>
      <c r="L143" s="41">
        <v>22.1</v>
      </c>
      <c r="M143" s="41">
        <v>33.200000000000003</v>
      </c>
      <c r="N143" s="41">
        <v>61.7</v>
      </c>
      <c r="O143" s="37" t="s">
        <v>913</v>
      </c>
    </row>
    <row r="144" spans="2:15" x14ac:dyDescent="0.25">
      <c r="B144" s="37" t="s">
        <v>162</v>
      </c>
      <c r="C144" s="37" t="s">
        <v>163</v>
      </c>
      <c r="D144" s="40">
        <v>2016</v>
      </c>
      <c r="E144" s="41">
        <v>29.8</v>
      </c>
      <c r="F144" s="41">
        <v>32.1</v>
      </c>
      <c r="G144" s="41">
        <v>27.5</v>
      </c>
      <c r="H144" s="41">
        <v>61.1</v>
      </c>
      <c r="I144" s="41">
        <v>27.5</v>
      </c>
      <c r="J144" s="41">
        <v>28.4</v>
      </c>
      <c r="K144" s="41">
        <v>23.4</v>
      </c>
      <c r="L144" s="41">
        <v>24.9</v>
      </c>
      <c r="M144" s="41">
        <v>37.700000000000003</v>
      </c>
      <c r="N144" s="41">
        <v>43.7</v>
      </c>
      <c r="O144" s="37" t="s">
        <v>935</v>
      </c>
    </row>
    <row r="145" spans="2:15" x14ac:dyDescent="0.25">
      <c r="B145" s="37" t="s">
        <v>162</v>
      </c>
      <c r="C145" s="37" t="s">
        <v>163</v>
      </c>
      <c r="D145" s="40">
        <v>2016</v>
      </c>
      <c r="E145" s="41">
        <v>31.3</v>
      </c>
      <c r="F145" s="41" t="s">
        <v>8</v>
      </c>
      <c r="G145" s="41" t="s">
        <v>8</v>
      </c>
      <c r="H145" s="41">
        <v>59.1</v>
      </c>
      <c r="I145" s="41">
        <v>29.2</v>
      </c>
      <c r="J145" s="41" t="s">
        <v>8</v>
      </c>
      <c r="K145" s="41" t="s">
        <v>8</v>
      </c>
      <c r="L145" s="41" t="s">
        <v>8</v>
      </c>
      <c r="M145" s="41" t="s">
        <v>8</v>
      </c>
      <c r="N145" s="41" t="s">
        <v>8</v>
      </c>
      <c r="O145" s="37" t="s">
        <v>165</v>
      </c>
    </row>
    <row r="146" spans="2:15" x14ac:dyDescent="0.25">
      <c r="B146" s="37" t="s">
        <v>166</v>
      </c>
      <c r="C146" s="37" t="s">
        <v>167</v>
      </c>
      <c r="D146" s="40">
        <v>2000</v>
      </c>
      <c r="E146" s="41">
        <v>48</v>
      </c>
      <c r="F146" s="41">
        <v>51</v>
      </c>
      <c r="G146" s="41">
        <v>44</v>
      </c>
      <c r="H146" s="41">
        <v>52</v>
      </c>
      <c r="I146" s="41">
        <v>34</v>
      </c>
      <c r="J146" s="41" t="s">
        <v>8</v>
      </c>
      <c r="K146" s="41" t="s">
        <v>8</v>
      </c>
      <c r="L146" s="41" t="s">
        <v>8</v>
      </c>
      <c r="M146" s="41" t="s">
        <v>8</v>
      </c>
      <c r="N146" s="41" t="s">
        <v>8</v>
      </c>
      <c r="O146" s="37" t="s">
        <v>978</v>
      </c>
    </row>
    <row r="147" spans="2:15" x14ac:dyDescent="0.25">
      <c r="B147" s="37" t="s">
        <v>166</v>
      </c>
      <c r="C147" s="37" t="s">
        <v>167</v>
      </c>
      <c r="D147" s="40">
        <v>2012</v>
      </c>
      <c r="E147" s="41">
        <v>67.7</v>
      </c>
      <c r="F147" s="41">
        <v>72.2</v>
      </c>
      <c r="G147" s="41">
        <v>62.4</v>
      </c>
      <c r="H147" s="41">
        <v>70.599999999999994</v>
      </c>
      <c r="I147" s="41">
        <v>52.2</v>
      </c>
      <c r="J147" s="41">
        <v>48.1</v>
      </c>
      <c r="K147" s="41">
        <v>77.900000000000006</v>
      </c>
      <c r="L147" s="41">
        <v>66.099999999999994</v>
      </c>
      <c r="M147" s="41" t="s">
        <v>8</v>
      </c>
      <c r="N147" s="41" t="s">
        <v>8</v>
      </c>
      <c r="O147" s="37" t="s">
        <v>936</v>
      </c>
    </row>
    <row r="148" spans="2:15" x14ac:dyDescent="0.25">
      <c r="B148" s="37" t="s">
        <v>169</v>
      </c>
      <c r="C148" s="37" t="s">
        <v>170</v>
      </c>
      <c r="D148" s="40">
        <v>2000</v>
      </c>
      <c r="E148" s="41">
        <v>75</v>
      </c>
      <c r="F148" s="41">
        <v>71</v>
      </c>
      <c r="G148" s="41">
        <v>79</v>
      </c>
      <c r="H148" s="41">
        <v>93</v>
      </c>
      <c r="I148" s="41">
        <v>70</v>
      </c>
      <c r="J148" s="41" t="s">
        <v>8</v>
      </c>
      <c r="K148" s="41" t="s">
        <v>8</v>
      </c>
      <c r="L148" s="41" t="s">
        <v>8</v>
      </c>
      <c r="M148" s="41" t="s">
        <v>8</v>
      </c>
      <c r="N148" s="41" t="s">
        <v>8</v>
      </c>
      <c r="O148" s="37" t="s">
        <v>977</v>
      </c>
    </row>
    <row r="149" spans="2:15" x14ac:dyDescent="0.25">
      <c r="B149" s="37" t="s">
        <v>169</v>
      </c>
      <c r="C149" s="37" t="s">
        <v>170</v>
      </c>
      <c r="D149" s="40">
        <v>2010</v>
      </c>
      <c r="E149" s="41">
        <v>68.8</v>
      </c>
      <c r="F149" s="41">
        <v>69.8</v>
      </c>
      <c r="G149" s="41">
        <v>67.7</v>
      </c>
      <c r="H149" s="41">
        <v>63.9</v>
      </c>
      <c r="I149" s="41">
        <v>73.599999999999994</v>
      </c>
      <c r="J149" s="41">
        <v>64.099999999999994</v>
      </c>
      <c r="K149" s="41">
        <v>79.900000000000006</v>
      </c>
      <c r="L149" s="41">
        <v>74.400000000000006</v>
      </c>
      <c r="M149" s="41">
        <v>62</v>
      </c>
      <c r="N149" s="41">
        <v>66.400000000000006</v>
      </c>
      <c r="O149" s="37" t="s">
        <v>926</v>
      </c>
    </row>
    <row r="150" spans="2:15" x14ac:dyDescent="0.25">
      <c r="B150" s="37" t="s">
        <v>169</v>
      </c>
      <c r="C150" s="37" t="s">
        <v>170</v>
      </c>
      <c r="D150" s="40">
        <v>2013</v>
      </c>
      <c r="E150" s="41">
        <v>68</v>
      </c>
      <c r="F150" s="41">
        <v>72</v>
      </c>
      <c r="G150" s="41">
        <v>62.5</v>
      </c>
      <c r="H150" s="41">
        <v>68.099999999999994</v>
      </c>
      <c r="I150" s="41">
        <v>68</v>
      </c>
      <c r="J150" s="41">
        <v>69.7</v>
      </c>
      <c r="K150" s="41">
        <v>70.099999999999994</v>
      </c>
      <c r="L150" s="41">
        <v>70.8</v>
      </c>
      <c r="M150" s="41">
        <v>62.4</v>
      </c>
      <c r="N150" s="41">
        <v>67.3</v>
      </c>
      <c r="O150" s="37" t="s">
        <v>932</v>
      </c>
    </row>
    <row r="151" spans="2:15" x14ac:dyDescent="0.25">
      <c r="B151" s="37" t="s">
        <v>169</v>
      </c>
      <c r="C151" s="37" t="s">
        <v>170</v>
      </c>
      <c r="D151" s="40" t="s">
        <v>73</v>
      </c>
      <c r="E151" s="41">
        <v>69</v>
      </c>
      <c r="F151" s="41">
        <v>67</v>
      </c>
      <c r="G151" s="41">
        <v>71</v>
      </c>
      <c r="H151" s="41">
        <v>64</v>
      </c>
      <c r="I151" s="41">
        <v>72</v>
      </c>
      <c r="J151" s="41">
        <v>68</v>
      </c>
      <c r="K151" s="41">
        <v>74</v>
      </c>
      <c r="L151" s="41">
        <v>71</v>
      </c>
      <c r="M151" s="41">
        <v>62</v>
      </c>
      <c r="N151" s="41">
        <v>68</v>
      </c>
      <c r="O151" s="37" t="s">
        <v>1023</v>
      </c>
    </row>
    <row r="152" spans="2:15" x14ac:dyDescent="0.25">
      <c r="B152" s="37" t="s">
        <v>171</v>
      </c>
      <c r="C152" s="37" t="s">
        <v>172</v>
      </c>
      <c r="D152" s="40">
        <v>2000</v>
      </c>
      <c r="E152" s="41">
        <v>99</v>
      </c>
      <c r="F152" s="41" t="s">
        <v>8</v>
      </c>
      <c r="G152" s="41" t="s">
        <v>8</v>
      </c>
      <c r="H152" s="41" t="s">
        <v>8</v>
      </c>
      <c r="I152" s="41" t="s">
        <v>8</v>
      </c>
      <c r="J152" s="41" t="s">
        <v>8</v>
      </c>
      <c r="K152" s="41" t="s">
        <v>8</v>
      </c>
      <c r="L152" s="41" t="s">
        <v>8</v>
      </c>
      <c r="M152" s="41" t="s">
        <v>8</v>
      </c>
      <c r="N152" s="41" t="s">
        <v>8</v>
      </c>
      <c r="O152" s="37" t="s">
        <v>977</v>
      </c>
    </row>
    <row r="153" spans="2:15" x14ac:dyDescent="0.25">
      <c r="B153" s="37" t="s">
        <v>171</v>
      </c>
      <c r="C153" s="37" t="s">
        <v>172</v>
      </c>
      <c r="D153" s="40">
        <v>2005</v>
      </c>
      <c r="E153" s="41">
        <v>74</v>
      </c>
      <c r="F153" s="41" t="s">
        <v>8</v>
      </c>
      <c r="G153" s="41" t="s">
        <v>8</v>
      </c>
      <c r="H153" s="41" t="s">
        <v>8</v>
      </c>
      <c r="I153" s="41" t="s">
        <v>8</v>
      </c>
      <c r="J153" s="41" t="s">
        <v>8</v>
      </c>
      <c r="K153" s="41" t="s">
        <v>8</v>
      </c>
      <c r="L153" s="41" t="s">
        <v>8</v>
      </c>
      <c r="M153" s="41" t="s">
        <v>8</v>
      </c>
      <c r="N153" s="41" t="s">
        <v>8</v>
      </c>
      <c r="O153" s="37" t="s">
        <v>994</v>
      </c>
    </row>
    <row r="154" spans="2:15" x14ac:dyDescent="0.25">
      <c r="B154" s="37" t="s">
        <v>174</v>
      </c>
      <c r="C154" s="37" t="s">
        <v>175</v>
      </c>
      <c r="D154" s="40">
        <v>1993</v>
      </c>
      <c r="E154" s="41">
        <v>43</v>
      </c>
      <c r="F154" s="41" t="s">
        <v>8</v>
      </c>
      <c r="G154" s="41" t="s">
        <v>8</v>
      </c>
      <c r="H154" s="41" t="s">
        <v>8</v>
      </c>
      <c r="I154" s="41" t="s">
        <v>8</v>
      </c>
      <c r="J154" s="41" t="s">
        <v>8</v>
      </c>
      <c r="K154" s="41" t="s">
        <v>8</v>
      </c>
      <c r="L154" s="41" t="s">
        <v>8</v>
      </c>
      <c r="M154" s="41" t="s">
        <v>8</v>
      </c>
      <c r="N154" s="41" t="s">
        <v>8</v>
      </c>
      <c r="O154" s="37" t="s">
        <v>968</v>
      </c>
    </row>
    <row r="155" spans="2:15" x14ac:dyDescent="0.25">
      <c r="B155" s="37" t="s">
        <v>174</v>
      </c>
      <c r="C155" s="37" t="s">
        <v>175</v>
      </c>
      <c r="D155" s="40">
        <v>1998</v>
      </c>
      <c r="E155" s="41">
        <v>26</v>
      </c>
      <c r="F155" s="41">
        <v>28</v>
      </c>
      <c r="G155" s="41">
        <v>25</v>
      </c>
      <c r="H155" s="41">
        <v>37</v>
      </c>
      <c r="I155" s="41">
        <v>24</v>
      </c>
      <c r="J155" s="41" t="s">
        <v>8</v>
      </c>
      <c r="K155" s="41" t="s">
        <v>8</v>
      </c>
      <c r="L155" s="41" t="s">
        <v>8</v>
      </c>
      <c r="M155" s="41" t="s">
        <v>8</v>
      </c>
      <c r="N155" s="41" t="s">
        <v>8</v>
      </c>
      <c r="O155" s="37" t="s">
        <v>974</v>
      </c>
    </row>
    <row r="156" spans="2:15" x14ac:dyDescent="0.25">
      <c r="B156" s="37" t="s">
        <v>174</v>
      </c>
      <c r="C156" s="37" t="s">
        <v>175</v>
      </c>
      <c r="D156" s="40">
        <v>2003</v>
      </c>
      <c r="E156" s="41">
        <v>44</v>
      </c>
      <c r="F156" s="41">
        <v>44</v>
      </c>
      <c r="G156" s="41">
        <v>44</v>
      </c>
      <c r="H156" s="41">
        <v>53</v>
      </c>
      <c r="I156" s="41">
        <v>40</v>
      </c>
      <c r="J156" s="41">
        <v>31</v>
      </c>
      <c r="K156" s="41">
        <v>40</v>
      </c>
      <c r="L156" s="41">
        <v>47</v>
      </c>
      <c r="M156" s="41">
        <v>51</v>
      </c>
      <c r="N156" s="41" t="s">
        <v>8</v>
      </c>
      <c r="O156" s="37" t="s">
        <v>987</v>
      </c>
    </row>
    <row r="157" spans="2:15" x14ac:dyDescent="0.25">
      <c r="B157" s="37" t="s">
        <v>174</v>
      </c>
      <c r="C157" s="37" t="s">
        <v>175</v>
      </c>
      <c r="D157" s="40">
        <v>2006</v>
      </c>
      <c r="E157" s="41">
        <v>34</v>
      </c>
      <c r="F157" s="41">
        <v>34</v>
      </c>
      <c r="G157" s="41">
        <v>33</v>
      </c>
      <c r="H157" s="41">
        <v>25</v>
      </c>
      <c r="I157" s="41">
        <v>37</v>
      </c>
      <c r="J157" s="41" t="s">
        <v>8</v>
      </c>
      <c r="K157" s="41" t="s">
        <v>8</v>
      </c>
      <c r="L157" s="41" t="s">
        <v>8</v>
      </c>
      <c r="M157" s="41" t="s">
        <v>8</v>
      </c>
      <c r="N157" s="41" t="s">
        <v>8</v>
      </c>
      <c r="O157" s="37" t="s">
        <v>995</v>
      </c>
    </row>
    <row r="158" spans="2:15" x14ac:dyDescent="0.25">
      <c r="B158" s="37" t="s">
        <v>174</v>
      </c>
      <c r="C158" s="37" t="s">
        <v>175</v>
      </c>
      <c r="D158" s="40">
        <v>2008</v>
      </c>
      <c r="E158" s="41">
        <v>51</v>
      </c>
      <c r="F158" s="41">
        <v>50</v>
      </c>
      <c r="G158" s="41">
        <v>52</v>
      </c>
      <c r="H158" s="41" t="s">
        <v>8</v>
      </c>
      <c r="I158" s="41">
        <v>50</v>
      </c>
      <c r="J158" s="41" t="s">
        <v>8</v>
      </c>
      <c r="K158" s="41" t="s">
        <v>8</v>
      </c>
      <c r="L158" s="41" t="s">
        <v>8</v>
      </c>
      <c r="M158" s="41" t="s">
        <v>8</v>
      </c>
      <c r="N158" s="41" t="s">
        <v>8</v>
      </c>
      <c r="O158" s="37" t="s">
        <v>1000</v>
      </c>
    </row>
    <row r="159" spans="2:15" x14ac:dyDescent="0.25">
      <c r="B159" s="37" t="s">
        <v>174</v>
      </c>
      <c r="C159" s="37" t="s">
        <v>175</v>
      </c>
      <c r="D159" s="40">
        <v>2011</v>
      </c>
      <c r="E159" s="41">
        <v>41.3</v>
      </c>
      <c r="F159" s="41">
        <v>48.8</v>
      </c>
      <c r="G159" s="41">
        <v>33.9</v>
      </c>
      <c r="H159" s="41">
        <v>61.2</v>
      </c>
      <c r="I159" s="41">
        <v>33.9</v>
      </c>
      <c r="J159" s="41">
        <v>34.4</v>
      </c>
      <c r="K159" s="41">
        <v>40.799999999999997</v>
      </c>
      <c r="L159" s="41">
        <v>41.9</v>
      </c>
      <c r="M159" s="41">
        <v>54.1</v>
      </c>
      <c r="N159" s="41">
        <v>49.2</v>
      </c>
      <c r="O159" s="37" t="s">
        <v>988</v>
      </c>
    </row>
    <row r="160" spans="2:15" x14ac:dyDescent="0.25">
      <c r="B160" s="37" t="s">
        <v>174</v>
      </c>
      <c r="C160" s="37" t="s">
        <v>175</v>
      </c>
      <c r="D160" s="40">
        <v>2011</v>
      </c>
      <c r="E160" s="41">
        <v>41.3</v>
      </c>
      <c r="F160" s="41">
        <v>48.8</v>
      </c>
      <c r="G160" s="41">
        <v>33.9</v>
      </c>
      <c r="H160" s="41">
        <v>61.2</v>
      </c>
      <c r="I160" s="41">
        <v>33.9</v>
      </c>
      <c r="J160" s="41">
        <v>34.4</v>
      </c>
      <c r="K160" s="41">
        <v>40.799999999999997</v>
      </c>
      <c r="L160" s="41">
        <v>41.9</v>
      </c>
      <c r="M160" s="41">
        <v>54.1</v>
      </c>
      <c r="N160" s="41">
        <v>49.2</v>
      </c>
      <c r="O160" s="37" t="s">
        <v>916</v>
      </c>
    </row>
    <row r="161" spans="2:15" x14ac:dyDescent="0.25">
      <c r="B161" s="37" t="s">
        <v>174</v>
      </c>
      <c r="C161" s="37" t="s">
        <v>175</v>
      </c>
      <c r="D161" s="40">
        <v>2014</v>
      </c>
      <c r="E161" s="41">
        <v>55.9</v>
      </c>
      <c r="F161" s="41">
        <v>53.6</v>
      </c>
      <c r="G161" s="41">
        <v>58.7</v>
      </c>
      <c r="H161" s="41">
        <v>51.2</v>
      </c>
      <c r="I161" s="41">
        <v>59.1</v>
      </c>
      <c r="J161" s="41">
        <v>55.1</v>
      </c>
      <c r="K161" s="41">
        <v>52.9</v>
      </c>
      <c r="L161" s="41">
        <v>61.6</v>
      </c>
      <c r="M161" s="41">
        <v>56.9</v>
      </c>
      <c r="N161" s="41">
        <v>54</v>
      </c>
      <c r="O161" s="37" t="s">
        <v>914</v>
      </c>
    </row>
    <row r="162" spans="2:15" x14ac:dyDescent="0.25">
      <c r="B162" s="37" t="s">
        <v>174</v>
      </c>
      <c r="C162" s="37" t="s">
        <v>175</v>
      </c>
      <c r="D162" s="40">
        <v>2016</v>
      </c>
      <c r="E162" s="41" t="s">
        <v>8</v>
      </c>
      <c r="F162" s="41" t="s">
        <v>8</v>
      </c>
      <c r="G162" s="41" t="s">
        <v>8</v>
      </c>
      <c r="H162" s="41" t="s">
        <v>8</v>
      </c>
      <c r="I162" s="41" t="s">
        <v>8</v>
      </c>
      <c r="J162" s="41" t="s">
        <v>8</v>
      </c>
      <c r="K162" s="41" t="s">
        <v>8</v>
      </c>
      <c r="L162" s="41" t="s">
        <v>8</v>
      </c>
      <c r="M162" s="41" t="s">
        <v>8</v>
      </c>
      <c r="N162" s="41" t="s">
        <v>8</v>
      </c>
      <c r="O162" s="37" t="s">
        <v>178</v>
      </c>
    </row>
    <row r="163" spans="2:15" x14ac:dyDescent="0.25">
      <c r="B163" s="37" t="s">
        <v>179</v>
      </c>
      <c r="C163" s="37" t="s">
        <v>180</v>
      </c>
      <c r="D163" s="40">
        <v>1995</v>
      </c>
      <c r="E163" s="41">
        <v>40.5</v>
      </c>
      <c r="F163" s="41" t="s">
        <v>8</v>
      </c>
      <c r="G163" s="41" t="s">
        <v>8</v>
      </c>
      <c r="H163" s="41">
        <v>56.2</v>
      </c>
      <c r="I163" s="41">
        <v>32.4</v>
      </c>
      <c r="J163" s="41" t="s">
        <v>8</v>
      </c>
      <c r="K163" s="41" t="s">
        <v>8</v>
      </c>
      <c r="L163" s="41" t="s">
        <v>8</v>
      </c>
      <c r="M163" s="41" t="s">
        <v>8</v>
      </c>
      <c r="N163" s="41" t="s">
        <v>8</v>
      </c>
      <c r="O163" s="37" t="s">
        <v>970</v>
      </c>
    </row>
    <row r="164" spans="2:15" x14ac:dyDescent="0.25">
      <c r="B164" s="37" t="s">
        <v>179</v>
      </c>
      <c r="C164" s="37" t="s">
        <v>180</v>
      </c>
      <c r="D164" s="40">
        <v>2002</v>
      </c>
      <c r="E164" s="41">
        <v>64</v>
      </c>
      <c r="F164" s="41" t="s">
        <v>8</v>
      </c>
      <c r="G164" s="41" t="s">
        <v>8</v>
      </c>
      <c r="H164" s="41" t="s">
        <v>8</v>
      </c>
      <c r="I164" s="41" t="s">
        <v>8</v>
      </c>
      <c r="J164" s="41" t="s">
        <v>8</v>
      </c>
      <c r="K164" s="41" t="s">
        <v>8</v>
      </c>
      <c r="L164" s="41" t="s">
        <v>8</v>
      </c>
      <c r="M164" s="41" t="s">
        <v>8</v>
      </c>
      <c r="N164" s="41" t="s">
        <v>8</v>
      </c>
      <c r="O164" s="37" t="s">
        <v>984</v>
      </c>
    </row>
    <row r="165" spans="2:15" x14ac:dyDescent="0.25">
      <c r="B165" s="37" t="s">
        <v>179</v>
      </c>
      <c r="C165" s="37" t="s">
        <v>180</v>
      </c>
      <c r="D165" s="40" t="s">
        <v>85</v>
      </c>
      <c r="E165" s="41">
        <v>37</v>
      </c>
      <c r="F165" s="41">
        <v>38</v>
      </c>
      <c r="G165" s="41">
        <v>36</v>
      </c>
      <c r="H165" s="41">
        <v>46</v>
      </c>
      <c r="I165" s="41">
        <v>33</v>
      </c>
      <c r="J165" s="41" t="s">
        <v>8</v>
      </c>
      <c r="K165" s="41" t="s">
        <v>8</v>
      </c>
      <c r="L165" s="41" t="s">
        <v>8</v>
      </c>
      <c r="M165" s="41" t="s">
        <v>8</v>
      </c>
      <c r="N165" s="41" t="s">
        <v>8</v>
      </c>
      <c r="O165" s="37" t="s">
        <v>1012</v>
      </c>
    </row>
    <row r="166" spans="2:15" x14ac:dyDescent="0.25">
      <c r="B166" s="37" t="s">
        <v>179</v>
      </c>
      <c r="C166" s="37" t="s">
        <v>180</v>
      </c>
      <c r="D166" s="40" t="s">
        <v>107</v>
      </c>
      <c r="E166" s="41">
        <v>52</v>
      </c>
      <c r="F166" s="41">
        <v>50.4</v>
      </c>
      <c r="G166" s="41">
        <v>53.6</v>
      </c>
      <c r="H166" s="41">
        <v>53</v>
      </c>
      <c r="I166" s="41">
        <v>51.6</v>
      </c>
      <c r="J166" s="41">
        <v>46.5</v>
      </c>
      <c r="K166" s="41">
        <v>50.4</v>
      </c>
      <c r="L166" s="41">
        <v>53</v>
      </c>
      <c r="M166" s="41">
        <v>54.8</v>
      </c>
      <c r="N166" s="41">
        <v>68.2</v>
      </c>
      <c r="O166" s="37" t="s">
        <v>927</v>
      </c>
    </row>
    <row r="167" spans="2:15" x14ac:dyDescent="0.25">
      <c r="B167" s="37" t="s">
        <v>181</v>
      </c>
      <c r="C167" s="37" t="s">
        <v>182</v>
      </c>
      <c r="D167" s="40">
        <v>1999</v>
      </c>
      <c r="E167" s="41">
        <v>39</v>
      </c>
      <c r="F167" s="41">
        <v>39</v>
      </c>
      <c r="G167" s="41">
        <v>39</v>
      </c>
      <c r="H167" s="41">
        <v>61</v>
      </c>
      <c r="I167" s="41">
        <v>33</v>
      </c>
      <c r="J167" s="41" t="s">
        <v>8</v>
      </c>
      <c r="K167" s="41" t="s">
        <v>8</v>
      </c>
      <c r="L167" s="41" t="s">
        <v>8</v>
      </c>
      <c r="M167" s="41" t="s">
        <v>8</v>
      </c>
      <c r="N167" s="41" t="s">
        <v>8</v>
      </c>
      <c r="O167" s="37" t="s">
        <v>976</v>
      </c>
    </row>
    <row r="168" spans="2:15" x14ac:dyDescent="0.25">
      <c r="B168" s="37" t="s">
        <v>181</v>
      </c>
      <c r="C168" s="37" t="s">
        <v>182</v>
      </c>
      <c r="D168" s="40">
        <v>2003</v>
      </c>
      <c r="E168" s="41">
        <v>33</v>
      </c>
      <c r="F168" s="41">
        <v>32</v>
      </c>
      <c r="G168" s="41">
        <v>34</v>
      </c>
      <c r="H168" s="41">
        <v>43</v>
      </c>
      <c r="I168" s="41">
        <v>29</v>
      </c>
      <c r="J168" s="41">
        <v>35</v>
      </c>
      <c r="K168" s="41">
        <v>30</v>
      </c>
      <c r="L168" s="41">
        <v>27</v>
      </c>
      <c r="M168" s="41">
        <v>33</v>
      </c>
      <c r="N168" s="41">
        <v>43</v>
      </c>
      <c r="O168" s="37" t="s">
        <v>988</v>
      </c>
    </row>
    <row r="169" spans="2:15" x14ac:dyDescent="0.25">
      <c r="B169" s="37" t="s">
        <v>181</v>
      </c>
      <c r="C169" s="37" t="s">
        <v>182</v>
      </c>
      <c r="D169" s="40">
        <v>2005</v>
      </c>
      <c r="E169" s="41">
        <v>42</v>
      </c>
      <c r="F169" s="41">
        <v>42</v>
      </c>
      <c r="G169" s="41">
        <v>42</v>
      </c>
      <c r="H169" s="41">
        <v>58</v>
      </c>
      <c r="I169" s="41">
        <v>38</v>
      </c>
      <c r="J169" s="41">
        <v>30</v>
      </c>
      <c r="K169" s="41">
        <v>43</v>
      </c>
      <c r="L169" s="41">
        <v>42</v>
      </c>
      <c r="M169" s="41">
        <v>46</v>
      </c>
      <c r="N169" s="41">
        <v>59</v>
      </c>
      <c r="O169" s="37" t="s">
        <v>992</v>
      </c>
    </row>
    <row r="170" spans="2:15" x14ac:dyDescent="0.25">
      <c r="B170" s="37" t="s">
        <v>181</v>
      </c>
      <c r="C170" s="37" t="s">
        <v>182</v>
      </c>
      <c r="D170" s="40">
        <v>2012</v>
      </c>
      <c r="E170" s="41">
        <v>37.299999999999997</v>
      </c>
      <c r="F170" s="41">
        <v>37.299999999999997</v>
      </c>
      <c r="G170" s="41">
        <v>37.299999999999997</v>
      </c>
      <c r="H170" s="41">
        <v>68.599999999999994</v>
      </c>
      <c r="I170" s="41">
        <v>28.5</v>
      </c>
      <c r="J170" s="41">
        <v>14.5</v>
      </c>
      <c r="K170" s="41">
        <v>30.6</v>
      </c>
      <c r="L170" s="41">
        <v>34</v>
      </c>
      <c r="M170" s="41">
        <v>48</v>
      </c>
      <c r="N170" s="41">
        <v>77.7</v>
      </c>
      <c r="O170" s="37" t="s">
        <v>937</v>
      </c>
    </row>
    <row r="171" spans="2:15" x14ac:dyDescent="0.25">
      <c r="B171" s="37" t="s">
        <v>181</v>
      </c>
      <c r="C171" s="37" t="s">
        <v>182</v>
      </c>
      <c r="D171" s="40">
        <v>2016</v>
      </c>
      <c r="E171" s="41">
        <v>29.6</v>
      </c>
      <c r="F171" s="41">
        <v>28.2</v>
      </c>
      <c r="G171" s="41">
        <v>31</v>
      </c>
      <c r="H171" s="41" t="s">
        <v>8</v>
      </c>
      <c r="I171" s="41">
        <v>32.4</v>
      </c>
      <c r="J171" s="41" t="s">
        <v>8</v>
      </c>
      <c r="K171" s="41" t="s">
        <v>8</v>
      </c>
      <c r="L171" s="41" t="s">
        <v>8</v>
      </c>
      <c r="M171" s="41" t="s">
        <v>8</v>
      </c>
      <c r="N171" s="41" t="s">
        <v>8</v>
      </c>
      <c r="O171" s="37" t="s">
        <v>124</v>
      </c>
    </row>
    <row r="172" spans="2:15" x14ac:dyDescent="0.25">
      <c r="B172" s="37" t="s">
        <v>185</v>
      </c>
      <c r="C172" s="37" t="s">
        <v>186</v>
      </c>
      <c r="D172" s="40">
        <v>2000</v>
      </c>
      <c r="E172" s="41">
        <v>64</v>
      </c>
      <c r="F172" s="41">
        <v>64</v>
      </c>
      <c r="G172" s="41">
        <v>65</v>
      </c>
      <c r="H172" s="41">
        <v>76</v>
      </c>
      <c r="I172" s="41">
        <v>57</v>
      </c>
      <c r="J172" s="41">
        <v>52</v>
      </c>
      <c r="K172" s="41">
        <v>66</v>
      </c>
      <c r="L172" s="41">
        <v>55</v>
      </c>
      <c r="M172" s="41">
        <v>68</v>
      </c>
      <c r="N172" s="41">
        <v>80</v>
      </c>
      <c r="O172" s="37" t="s">
        <v>977</v>
      </c>
    </row>
    <row r="173" spans="2:15" x14ac:dyDescent="0.25">
      <c r="B173" s="37" t="s">
        <v>185</v>
      </c>
      <c r="C173" s="37" t="s">
        <v>186</v>
      </c>
      <c r="D173" s="40">
        <v>2006</v>
      </c>
      <c r="E173" s="41">
        <v>57</v>
      </c>
      <c r="F173" s="41">
        <v>52</v>
      </c>
      <c r="G173" s="41">
        <v>61</v>
      </c>
      <c r="H173" s="41">
        <v>73</v>
      </c>
      <c r="I173" s="41">
        <v>45</v>
      </c>
      <c r="J173" s="41">
        <v>32</v>
      </c>
      <c r="K173" s="41">
        <v>49</v>
      </c>
      <c r="L173" s="41">
        <v>46</v>
      </c>
      <c r="M173" s="41">
        <v>72</v>
      </c>
      <c r="N173" s="41">
        <v>82</v>
      </c>
      <c r="O173" s="37" t="s">
        <v>995</v>
      </c>
    </row>
    <row r="174" spans="2:15" x14ac:dyDescent="0.25">
      <c r="B174" s="37" t="s">
        <v>185</v>
      </c>
      <c r="C174" s="37" t="s">
        <v>186</v>
      </c>
      <c r="D174" s="40">
        <v>2010</v>
      </c>
      <c r="E174" s="41">
        <v>52.1</v>
      </c>
      <c r="F174" s="41">
        <v>52.6</v>
      </c>
      <c r="G174" s="41">
        <v>51.7</v>
      </c>
      <c r="H174" s="41">
        <v>59.7</v>
      </c>
      <c r="I174" s="41">
        <v>46.1</v>
      </c>
      <c r="J174" s="41" t="s">
        <v>8</v>
      </c>
      <c r="K174" s="41">
        <v>49.6</v>
      </c>
      <c r="L174" s="41" t="s">
        <v>8</v>
      </c>
      <c r="M174" s="41">
        <v>65.099999999999994</v>
      </c>
      <c r="N174" s="41" t="s">
        <v>8</v>
      </c>
      <c r="O174" s="37" t="s">
        <v>926</v>
      </c>
    </row>
    <row r="175" spans="2:15" x14ac:dyDescent="0.25">
      <c r="B175" s="37" t="s">
        <v>185</v>
      </c>
      <c r="C175" s="37" t="s">
        <v>186</v>
      </c>
      <c r="D175" s="40">
        <v>2014</v>
      </c>
      <c r="E175" s="41">
        <v>34.299999999999997</v>
      </c>
      <c r="F175" s="41">
        <v>38.299999999999997</v>
      </c>
      <c r="G175" s="41">
        <v>31.2</v>
      </c>
      <c r="H175" s="41">
        <v>33</v>
      </c>
      <c r="I175" s="41">
        <v>35.6</v>
      </c>
      <c r="J175" s="41" t="s">
        <v>8</v>
      </c>
      <c r="K175" s="41" t="s">
        <v>8</v>
      </c>
      <c r="L175" s="41" t="s">
        <v>8</v>
      </c>
      <c r="M175" s="41">
        <v>33.200000000000003</v>
      </c>
      <c r="N175" s="41" t="s">
        <v>8</v>
      </c>
      <c r="O175" s="37" t="s">
        <v>918</v>
      </c>
    </row>
    <row r="176" spans="2:15" x14ac:dyDescent="0.25">
      <c r="B176" s="37" t="s">
        <v>187</v>
      </c>
      <c r="C176" s="37" t="s">
        <v>188</v>
      </c>
      <c r="D176" s="40">
        <v>2000</v>
      </c>
      <c r="E176" s="41">
        <v>78</v>
      </c>
      <c r="F176" s="41">
        <v>72</v>
      </c>
      <c r="G176" s="41">
        <v>85</v>
      </c>
      <c r="H176" s="41">
        <v>86</v>
      </c>
      <c r="I176" s="41">
        <v>75</v>
      </c>
      <c r="J176" s="41" t="s">
        <v>8</v>
      </c>
      <c r="K176" s="41" t="s">
        <v>8</v>
      </c>
      <c r="L176" s="41" t="s">
        <v>8</v>
      </c>
      <c r="M176" s="41" t="s">
        <v>8</v>
      </c>
      <c r="N176" s="41" t="s">
        <v>8</v>
      </c>
      <c r="O176" s="37" t="s">
        <v>977</v>
      </c>
    </row>
    <row r="177" spans="2:15" x14ac:dyDescent="0.25">
      <c r="B177" s="37" t="s">
        <v>187</v>
      </c>
      <c r="C177" s="37" t="s">
        <v>188</v>
      </c>
      <c r="D177" s="40">
        <v>2006</v>
      </c>
      <c r="E177" s="41">
        <v>64</v>
      </c>
      <c r="F177" s="41">
        <v>62</v>
      </c>
      <c r="G177" s="41">
        <v>68</v>
      </c>
      <c r="H177" s="41">
        <v>60</v>
      </c>
      <c r="I177" s="41">
        <v>66</v>
      </c>
      <c r="J177" s="41" t="s">
        <v>8</v>
      </c>
      <c r="K177" s="41" t="s">
        <v>8</v>
      </c>
      <c r="L177" s="41" t="s">
        <v>8</v>
      </c>
      <c r="M177" s="41" t="s">
        <v>8</v>
      </c>
      <c r="N177" s="41" t="s">
        <v>8</v>
      </c>
      <c r="O177" s="37" t="s">
        <v>995</v>
      </c>
    </row>
    <row r="178" spans="2:15" x14ac:dyDescent="0.25">
      <c r="B178" s="37" t="s">
        <v>187</v>
      </c>
      <c r="C178" s="37" t="s">
        <v>188</v>
      </c>
      <c r="D178" s="40">
        <v>2009</v>
      </c>
      <c r="E178" s="41">
        <v>65</v>
      </c>
      <c r="F178" s="41" t="s">
        <v>8</v>
      </c>
      <c r="G178" s="41" t="s">
        <v>8</v>
      </c>
      <c r="H178" s="41" t="s">
        <v>8</v>
      </c>
      <c r="I178" s="41" t="s">
        <v>8</v>
      </c>
      <c r="J178" s="41" t="s">
        <v>8</v>
      </c>
      <c r="K178" s="41" t="s">
        <v>8</v>
      </c>
      <c r="L178" s="41" t="s">
        <v>8</v>
      </c>
      <c r="M178" s="41" t="s">
        <v>8</v>
      </c>
      <c r="N178" s="41" t="s">
        <v>8</v>
      </c>
      <c r="O178" s="37" t="s">
        <v>1003</v>
      </c>
    </row>
    <row r="179" spans="2:15" x14ac:dyDescent="0.25">
      <c r="B179" s="37" t="s">
        <v>187</v>
      </c>
      <c r="C179" s="37" t="s">
        <v>188</v>
      </c>
      <c r="D179" s="40">
        <v>2014</v>
      </c>
      <c r="E179" s="41">
        <v>83.6</v>
      </c>
      <c r="F179" s="41">
        <v>77.400000000000006</v>
      </c>
      <c r="G179" s="41" t="s">
        <v>8</v>
      </c>
      <c r="H179" s="41" t="s">
        <v>8</v>
      </c>
      <c r="I179" s="41">
        <v>86.7</v>
      </c>
      <c r="J179" s="41" t="s">
        <v>8</v>
      </c>
      <c r="K179" s="41" t="s">
        <v>8</v>
      </c>
      <c r="L179" s="41" t="s">
        <v>8</v>
      </c>
      <c r="M179" s="41" t="s">
        <v>8</v>
      </c>
      <c r="N179" s="41" t="s">
        <v>8</v>
      </c>
      <c r="O179" s="37" t="s">
        <v>918</v>
      </c>
    </row>
    <row r="180" spans="2:15" x14ac:dyDescent="0.25">
      <c r="B180" s="37" t="s">
        <v>190</v>
      </c>
      <c r="C180" s="37" t="s">
        <v>191</v>
      </c>
      <c r="D180" s="40">
        <v>2000</v>
      </c>
      <c r="E180" s="41">
        <v>26</v>
      </c>
      <c r="F180" s="41">
        <v>25</v>
      </c>
      <c r="G180" s="41">
        <v>27</v>
      </c>
      <c r="H180" s="41">
        <v>32</v>
      </c>
      <c r="I180" s="41">
        <v>24</v>
      </c>
      <c r="J180" s="41" t="s">
        <v>8</v>
      </c>
      <c r="K180" s="41" t="s">
        <v>8</v>
      </c>
      <c r="L180" s="41" t="s">
        <v>8</v>
      </c>
      <c r="M180" s="41" t="s">
        <v>8</v>
      </c>
      <c r="N180" s="41" t="s">
        <v>8</v>
      </c>
      <c r="O180" s="37" t="s">
        <v>978</v>
      </c>
    </row>
    <row r="181" spans="2:15" x14ac:dyDescent="0.25">
      <c r="B181" s="37" t="s">
        <v>190</v>
      </c>
      <c r="C181" s="37" t="s">
        <v>191</v>
      </c>
      <c r="D181" s="40">
        <v>2012</v>
      </c>
      <c r="E181" s="41">
        <v>37.9</v>
      </c>
      <c r="F181" s="41">
        <v>39.4</v>
      </c>
      <c r="G181" s="41">
        <v>36.200000000000003</v>
      </c>
      <c r="H181" s="41">
        <v>44.4</v>
      </c>
      <c r="I181" s="41">
        <v>34.200000000000003</v>
      </c>
      <c r="J181" s="41">
        <v>22.9</v>
      </c>
      <c r="K181" s="41">
        <v>31.8</v>
      </c>
      <c r="L181" s="41">
        <v>36</v>
      </c>
      <c r="M181" s="41">
        <v>52.1</v>
      </c>
      <c r="N181" s="41">
        <v>51.2</v>
      </c>
      <c r="O181" s="37" t="s">
        <v>938</v>
      </c>
    </row>
    <row r="182" spans="2:15" x14ac:dyDescent="0.25">
      <c r="B182" s="37" t="s">
        <v>190</v>
      </c>
      <c r="C182" s="37" t="s">
        <v>191</v>
      </c>
      <c r="D182" s="40" t="s">
        <v>103</v>
      </c>
      <c r="E182" s="41">
        <v>17</v>
      </c>
      <c r="F182" s="41" t="s">
        <v>8</v>
      </c>
      <c r="G182" s="41" t="s">
        <v>8</v>
      </c>
      <c r="H182" s="41" t="s">
        <v>8</v>
      </c>
      <c r="I182" s="41" t="s">
        <v>8</v>
      </c>
      <c r="J182" s="41" t="s">
        <v>8</v>
      </c>
      <c r="K182" s="41" t="s">
        <v>8</v>
      </c>
      <c r="L182" s="41" t="s">
        <v>8</v>
      </c>
      <c r="M182" s="41" t="s">
        <v>8</v>
      </c>
      <c r="N182" s="41" t="s">
        <v>8</v>
      </c>
      <c r="O182" s="37" t="s">
        <v>1009</v>
      </c>
    </row>
    <row r="183" spans="2:15" x14ac:dyDescent="0.25">
      <c r="B183" s="37" t="s">
        <v>190</v>
      </c>
      <c r="C183" s="37" t="s">
        <v>191</v>
      </c>
      <c r="D183" s="40" t="s">
        <v>73</v>
      </c>
      <c r="E183" s="41">
        <v>31</v>
      </c>
      <c r="F183" s="41" t="s">
        <v>8</v>
      </c>
      <c r="G183" s="41" t="s">
        <v>8</v>
      </c>
      <c r="H183" s="41" t="s">
        <v>8</v>
      </c>
      <c r="I183" s="41" t="s">
        <v>8</v>
      </c>
      <c r="J183" s="41" t="s">
        <v>8</v>
      </c>
      <c r="K183" s="41" t="s">
        <v>8</v>
      </c>
      <c r="L183" s="41" t="s">
        <v>8</v>
      </c>
      <c r="M183" s="41" t="s">
        <v>8</v>
      </c>
      <c r="N183" s="41" t="s">
        <v>8</v>
      </c>
      <c r="O183" s="37" t="s">
        <v>1024</v>
      </c>
    </row>
    <row r="184" spans="2:15" x14ac:dyDescent="0.25">
      <c r="B184" s="37" t="s">
        <v>190</v>
      </c>
      <c r="C184" s="37" t="s">
        <v>191</v>
      </c>
      <c r="D184" s="40" t="s">
        <v>91</v>
      </c>
      <c r="E184" s="41">
        <v>78.099999999999994</v>
      </c>
      <c r="F184" s="41" t="s">
        <v>8</v>
      </c>
      <c r="G184" s="41" t="s">
        <v>8</v>
      </c>
      <c r="H184" s="41">
        <v>86.2</v>
      </c>
      <c r="I184" s="41">
        <v>75.5</v>
      </c>
      <c r="J184" s="41" t="s">
        <v>8</v>
      </c>
      <c r="K184" s="41" t="s">
        <v>8</v>
      </c>
      <c r="L184" s="41" t="s">
        <v>8</v>
      </c>
      <c r="M184" s="41" t="s">
        <v>8</v>
      </c>
      <c r="N184" s="41" t="s">
        <v>8</v>
      </c>
      <c r="O184" s="37" t="s">
        <v>194</v>
      </c>
    </row>
    <row r="185" spans="2:15" x14ac:dyDescent="0.25">
      <c r="B185" s="37" t="s">
        <v>195</v>
      </c>
      <c r="C185" s="37" t="s">
        <v>196</v>
      </c>
      <c r="D185" s="40" t="s">
        <v>73</v>
      </c>
      <c r="E185" s="41">
        <v>56</v>
      </c>
      <c r="F185" s="41">
        <v>58</v>
      </c>
      <c r="G185" s="41">
        <v>54</v>
      </c>
      <c r="H185" s="41">
        <v>67</v>
      </c>
      <c r="I185" s="41">
        <v>49</v>
      </c>
      <c r="J185" s="41">
        <v>46</v>
      </c>
      <c r="K185" s="41">
        <v>53</v>
      </c>
      <c r="L185" s="41">
        <v>56</v>
      </c>
      <c r="M185" s="41">
        <v>69</v>
      </c>
      <c r="N185" s="41">
        <v>74</v>
      </c>
      <c r="O185" s="37" t="s">
        <v>1024</v>
      </c>
    </row>
    <row r="186" spans="2:15" x14ac:dyDescent="0.25">
      <c r="B186" s="37" t="s">
        <v>195</v>
      </c>
      <c r="C186" s="37" t="s">
        <v>196</v>
      </c>
      <c r="D186" s="40" t="s">
        <v>24</v>
      </c>
      <c r="E186" s="41">
        <v>63.9</v>
      </c>
      <c r="F186" s="41">
        <v>63.8</v>
      </c>
      <c r="G186" s="41">
        <v>64</v>
      </c>
      <c r="H186" s="41">
        <v>67</v>
      </c>
      <c r="I186" s="41">
        <v>61.4</v>
      </c>
      <c r="J186" s="41">
        <v>61.1</v>
      </c>
      <c r="K186" s="41">
        <v>60.2</v>
      </c>
      <c r="L186" s="41">
        <v>67</v>
      </c>
      <c r="M186" s="41">
        <v>65.3</v>
      </c>
      <c r="N186" s="41">
        <v>72.599999999999994</v>
      </c>
      <c r="O186" s="37" t="s">
        <v>919</v>
      </c>
    </row>
    <row r="187" spans="2:15" x14ac:dyDescent="0.25">
      <c r="B187" s="37" t="s">
        <v>197</v>
      </c>
      <c r="C187" s="37" t="s">
        <v>198</v>
      </c>
      <c r="D187" s="40" t="s">
        <v>87</v>
      </c>
      <c r="E187" s="41">
        <v>69</v>
      </c>
      <c r="F187" s="41" t="s">
        <v>8</v>
      </c>
      <c r="G187" s="41" t="s">
        <v>8</v>
      </c>
      <c r="H187" s="41" t="s">
        <v>8</v>
      </c>
      <c r="I187" s="41" t="s">
        <v>8</v>
      </c>
      <c r="J187" s="41" t="s">
        <v>8</v>
      </c>
      <c r="K187" s="41" t="s">
        <v>8</v>
      </c>
      <c r="L187" s="41" t="s">
        <v>8</v>
      </c>
      <c r="M187" s="41" t="s">
        <v>8</v>
      </c>
      <c r="N187" s="41" t="s">
        <v>8</v>
      </c>
      <c r="O187" s="37" t="s">
        <v>1007</v>
      </c>
    </row>
    <row r="188" spans="2:15" x14ac:dyDescent="0.25">
      <c r="B188" s="37" t="s">
        <v>197</v>
      </c>
      <c r="C188" s="37" t="s">
        <v>198</v>
      </c>
      <c r="D188" s="40" t="s">
        <v>85</v>
      </c>
      <c r="E188" s="41">
        <v>67</v>
      </c>
      <c r="F188" s="41">
        <v>69</v>
      </c>
      <c r="G188" s="41">
        <v>63</v>
      </c>
      <c r="H188" s="41">
        <v>78</v>
      </c>
      <c r="I188" s="41">
        <v>64</v>
      </c>
      <c r="J188" s="41" t="s">
        <v>8</v>
      </c>
      <c r="K188" s="41" t="s">
        <v>8</v>
      </c>
      <c r="L188" s="41" t="s">
        <v>8</v>
      </c>
      <c r="M188" s="41" t="s">
        <v>8</v>
      </c>
      <c r="N188" s="41" t="s">
        <v>8</v>
      </c>
      <c r="O188" s="37" t="s">
        <v>1013</v>
      </c>
    </row>
    <row r="189" spans="2:15" x14ac:dyDescent="0.25">
      <c r="B189" s="37" t="s">
        <v>197</v>
      </c>
      <c r="C189" s="37" t="s">
        <v>198</v>
      </c>
      <c r="D189" s="40" t="s">
        <v>73</v>
      </c>
      <c r="E189" s="41">
        <v>69</v>
      </c>
      <c r="F189" s="41">
        <v>71.7</v>
      </c>
      <c r="G189" s="41">
        <v>65.8</v>
      </c>
      <c r="H189" s="41">
        <v>78.099999999999994</v>
      </c>
      <c r="I189" s="41">
        <v>66.3</v>
      </c>
      <c r="J189" s="41">
        <v>60.7</v>
      </c>
      <c r="K189" s="41">
        <v>67</v>
      </c>
      <c r="L189" s="41">
        <v>70.099999999999994</v>
      </c>
      <c r="M189" s="41">
        <v>76.5</v>
      </c>
      <c r="N189" s="41">
        <v>80.2</v>
      </c>
      <c r="O189" s="37" t="s">
        <v>1025</v>
      </c>
    </row>
    <row r="190" spans="2:15" x14ac:dyDescent="0.25">
      <c r="B190" s="37" t="s">
        <v>197</v>
      </c>
      <c r="C190" s="37" t="s">
        <v>198</v>
      </c>
      <c r="D190" s="40" t="s">
        <v>133</v>
      </c>
      <c r="E190" s="41">
        <v>76.900000000000006</v>
      </c>
      <c r="F190" s="41">
        <v>78.099999999999994</v>
      </c>
      <c r="G190" s="41">
        <v>75.400000000000006</v>
      </c>
      <c r="H190" s="41">
        <v>79.900000000000006</v>
      </c>
      <c r="I190" s="41">
        <v>75.8</v>
      </c>
      <c r="J190" s="41">
        <v>73.900000000000006</v>
      </c>
      <c r="K190" s="41">
        <v>73</v>
      </c>
      <c r="L190" s="41">
        <v>77.099999999999994</v>
      </c>
      <c r="M190" s="41">
        <v>80</v>
      </c>
      <c r="N190" s="41">
        <v>83.2</v>
      </c>
      <c r="O190" s="37" t="s">
        <v>939</v>
      </c>
    </row>
    <row r="191" spans="2:15" x14ac:dyDescent="0.25">
      <c r="B191" s="37" t="s">
        <v>197</v>
      </c>
      <c r="C191" s="37" t="s">
        <v>198</v>
      </c>
      <c r="D191" s="40" t="s">
        <v>20</v>
      </c>
      <c r="E191" s="41">
        <v>73.2</v>
      </c>
      <c r="F191" s="41" t="s">
        <v>8</v>
      </c>
      <c r="G191" s="41" t="s">
        <v>8</v>
      </c>
      <c r="H191" s="41">
        <v>80</v>
      </c>
      <c r="I191" s="41">
        <v>70.8</v>
      </c>
      <c r="J191" s="41" t="s">
        <v>8</v>
      </c>
      <c r="K191" s="41" t="s">
        <v>8</v>
      </c>
      <c r="L191" s="41" t="s">
        <v>8</v>
      </c>
      <c r="M191" s="41" t="s">
        <v>8</v>
      </c>
      <c r="N191" s="41" t="s">
        <v>8</v>
      </c>
      <c r="O191" s="37" t="s">
        <v>940</v>
      </c>
    </row>
    <row r="192" spans="2:15" x14ac:dyDescent="0.25">
      <c r="B192" s="37" t="s">
        <v>205</v>
      </c>
      <c r="C192" s="37" t="s">
        <v>206</v>
      </c>
      <c r="D192" s="40">
        <v>1991</v>
      </c>
      <c r="E192" s="41">
        <v>64.400000000000006</v>
      </c>
      <c r="F192" s="41" t="s">
        <v>8</v>
      </c>
      <c r="G192" s="41" t="s">
        <v>8</v>
      </c>
      <c r="H192" s="41">
        <v>75.599999999999994</v>
      </c>
      <c r="I192" s="41">
        <v>60.3</v>
      </c>
      <c r="J192" s="41" t="s">
        <v>8</v>
      </c>
      <c r="K192" s="41" t="s">
        <v>8</v>
      </c>
      <c r="L192" s="41" t="s">
        <v>8</v>
      </c>
      <c r="M192" s="41" t="s">
        <v>8</v>
      </c>
      <c r="N192" s="41" t="s">
        <v>8</v>
      </c>
      <c r="O192" s="37" t="s">
        <v>966</v>
      </c>
    </row>
    <row r="193" spans="2:15" x14ac:dyDescent="0.25">
      <c r="B193" s="37" t="s">
        <v>205</v>
      </c>
      <c r="C193" s="37" t="s">
        <v>206</v>
      </c>
      <c r="D193" s="40">
        <v>1994</v>
      </c>
      <c r="E193" s="41">
        <v>63</v>
      </c>
      <c r="F193" s="41" t="s">
        <v>8</v>
      </c>
      <c r="G193" s="41" t="s">
        <v>8</v>
      </c>
      <c r="H193" s="41" t="s">
        <v>8</v>
      </c>
      <c r="I193" s="41" t="s">
        <v>8</v>
      </c>
      <c r="J193" s="41" t="s">
        <v>8</v>
      </c>
      <c r="K193" s="41" t="s">
        <v>8</v>
      </c>
      <c r="L193" s="41" t="s">
        <v>8</v>
      </c>
      <c r="M193" s="41" t="s">
        <v>8</v>
      </c>
      <c r="N193" s="41" t="s">
        <v>8</v>
      </c>
      <c r="O193" s="37" t="s">
        <v>969</v>
      </c>
    </row>
    <row r="194" spans="2:15" x14ac:dyDescent="0.25">
      <c r="B194" s="37" t="s">
        <v>205</v>
      </c>
      <c r="C194" s="37" t="s">
        <v>206</v>
      </c>
      <c r="D194" s="40">
        <v>1997</v>
      </c>
      <c r="E194" s="41">
        <v>69</v>
      </c>
      <c r="F194" s="41" t="s">
        <v>8</v>
      </c>
      <c r="G194" s="41" t="s">
        <v>8</v>
      </c>
      <c r="H194" s="41" t="s">
        <v>8</v>
      </c>
      <c r="I194" s="41" t="s">
        <v>8</v>
      </c>
      <c r="J194" s="41" t="s">
        <v>8</v>
      </c>
      <c r="K194" s="41" t="s">
        <v>8</v>
      </c>
      <c r="L194" s="41" t="s">
        <v>8</v>
      </c>
      <c r="M194" s="41" t="s">
        <v>8</v>
      </c>
      <c r="N194" s="41" t="s">
        <v>8</v>
      </c>
      <c r="O194" s="37" t="s">
        <v>972</v>
      </c>
    </row>
    <row r="195" spans="2:15" x14ac:dyDescent="0.25">
      <c r="B195" s="37" t="s">
        <v>205</v>
      </c>
      <c r="C195" s="37" t="s">
        <v>206</v>
      </c>
      <c r="D195" s="40">
        <v>2007</v>
      </c>
      <c r="E195" s="41">
        <v>66</v>
      </c>
      <c r="F195" s="41">
        <v>72</v>
      </c>
      <c r="G195" s="41">
        <v>63</v>
      </c>
      <c r="H195" s="41">
        <v>67</v>
      </c>
      <c r="I195" s="41">
        <v>65</v>
      </c>
      <c r="J195" s="41">
        <v>54</v>
      </c>
      <c r="K195" s="41">
        <v>62</v>
      </c>
      <c r="L195" s="41">
        <v>75</v>
      </c>
      <c r="M195" s="41">
        <v>74</v>
      </c>
      <c r="N195" s="41">
        <v>77</v>
      </c>
      <c r="O195" s="37" t="s">
        <v>998</v>
      </c>
    </row>
    <row r="196" spans="2:15" x14ac:dyDescent="0.25">
      <c r="B196" s="37" t="s">
        <v>205</v>
      </c>
      <c r="C196" s="37" t="s">
        <v>206</v>
      </c>
      <c r="D196" s="40">
        <v>2012</v>
      </c>
      <c r="E196" s="41">
        <v>75.3</v>
      </c>
      <c r="F196" s="41">
        <v>75.900000000000006</v>
      </c>
      <c r="G196" s="41">
        <v>74.599999999999994</v>
      </c>
      <c r="H196" s="41">
        <v>74.599999999999994</v>
      </c>
      <c r="I196" s="41">
        <v>75.900000000000006</v>
      </c>
      <c r="J196" s="41">
        <v>60.7</v>
      </c>
      <c r="K196" s="41">
        <v>83.7</v>
      </c>
      <c r="L196" s="41">
        <v>80.3</v>
      </c>
      <c r="M196" s="41">
        <v>86.8</v>
      </c>
      <c r="N196" s="41">
        <v>71</v>
      </c>
      <c r="O196" s="37" t="s">
        <v>936</v>
      </c>
    </row>
    <row r="197" spans="2:15" x14ac:dyDescent="0.25">
      <c r="B197" s="37" t="s">
        <v>205</v>
      </c>
      <c r="C197" s="37" t="s">
        <v>206</v>
      </c>
      <c r="D197" s="40" t="s">
        <v>155</v>
      </c>
      <c r="E197" s="41">
        <v>61</v>
      </c>
      <c r="F197" s="41">
        <v>60</v>
      </c>
      <c r="G197" s="41">
        <v>62</v>
      </c>
      <c r="H197" s="41">
        <v>68</v>
      </c>
      <c r="I197" s="41">
        <v>55</v>
      </c>
      <c r="J197" s="41" t="s">
        <v>8</v>
      </c>
      <c r="K197" s="41" t="s">
        <v>8</v>
      </c>
      <c r="L197" s="41" t="s">
        <v>8</v>
      </c>
      <c r="M197" s="41" t="s">
        <v>8</v>
      </c>
      <c r="N197" s="41" t="s">
        <v>8</v>
      </c>
      <c r="O197" s="37" t="s">
        <v>1018</v>
      </c>
    </row>
    <row r="198" spans="2:15" x14ac:dyDescent="0.25">
      <c r="B198" s="37" t="s">
        <v>209</v>
      </c>
      <c r="C198" s="37" t="s">
        <v>210</v>
      </c>
      <c r="D198" s="40">
        <v>2000</v>
      </c>
      <c r="E198" s="41">
        <v>93</v>
      </c>
      <c r="F198" s="41" t="s">
        <v>8</v>
      </c>
      <c r="G198" s="41" t="s">
        <v>8</v>
      </c>
      <c r="H198" s="41" t="s">
        <v>8</v>
      </c>
      <c r="I198" s="41" t="s">
        <v>8</v>
      </c>
      <c r="J198" s="41" t="s">
        <v>8</v>
      </c>
      <c r="K198" s="41" t="s">
        <v>8</v>
      </c>
      <c r="L198" s="41" t="s">
        <v>8</v>
      </c>
      <c r="M198" s="41" t="s">
        <v>8</v>
      </c>
      <c r="N198" s="41" t="s">
        <v>8</v>
      </c>
      <c r="O198" s="37" t="s">
        <v>978</v>
      </c>
    </row>
    <row r="199" spans="2:15" x14ac:dyDescent="0.25">
      <c r="B199" s="37" t="s">
        <v>209</v>
      </c>
      <c r="C199" s="37" t="s">
        <v>210</v>
      </c>
      <c r="D199" s="40">
        <v>2010</v>
      </c>
      <c r="E199" s="41">
        <v>75.900000000000006</v>
      </c>
      <c r="F199" s="41">
        <v>76</v>
      </c>
      <c r="G199" s="41">
        <v>75.8</v>
      </c>
      <c r="H199" s="41">
        <v>78.900000000000006</v>
      </c>
      <c r="I199" s="41">
        <v>71.8</v>
      </c>
      <c r="J199" s="41" t="s">
        <v>8</v>
      </c>
      <c r="K199" s="41" t="s">
        <v>8</v>
      </c>
      <c r="L199" s="41" t="s">
        <v>8</v>
      </c>
      <c r="M199" s="41" t="s">
        <v>8</v>
      </c>
      <c r="N199" s="41" t="s">
        <v>8</v>
      </c>
      <c r="O199" s="37" t="s">
        <v>962</v>
      </c>
    </row>
    <row r="200" spans="2:15" x14ac:dyDescent="0.25">
      <c r="B200" s="37" t="s">
        <v>212</v>
      </c>
      <c r="C200" s="37" t="s">
        <v>213</v>
      </c>
      <c r="D200" s="40">
        <v>2000</v>
      </c>
      <c r="E200" s="41">
        <v>76</v>
      </c>
      <c r="F200" s="41" t="s">
        <v>8</v>
      </c>
      <c r="G200" s="41" t="s">
        <v>8</v>
      </c>
      <c r="H200" s="41" t="s">
        <v>8</v>
      </c>
      <c r="I200" s="41" t="s">
        <v>8</v>
      </c>
      <c r="J200" s="41" t="s">
        <v>8</v>
      </c>
      <c r="K200" s="41" t="s">
        <v>8</v>
      </c>
      <c r="L200" s="41" t="s">
        <v>8</v>
      </c>
      <c r="M200" s="41" t="s">
        <v>8</v>
      </c>
      <c r="N200" s="41" t="s">
        <v>8</v>
      </c>
      <c r="O200" s="37" t="s">
        <v>977</v>
      </c>
    </row>
    <row r="201" spans="2:15" x14ac:dyDescent="0.25">
      <c r="B201" s="37" t="s">
        <v>212</v>
      </c>
      <c r="C201" s="37" t="s">
        <v>213</v>
      </c>
      <c r="D201" s="40">
        <v>2006</v>
      </c>
      <c r="E201" s="41">
        <v>82</v>
      </c>
      <c r="F201" s="41">
        <v>81</v>
      </c>
      <c r="G201" s="41">
        <v>84</v>
      </c>
      <c r="H201" s="41">
        <v>84</v>
      </c>
      <c r="I201" s="41">
        <v>79</v>
      </c>
      <c r="J201" s="41" t="s">
        <v>8</v>
      </c>
      <c r="K201" s="41" t="s">
        <v>8</v>
      </c>
      <c r="L201" s="41" t="s">
        <v>8</v>
      </c>
      <c r="M201" s="41" t="s">
        <v>8</v>
      </c>
      <c r="N201" s="41" t="s">
        <v>8</v>
      </c>
      <c r="O201" s="37" t="s">
        <v>995</v>
      </c>
    </row>
    <row r="202" spans="2:15" x14ac:dyDescent="0.25">
      <c r="B202" s="37" t="s">
        <v>212</v>
      </c>
      <c r="C202" s="37" t="s">
        <v>213</v>
      </c>
      <c r="D202" s="40">
        <v>2011</v>
      </c>
      <c r="E202" s="41">
        <v>74.400000000000006</v>
      </c>
      <c r="F202" s="41">
        <v>76.5</v>
      </c>
      <c r="G202" s="41">
        <v>71.8</v>
      </c>
      <c r="H202" s="41">
        <v>76.5</v>
      </c>
      <c r="I202" s="41">
        <v>70.5</v>
      </c>
      <c r="J202" s="41">
        <v>70</v>
      </c>
      <c r="K202" s="41">
        <v>74.400000000000006</v>
      </c>
      <c r="L202" s="41">
        <v>74.900000000000006</v>
      </c>
      <c r="M202" s="41">
        <v>79</v>
      </c>
      <c r="N202" s="41">
        <v>77.7</v>
      </c>
      <c r="O202" s="37" t="s">
        <v>916</v>
      </c>
    </row>
    <row r="203" spans="2:15" x14ac:dyDescent="0.25">
      <c r="B203" s="37" t="s">
        <v>215</v>
      </c>
      <c r="C203" s="37" t="s">
        <v>216</v>
      </c>
      <c r="D203" s="40">
        <v>2000</v>
      </c>
      <c r="E203" s="41">
        <v>39</v>
      </c>
      <c r="F203" s="41" t="s">
        <v>8</v>
      </c>
      <c r="G203" s="41" t="s">
        <v>8</v>
      </c>
      <c r="H203" s="41" t="s">
        <v>8</v>
      </c>
      <c r="I203" s="41" t="s">
        <v>8</v>
      </c>
      <c r="J203" s="41" t="s">
        <v>8</v>
      </c>
      <c r="K203" s="41" t="s">
        <v>8</v>
      </c>
      <c r="L203" s="41" t="s">
        <v>8</v>
      </c>
      <c r="M203" s="41" t="s">
        <v>8</v>
      </c>
      <c r="N203" s="41" t="s">
        <v>8</v>
      </c>
      <c r="O203" s="37" t="s">
        <v>977</v>
      </c>
    </row>
    <row r="204" spans="2:15" x14ac:dyDescent="0.25">
      <c r="B204" s="37" t="s">
        <v>215</v>
      </c>
      <c r="C204" s="37" t="s">
        <v>216</v>
      </c>
      <c r="D204" s="40">
        <v>2005</v>
      </c>
      <c r="E204" s="41">
        <v>75</v>
      </c>
      <c r="F204" s="41">
        <v>73</v>
      </c>
      <c r="G204" s="41">
        <v>77</v>
      </c>
      <c r="H204" s="41">
        <v>73</v>
      </c>
      <c r="I204" s="41">
        <v>76</v>
      </c>
      <c r="J204" s="41" t="s">
        <v>8</v>
      </c>
      <c r="K204" s="41" t="s">
        <v>8</v>
      </c>
      <c r="L204" s="41" t="s">
        <v>8</v>
      </c>
      <c r="M204" s="41" t="s">
        <v>8</v>
      </c>
      <c r="N204" s="41" t="s">
        <v>8</v>
      </c>
      <c r="O204" s="37" t="s">
        <v>991</v>
      </c>
    </row>
    <row r="205" spans="2:15" x14ac:dyDescent="0.25">
      <c r="B205" s="37" t="s">
        <v>215</v>
      </c>
      <c r="C205" s="37" t="s">
        <v>216</v>
      </c>
      <c r="D205" s="40">
        <v>2011</v>
      </c>
      <c r="E205" s="41">
        <v>82.3</v>
      </c>
      <c r="F205" s="41" t="s">
        <v>8</v>
      </c>
      <c r="G205" s="41" t="s">
        <v>8</v>
      </c>
      <c r="H205" s="41">
        <v>82.6</v>
      </c>
      <c r="I205" s="41">
        <v>81.900000000000006</v>
      </c>
      <c r="J205" s="41" t="s">
        <v>8</v>
      </c>
      <c r="K205" s="41" t="s">
        <v>8</v>
      </c>
      <c r="L205" s="41" t="s">
        <v>8</v>
      </c>
      <c r="M205" s="41" t="s">
        <v>8</v>
      </c>
      <c r="N205" s="41" t="s">
        <v>8</v>
      </c>
      <c r="O205" s="37" t="s">
        <v>916</v>
      </c>
    </row>
    <row r="206" spans="2:15" x14ac:dyDescent="0.25">
      <c r="B206" s="37" t="s">
        <v>217</v>
      </c>
      <c r="C206" s="37" t="s">
        <v>218</v>
      </c>
      <c r="D206" s="40">
        <v>1997</v>
      </c>
      <c r="E206" s="41">
        <v>76</v>
      </c>
      <c r="F206" s="41" t="s">
        <v>8</v>
      </c>
      <c r="G206" s="41" t="s">
        <v>8</v>
      </c>
      <c r="H206" s="41" t="s">
        <v>8</v>
      </c>
      <c r="I206" s="41" t="s">
        <v>8</v>
      </c>
      <c r="J206" s="41" t="s">
        <v>8</v>
      </c>
      <c r="K206" s="41" t="s">
        <v>8</v>
      </c>
      <c r="L206" s="41" t="s">
        <v>8</v>
      </c>
      <c r="M206" s="41" t="s">
        <v>8</v>
      </c>
      <c r="N206" s="41" t="s">
        <v>8</v>
      </c>
      <c r="O206" s="37" t="s">
        <v>972</v>
      </c>
    </row>
    <row r="207" spans="2:15" x14ac:dyDescent="0.25">
      <c r="B207" s="37" t="s">
        <v>217</v>
      </c>
      <c r="C207" s="37" t="s">
        <v>218</v>
      </c>
      <c r="D207" s="40">
        <v>2002</v>
      </c>
      <c r="E207" s="41">
        <v>78</v>
      </c>
      <c r="F207" s="41">
        <v>82</v>
      </c>
      <c r="G207" s="41">
        <v>73</v>
      </c>
      <c r="H207" s="41">
        <v>79</v>
      </c>
      <c r="I207" s="41">
        <v>77</v>
      </c>
      <c r="J207" s="41" t="s">
        <v>8</v>
      </c>
      <c r="K207" s="41" t="s">
        <v>8</v>
      </c>
      <c r="L207" s="41" t="s">
        <v>8</v>
      </c>
      <c r="M207" s="41" t="s">
        <v>8</v>
      </c>
      <c r="N207" s="41" t="s">
        <v>8</v>
      </c>
      <c r="O207" s="37" t="s">
        <v>985</v>
      </c>
    </row>
    <row r="208" spans="2:15" x14ac:dyDescent="0.25">
      <c r="B208" s="37" t="s">
        <v>217</v>
      </c>
      <c r="C208" s="37" t="s">
        <v>218</v>
      </c>
      <c r="D208" s="40">
        <v>2007</v>
      </c>
      <c r="E208" s="41">
        <v>75</v>
      </c>
      <c r="F208" s="41">
        <v>78.5</v>
      </c>
      <c r="G208" s="41">
        <v>70.099999999999994</v>
      </c>
      <c r="H208" s="41">
        <v>74</v>
      </c>
      <c r="I208" s="41">
        <v>83.2</v>
      </c>
      <c r="J208" s="41">
        <v>66</v>
      </c>
      <c r="K208" s="41">
        <v>80.099999999999994</v>
      </c>
      <c r="L208" s="41">
        <v>84.9</v>
      </c>
      <c r="M208" s="41">
        <v>67.099999999999994</v>
      </c>
      <c r="N208" s="41" t="s">
        <v>8</v>
      </c>
      <c r="O208" s="37" t="s">
        <v>998</v>
      </c>
    </row>
    <row r="209" spans="2:15" x14ac:dyDescent="0.25">
      <c r="B209" s="37" t="s">
        <v>217</v>
      </c>
      <c r="C209" s="37" t="s">
        <v>218</v>
      </c>
      <c r="D209" s="40">
        <v>2012</v>
      </c>
      <c r="E209" s="41">
        <v>77.2</v>
      </c>
      <c r="F209" s="41">
        <v>79.099999999999994</v>
      </c>
      <c r="G209" s="41">
        <v>74</v>
      </c>
      <c r="H209" s="41">
        <v>75.8</v>
      </c>
      <c r="I209" s="41">
        <v>84.2</v>
      </c>
      <c r="J209" s="41">
        <v>79.900000000000006</v>
      </c>
      <c r="K209" s="41">
        <v>74.3</v>
      </c>
      <c r="L209" s="41">
        <v>83.5</v>
      </c>
      <c r="M209" s="41">
        <v>71.900000000000006</v>
      </c>
      <c r="N209" s="41">
        <v>73.5</v>
      </c>
      <c r="O209" s="37" t="s">
        <v>936</v>
      </c>
    </row>
    <row r="210" spans="2:15" x14ac:dyDescent="0.25">
      <c r="B210" s="37" t="s">
        <v>219</v>
      </c>
      <c r="C210" s="37" t="s">
        <v>220</v>
      </c>
      <c r="D210" s="40">
        <v>1995</v>
      </c>
      <c r="E210" s="41">
        <v>48</v>
      </c>
      <c r="F210" s="41" t="s">
        <v>8</v>
      </c>
      <c r="G210" s="41" t="s">
        <v>8</v>
      </c>
      <c r="H210" s="41" t="s">
        <v>8</v>
      </c>
      <c r="I210" s="41" t="s">
        <v>8</v>
      </c>
      <c r="J210" s="41" t="s">
        <v>8</v>
      </c>
      <c r="K210" s="41" t="s">
        <v>8</v>
      </c>
      <c r="L210" s="41" t="s">
        <v>8</v>
      </c>
      <c r="M210" s="41" t="s">
        <v>8</v>
      </c>
      <c r="N210" s="41" t="s">
        <v>8</v>
      </c>
      <c r="O210" s="37" t="s">
        <v>970</v>
      </c>
    </row>
    <row r="211" spans="2:15" x14ac:dyDescent="0.25">
      <c r="B211" s="37" t="s">
        <v>219</v>
      </c>
      <c r="C211" s="37" t="s">
        <v>220</v>
      </c>
      <c r="D211" s="40">
        <v>1999</v>
      </c>
      <c r="E211" s="41">
        <v>48</v>
      </c>
      <c r="F211" s="41" t="s">
        <v>8</v>
      </c>
      <c r="G211" s="41" t="s">
        <v>8</v>
      </c>
      <c r="H211" s="41" t="s">
        <v>8</v>
      </c>
      <c r="I211" s="41" t="s">
        <v>8</v>
      </c>
      <c r="J211" s="41" t="s">
        <v>8</v>
      </c>
      <c r="K211" s="41" t="s">
        <v>8</v>
      </c>
      <c r="L211" s="41" t="s">
        <v>8</v>
      </c>
      <c r="M211" s="41" t="s">
        <v>8</v>
      </c>
      <c r="N211" s="41" t="s">
        <v>8</v>
      </c>
      <c r="O211" s="37" t="s">
        <v>976</v>
      </c>
    </row>
    <row r="212" spans="2:15" x14ac:dyDescent="0.25">
      <c r="B212" s="37" t="s">
        <v>219</v>
      </c>
      <c r="C212" s="37" t="s">
        <v>220</v>
      </c>
      <c r="D212" s="40">
        <v>2006</v>
      </c>
      <c r="E212" s="41">
        <v>71</v>
      </c>
      <c r="F212" s="41" t="s">
        <v>8</v>
      </c>
      <c r="G212" s="41" t="s">
        <v>8</v>
      </c>
      <c r="H212" s="41" t="s">
        <v>8</v>
      </c>
      <c r="I212" s="41" t="s">
        <v>8</v>
      </c>
      <c r="J212" s="41" t="s">
        <v>8</v>
      </c>
      <c r="K212" s="41" t="s">
        <v>8</v>
      </c>
      <c r="L212" s="41" t="s">
        <v>8</v>
      </c>
      <c r="M212" s="41" t="s">
        <v>8</v>
      </c>
      <c r="N212" s="41" t="s">
        <v>8</v>
      </c>
      <c r="O212" s="37" t="s">
        <v>995</v>
      </c>
    </row>
    <row r="213" spans="2:15" x14ac:dyDescent="0.25">
      <c r="B213" s="37" t="s">
        <v>219</v>
      </c>
      <c r="C213" s="37" t="s">
        <v>220</v>
      </c>
      <c r="D213" s="40" t="s">
        <v>3</v>
      </c>
      <c r="E213" s="41">
        <v>81.2</v>
      </c>
      <c r="F213" s="41">
        <v>82.5</v>
      </c>
      <c r="G213" s="41">
        <v>79.599999999999994</v>
      </c>
      <c r="H213" s="41">
        <v>86.8</v>
      </c>
      <c r="I213" s="41">
        <v>76.2</v>
      </c>
      <c r="J213" s="41" t="s">
        <v>8</v>
      </c>
      <c r="K213" s="41" t="s">
        <v>8</v>
      </c>
      <c r="L213" s="41" t="s">
        <v>8</v>
      </c>
      <c r="M213" s="41" t="s">
        <v>8</v>
      </c>
      <c r="N213" s="41" t="s">
        <v>8</v>
      </c>
      <c r="O213" s="37" t="s">
        <v>909</v>
      </c>
    </row>
    <row r="214" spans="2:15" x14ac:dyDescent="0.25">
      <c r="B214" s="37" t="s">
        <v>221</v>
      </c>
      <c r="C214" s="37" t="s">
        <v>222</v>
      </c>
      <c r="D214" s="40">
        <v>1993</v>
      </c>
      <c r="E214" s="41">
        <v>52</v>
      </c>
      <c r="F214" s="41" t="s">
        <v>8</v>
      </c>
      <c r="G214" s="41" t="s">
        <v>8</v>
      </c>
      <c r="H214" s="41" t="s">
        <v>8</v>
      </c>
      <c r="I214" s="41" t="s">
        <v>8</v>
      </c>
      <c r="J214" s="41" t="s">
        <v>8</v>
      </c>
      <c r="K214" s="41" t="s">
        <v>8</v>
      </c>
      <c r="L214" s="41" t="s">
        <v>8</v>
      </c>
      <c r="M214" s="41" t="s">
        <v>8</v>
      </c>
      <c r="N214" s="41" t="s">
        <v>8</v>
      </c>
      <c r="O214" s="37" t="s">
        <v>968</v>
      </c>
    </row>
    <row r="215" spans="2:15" x14ac:dyDescent="0.25">
      <c r="B215" s="37" t="s">
        <v>221</v>
      </c>
      <c r="C215" s="37" t="s">
        <v>222</v>
      </c>
      <c r="D215" s="40">
        <v>1998</v>
      </c>
      <c r="E215" s="41">
        <v>57</v>
      </c>
      <c r="F215" s="41">
        <v>56</v>
      </c>
      <c r="G215" s="41">
        <v>59</v>
      </c>
      <c r="H215" s="41">
        <v>74</v>
      </c>
      <c r="I215" s="41">
        <v>54</v>
      </c>
      <c r="J215" s="41" t="s">
        <v>8</v>
      </c>
      <c r="K215" s="41" t="s">
        <v>8</v>
      </c>
      <c r="L215" s="41" t="s">
        <v>8</v>
      </c>
      <c r="M215" s="41" t="s">
        <v>8</v>
      </c>
      <c r="N215" s="41" t="s">
        <v>8</v>
      </c>
      <c r="O215" s="37" t="s">
        <v>974</v>
      </c>
    </row>
    <row r="216" spans="2:15" x14ac:dyDescent="0.25">
      <c r="B216" s="37" t="s">
        <v>221</v>
      </c>
      <c r="C216" s="37" t="s">
        <v>222</v>
      </c>
      <c r="D216" s="40">
        <v>2003</v>
      </c>
      <c r="E216" s="41">
        <v>49</v>
      </c>
      <c r="F216" s="41">
        <v>50</v>
      </c>
      <c r="G216" s="41">
        <v>48</v>
      </c>
      <c r="H216" s="41">
        <v>63</v>
      </c>
      <c r="I216" s="41">
        <v>46</v>
      </c>
      <c r="J216" s="41" t="s">
        <v>8</v>
      </c>
      <c r="K216" s="41" t="s">
        <v>8</v>
      </c>
      <c r="L216" s="41" t="s">
        <v>8</v>
      </c>
      <c r="M216" s="41" t="s">
        <v>8</v>
      </c>
      <c r="N216" s="41" t="s">
        <v>8</v>
      </c>
      <c r="O216" s="37" t="s">
        <v>987</v>
      </c>
    </row>
    <row r="217" spans="2:15" x14ac:dyDescent="0.25">
      <c r="B217" s="37" t="s">
        <v>221</v>
      </c>
      <c r="C217" s="37" t="s">
        <v>222</v>
      </c>
      <c r="D217" s="40">
        <v>2014</v>
      </c>
      <c r="E217" s="41">
        <v>65.7</v>
      </c>
      <c r="F217" s="41">
        <v>67.7</v>
      </c>
      <c r="G217" s="41">
        <v>63.7</v>
      </c>
      <c r="H217" s="41">
        <v>63.6</v>
      </c>
      <c r="I217" s="41">
        <v>66.7</v>
      </c>
      <c r="J217" s="41">
        <v>62.6</v>
      </c>
      <c r="K217" s="41">
        <v>66.7</v>
      </c>
      <c r="L217" s="41">
        <v>64.900000000000006</v>
      </c>
      <c r="M217" s="41">
        <v>63.4</v>
      </c>
      <c r="N217" s="41">
        <v>73.5</v>
      </c>
      <c r="O217" s="37" t="s">
        <v>914</v>
      </c>
    </row>
    <row r="218" spans="2:15" x14ac:dyDescent="0.25">
      <c r="B218" s="37" t="s">
        <v>221</v>
      </c>
      <c r="C218" s="37" t="s">
        <v>222</v>
      </c>
      <c r="D218" s="40" t="s">
        <v>7</v>
      </c>
      <c r="E218" s="41">
        <v>55.9</v>
      </c>
      <c r="F218" s="41">
        <v>57.4</v>
      </c>
      <c r="G218" s="41">
        <v>54.3</v>
      </c>
      <c r="H218" s="41">
        <v>65.5</v>
      </c>
      <c r="I218" s="41">
        <v>53.9</v>
      </c>
      <c r="J218" s="41">
        <v>56.5</v>
      </c>
      <c r="K218" s="41">
        <v>48</v>
      </c>
      <c r="L218" s="41">
        <v>62.5</v>
      </c>
      <c r="M218" s="41">
        <v>52</v>
      </c>
      <c r="N218" s="41">
        <v>62.6</v>
      </c>
      <c r="O218" s="37" t="s">
        <v>1028</v>
      </c>
    </row>
    <row r="219" spans="2:15" x14ac:dyDescent="0.25">
      <c r="B219" s="37" t="s">
        <v>224</v>
      </c>
      <c r="C219" s="37" t="s">
        <v>225</v>
      </c>
      <c r="D219" s="40">
        <v>2009</v>
      </c>
      <c r="E219" s="41">
        <v>81.099999999999994</v>
      </c>
      <c r="F219" s="41" t="s">
        <v>8</v>
      </c>
      <c r="G219" s="41" t="s">
        <v>8</v>
      </c>
      <c r="H219" s="41" t="s">
        <v>8</v>
      </c>
      <c r="I219" s="41">
        <v>82</v>
      </c>
      <c r="J219" s="41" t="s">
        <v>8</v>
      </c>
      <c r="K219" s="41" t="s">
        <v>8</v>
      </c>
      <c r="L219" s="41" t="s">
        <v>8</v>
      </c>
      <c r="M219" s="41" t="s">
        <v>8</v>
      </c>
      <c r="N219" s="41" t="s">
        <v>8</v>
      </c>
      <c r="O219" s="37" t="s">
        <v>1003</v>
      </c>
    </row>
    <row r="220" spans="2:15" x14ac:dyDescent="0.25">
      <c r="B220" s="37" t="s">
        <v>227</v>
      </c>
      <c r="C220" s="37" t="s">
        <v>228</v>
      </c>
      <c r="D220" s="40">
        <v>1997</v>
      </c>
      <c r="E220" s="41">
        <v>48</v>
      </c>
      <c r="F220" s="41">
        <v>49</v>
      </c>
      <c r="G220" s="41">
        <v>46</v>
      </c>
      <c r="H220" s="41">
        <v>91</v>
      </c>
      <c r="I220" s="41">
        <v>42</v>
      </c>
      <c r="J220" s="41" t="s">
        <v>8</v>
      </c>
      <c r="K220" s="41" t="s">
        <v>8</v>
      </c>
      <c r="L220" s="41" t="s">
        <v>8</v>
      </c>
      <c r="M220" s="41" t="s">
        <v>8</v>
      </c>
      <c r="N220" s="41" t="s">
        <v>8</v>
      </c>
      <c r="O220" s="37" t="s">
        <v>972</v>
      </c>
    </row>
    <row r="221" spans="2:15" x14ac:dyDescent="0.25">
      <c r="B221" s="37" t="s">
        <v>227</v>
      </c>
      <c r="C221" s="37" t="s">
        <v>228</v>
      </c>
      <c r="D221" s="40">
        <v>2006</v>
      </c>
      <c r="E221" s="41">
        <v>62</v>
      </c>
      <c r="F221" s="41">
        <v>63</v>
      </c>
      <c r="G221" s="41">
        <v>61</v>
      </c>
      <c r="H221" s="41">
        <v>68</v>
      </c>
      <c r="I221" s="41">
        <v>58</v>
      </c>
      <c r="J221" s="41" t="s">
        <v>8</v>
      </c>
      <c r="K221" s="41">
        <v>66</v>
      </c>
      <c r="L221" s="41">
        <v>57</v>
      </c>
      <c r="M221" s="41">
        <v>36</v>
      </c>
      <c r="N221" s="41">
        <v>74</v>
      </c>
      <c r="O221" s="37" t="s">
        <v>995</v>
      </c>
    </row>
    <row r="222" spans="2:15" x14ac:dyDescent="0.25">
      <c r="B222" s="37" t="s">
        <v>227</v>
      </c>
      <c r="C222" s="37" t="s">
        <v>228</v>
      </c>
      <c r="D222" s="40">
        <v>2014</v>
      </c>
      <c r="E222" s="41">
        <v>59.7</v>
      </c>
      <c r="F222" s="41" t="s">
        <v>8</v>
      </c>
      <c r="G222" s="41">
        <v>62.7</v>
      </c>
      <c r="H222" s="41" t="s">
        <v>8</v>
      </c>
      <c r="I222" s="41">
        <v>59.1</v>
      </c>
      <c r="J222" s="41" t="s">
        <v>8</v>
      </c>
      <c r="K222" s="41" t="s">
        <v>8</v>
      </c>
      <c r="L222" s="41" t="s">
        <v>8</v>
      </c>
      <c r="M222" s="41" t="s">
        <v>8</v>
      </c>
      <c r="N222" s="41" t="s">
        <v>8</v>
      </c>
      <c r="O222" s="37" t="s">
        <v>918</v>
      </c>
    </row>
    <row r="223" spans="2:15" x14ac:dyDescent="0.25">
      <c r="B223" s="37" t="s">
        <v>229</v>
      </c>
      <c r="C223" s="37" t="s">
        <v>230</v>
      </c>
      <c r="D223" s="40">
        <v>2000</v>
      </c>
      <c r="E223" s="41">
        <v>36</v>
      </c>
      <c r="F223" s="41">
        <v>36</v>
      </c>
      <c r="G223" s="41">
        <v>37</v>
      </c>
      <c r="H223" s="41">
        <v>55</v>
      </c>
      <c r="I223" s="41">
        <v>32</v>
      </c>
      <c r="J223" s="41" t="s">
        <v>8</v>
      </c>
      <c r="K223" s="41" t="s">
        <v>8</v>
      </c>
      <c r="L223" s="41" t="s">
        <v>8</v>
      </c>
      <c r="M223" s="41" t="s">
        <v>8</v>
      </c>
      <c r="N223" s="41" t="s">
        <v>8</v>
      </c>
      <c r="O223" s="37" t="s">
        <v>977</v>
      </c>
    </row>
    <row r="224" spans="2:15" x14ac:dyDescent="0.25">
      <c r="B224" s="37" t="s">
        <v>229</v>
      </c>
      <c r="C224" s="37" t="s">
        <v>230</v>
      </c>
      <c r="D224" s="40">
        <v>2006</v>
      </c>
      <c r="E224" s="41">
        <v>32</v>
      </c>
      <c r="F224" s="41">
        <v>36</v>
      </c>
      <c r="G224" s="41">
        <v>28</v>
      </c>
      <c r="H224" s="41" t="s">
        <v>8</v>
      </c>
      <c r="I224" s="41">
        <v>30</v>
      </c>
      <c r="J224" s="41">
        <v>28</v>
      </c>
      <c r="K224" s="41" t="s">
        <v>8</v>
      </c>
      <c r="L224" s="41" t="s">
        <v>8</v>
      </c>
      <c r="M224" s="41" t="s">
        <v>8</v>
      </c>
      <c r="N224" s="41" t="s">
        <v>8</v>
      </c>
      <c r="O224" s="37" t="s">
        <v>995</v>
      </c>
    </row>
    <row r="225" spans="2:15" x14ac:dyDescent="0.25">
      <c r="B225" s="37" t="s">
        <v>229</v>
      </c>
      <c r="C225" s="37" t="s">
        <v>230</v>
      </c>
      <c r="D225" s="40" t="s">
        <v>24</v>
      </c>
      <c r="E225" s="41">
        <v>54.4</v>
      </c>
      <c r="F225" s="41">
        <v>53.2</v>
      </c>
      <c r="G225" s="41">
        <v>55.9</v>
      </c>
      <c r="H225" s="41">
        <v>79</v>
      </c>
      <c r="I225" s="41">
        <v>50.6</v>
      </c>
      <c r="J225" s="41">
        <v>42.1</v>
      </c>
      <c r="K225" s="41">
        <v>48.7</v>
      </c>
      <c r="L225" s="41">
        <v>63.6</v>
      </c>
      <c r="M225" s="41" t="s">
        <v>8</v>
      </c>
      <c r="N225" s="41" t="s">
        <v>8</v>
      </c>
      <c r="O225" s="37" t="s">
        <v>941</v>
      </c>
    </row>
    <row r="226" spans="2:15" x14ac:dyDescent="0.25">
      <c r="B226" s="37" t="s">
        <v>232</v>
      </c>
      <c r="C226" s="37" t="s">
        <v>233</v>
      </c>
      <c r="D226" s="40">
        <v>2000</v>
      </c>
      <c r="E226" s="41">
        <v>73.599999999999994</v>
      </c>
      <c r="F226" s="41">
        <v>71.8</v>
      </c>
      <c r="G226" s="41">
        <v>76.400000000000006</v>
      </c>
      <c r="H226" s="41" t="s">
        <v>8</v>
      </c>
      <c r="I226" s="41" t="s">
        <v>8</v>
      </c>
      <c r="J226" s="41" t="s">
        <v>8</v>
      </c>
      <c r="K226" s="41" t="s">
        <v>8</v>
      </c>
      <c r="L226" s="41" t="s">
        <v>8</v>
      </c>
      <c r="M226" s="41" t="s">
        <v>8</v>
      </c>
      <c r="N226" s="41" t="s">
        <v>8</v>
      </c>
      <c r="O226" s="37" t="s">
        <v>977</v>
      </c>
    </row>
    <row r="227" spans="2:15" x14ac:dyDescent="0.25">
      <c r="B227" s="37" t="s">
        <v>234</v>
      </c>
      <c r="C227" s="37" t="s">
        <v>235</v>
      </c>
      <c r="D227" s="40">
        <v>2000</v>
      </c>
      <c r="E227" s="41">
        <v>49</v>
      </c>
      <c r="F227" s="41">
        <v>49</v>
      </c>
      <c r="G227" s="41">
        <v>50</v>
      </c>
      <c r="H227" s="41">
        <v>52</v>
      </c>
      <c r="I227" s="41">
        <v>48</v>
      </c>
      <c r="J227" s="41">
        <v>43</v>
      </c>
      <c r="K227" s="41">
        <v>40</v>
      </c>
      <c r="L227" s="41">
        <v>48</v>
      </c>
      <c r="M227" s="41">
        <v>60</v>
      </c>
      <c r="N227" s="41">
        <v>60</v>
      </c>
      <c r="O227" s="37" t="s">
        <v>977</v>
      </c>
    </row>
    <row r="228" spans="2:15" x14ac:dyDescent="0.25">
      <c r="B228" s="37" t="s">
        <v>234</v>
      </c>
      <c r="C228" s="37" t="s">
        <v>235</v>
      </c>
      <c r="D228" s="40">
        <v>2004</v>
      </c>
      <c r="E228" s="41">
        <v>59</v>
      </c>
      <c r="F228" s="41">
        <v>58</v>
      </c>
      <c r="G228" s="41">
        <v>60</v>
      </c>
      <c r="H228" s="41">
        <v>61</v>
      </c>
      <c r="I228" s="41">
        <v>59</v>
      </c>
      <c r="J228" s="41">
        <v>46</v>
      </c>
      <c r="K228" s="41">
        <v>55</v>
      </c>
      <c r="L228" s="41">
        <v>65</v>
      </c>
      <c r="M228" s="41">
        <v>70</v>
      </c>
      <c r="N228" s="41">
        <v>73</v>
      </c>
      <c r="O228" s="37" t="s">
        <v>989</v>
      </c>
    </row>
    <row r="229" spans="2:15" x14ac:dyDescent="0.25">
      <c r="B229" s="37" t="s">
        <v>234</v>
      </c>
      <c r="C229" s="37" t="s">
        <v>235</v>
      </c>
      <c r="D229" s="40">
        <v>2009</v>
      </c>
      <c r="E229" s="41">
        <v>65.5</v>
      </c>
      <c r="F229" s="41">
        <v>70.3</v>
      </c>
      <c r="G229" s="41">
        <v>61.7</v>
      </c>
      <c r="H229" s="41" t="s">
        <v>8</v>
      </c>
      <c r="I229" s="41">
        <v>64.900000000000006</v>
      </c>
      <c r="J229" s="41">
        <v>57.9</v>
      </c>
      <c r="K229" s="41">
        <v>73.8</v>
      </c>
      <c r="L229" s="41" t="s">
        <v>8</v>
      </c>
      <c r="M229" s="41" t="s">
        <v>8</v>
      </c>
      <c r="N229" s="41" t="s">
        <v>8</v>
      </c>
      <c r="O229" s="37" t="s">
        <v>1003</v>
      </c>
    </row>
    <row r="230" spans="2:15" x14ac:dyDescent="0.25">
      <c r="B230" s="37" t="s">
        <v>234</v>
      </c>
      <c r="C230" s="37" t="s">
        <v>235</v>
      </c>
      <c r="D230" s="40">
        <v>2014</v>
      </c>
      <c r="E230" s="41">
        <v>63.1</v>
      </c>
      <c r="F230" s="41">
        <v>60.5</v>
      </c>
      <c r="G230" s="41">
        <v>65.7</v>
      </c>
      <c r="H230" s="41" t="s">
        <v>8</v>
      </c>
      <c r="I230" s="41">
        <v>63</v>
      </c>
      <c r="J230" s="41" t="s">
        <v>8</v>
      </c>
      <c r="K230" s="41" t="s">
        <v>8</v>
      </c>
      <c r="L230" s="41" t="s">
        <v>8</v>
      </c>
      <c r="M230" s="41" t="s">
        <v>8</v>
      </c>
      <c r="N230" s="41" t="s">
        <v>8</v>
      </c>
      <c r="O230" s="37" t="s">
        <v>914</v>
      </c>
    </row>
    <row r="231" spans="2:15" x14ac:dyDescent="0.25">
      <c r="B231" s="37" t="s">
        <v>237</v>
      </c>
      <c r="C231" s="37" t="s">
        <v>238</v>
      </c>
      <c r="D231" s="40">
        <v>2007</v>
      </c>
      <c r="E231" s="41">
        <v>62</v>
      </c>
      <c r="F231" s="41">
        <v>64</v>
      </c>
      <c r="G231" s="41">
        <v>61</v>
      </c>
      <c r="H231" s="41">
        <v>73</v>
      </c>
      <c r="I231" s="41">
        <v>59</v>
      </c>
      <c r="J231" s="41">
        <v>59</v>
      </c>
      <c r="K231" s="41">
        <v>46</v>
      </c>
      <c r="L231" s="41">
        <v>72</v>
      </c>
      <c r="M231" s="41">
        <v>62</v>
      </c>
      <c r="N231" s="41" t="s">
        <v>8</v>
      </c>
      <c r="O231" s="37" t="s">
        <v>998</v>
      </c>
    </row>
    <row r="232" spans="2:15" x14ac:dyDescent="0.25">
      <c r="B232" s="37" t="s">
        <v>237</v>
      </c>
      <c r="C232" s="37" t="s">
        <v>238</v>
      </c>
      <c r="D232" s="40">
        <v>2013</v>
      </c>
      <c r="E232" s="41">
        <v>50.7</v>
      </c>
      <c r="F232" s="41">
        <v>56.5</v>
      </c>
      <c r="G232" s="41">
        <v>44</v>
      </c>
      <c r="H232" s="41">
        <v>49.4</v>
      </c>
      <c r="I232" s="41">
        <v>51.7</v>
      </c>
      <c r="J232" s="41">
        <v>48.3</v>
      </c>
      <c r="K232" s="41">
        <v>56.4</v>
      </c>
      <c r="L232" s="41">
        <v>59.7</v>
      </c>
      <c r="M232" s="41" t="s">
        <v>8</v>
      </c>
      <c r="N232" s="41" t="s">
        <v>8</v>
      </c>
      <c r="O232" s="37" t="s">
        <v>932</v>
      </c>
    </row>
    <row r="233" spans="2:15" x14ac:dyDescent="0.25">
      <c r="B233" s="37" t="s">
        <v>239</v>
      </c>
      <c r="C233" s="37" t="s">
        <v>240</v>
      </c>
      <c r="D233" s="40">
        <v>1992</v>
      </c>
      <c r="E233" s="41">
        <v>42</v>
      </c>
      <c r="F233" s="41" t="s">
        <v>8</v>
      </c>
      <c r="G233" s="41" t="s">
        <v>8</v>
      </c>
      <c r="H233" s="41" t="s">
        <v>8</v>
      </c>
      <c r="I233" s="41" t="s">
        <v>8</v>
      </c>
      <c r="J233" s="41" t="s">
        <v>8</v>
      </c>
      <c r="K233" s="41" t="s">
        <v>8</v>
      </c>
      <c r="L233" s="41" t="s">
        <v>8</v>
      </c>
      <c r="M233" s="41" t="s">
        <v>8</v>
      </c>
      <c r="N233" s="41" t="s">
        <v>8</v>
      </c>
      <c r="O233" s="37" t="s">
        <v>967</v>
      </c>
    </row>
    <row r="234" spans="2:15" x14ac:dyDescent="0.25">
      <c r="B234" s="37" t="s">
        <v>239</v>
      </c>
      <c r="C234" s="37" t="s">
        <v>240</v>
      </c>
      <c r="D234" s="40">
        <v>1997</v>
      </c>
      <c r="E234" s="41">
        <v>37</v>
      </c>
      <c r="F234" s="41" t="s">
        <v>8</v>
      </c>
      <c r="G234" s="41" t="s">
        <v>8</v>
      </c>
      <c r="H234" s="41" t="s">
        <v>8</v>
      </c>
      <c r="I234" s="41" t="s">
        <v>8</v>
      </c>
      <c r="J234" s="41" t="s">
        <v>8</v>
      </c>
      <c r="K234" s="41" t="s">
        <v>8</v>
      </c>
      <c r="L234" s="41" t="s">
        <v>8</v>
      </c>
      <c r="M234" s="41" t="s">
        <v>8</v>
      </c>
      <c r="N234" s="41" t="s">
        <v>8</v>
      </c>
      <c r="O234" s="37" t="s">
        <v>972</v>
      </c>
    </row>
    <row r="235" spans="2:15" x14ac:dyDescent="0.25">
      <c r="B235" s="37" t="s">
        <v>239</v>
      </c>
      <c r="C235" s="37" t="s">
        <v>240</v>
      </c>
      <c r="D235" s="40">
        <v>2000</v>
      </c>
      <c r="E235" s="41">
        <v>47</v>
      </c>
      <c r="F235" s="41">
        <v>50</v>
      </c>
      <c r="G235" s="41">
        <v>44</v>
      </c>
      <c r="H235" s="41" t="s">
        <v>8</v>
      </c>
      <c r="I235" s="41" t="s">
        <v>8</v>
      </c>
      <c r="J235" s="41">
        <v>45</v>
      </c>
      <c r="K235" s="41">
        <v>44</v>
      </c>
      <c r="L235" s="41">
        <v>50</v>
      </c>
      <c r="M235" s="41">
        <v>51</v>
      </c>
      <c r="N235" s="41">
        <v>63</v>
      </c>
      <c r="O235" s="37" t="s">
        <v>977</v>
      </c>
    </row>
    <row r="236" spans="2:15" x14ac:dyDescent="0.25">
      <c r="B236" s="37" t="s">
        <v>239</v>
      </c>
      <c r="C236" s="37" t="s">
        <v>240</v>
      </c>
      <c r="D236" s="40" t="s">
        <v>242</v>
      </c>
      <c r="E236" s="41">
        <v>48</v>
      </c>
      <c r="F236" s="41">
        <v>50</v>
      </c>
      <c r="G236" s="41">
        <v>47</v>
      </c>
      <c r="H236" s="41">
        <v>62</v>
      </c>
      <c r="I236" s="41">
        <v>45</v>
      </c>
      <c r="J236" s="41">
        <v>50</v>
      </c>
      <c r="K236" s="41">
        <v>44</v>
      </c>
      <c r="L236" s="41">
        <v>38</v>
      </c>
      <c r="M236" s="41">
        <v>48</v>
      </c>
      <c r="N236" s="41">
        <v>66</v>
      </c>
      <c r="O236" s="37" t="s">
        <v>1019</v>
      </c>
    </row>
    <row r="237" spans="2:15" x14ac:dyDescent="0.25">
      <c r="B237" s="37" t="s">
        <v>239</v>
      </c>
      <c r="C237" s="37" t="s">
        <v>240</v>
      </c>
      <c r="D237" s="40" t="s">
        <v>7</v>
      </c>
      <c r="E237" s="41">
        <v>42</v>
      </c>
      <c r="F237" s="41">
        <v>43.9</v>
      </c>
      <c r="G237" s="41">
        <v>39.799999999999997</v>
      </c>
      <c r="H237" s="41">
        <v>58.6</v>
      </c>
      <c r="I237" s="41">
        <v>39</v>
      </c>
      <c r="J237" s="41">
        <v>32.5</v>
      </c>
      <c r="K237" s="41">
        <v>29.2</v>
      </c>
      <c r="L237" s="41">
        <v>39.4</v>
      </c>
      <c r="M237" s="41">
        <v>51.5</v>
      </c>
      <c r="N237" s="41">
        <v>68</v>
      </c>
      <c r="O237" s="37" t="s">
        <v>1028</v>
      </c>
    </row>
    <row r="238" spans="2:15" x14ac:dyDescent="0.25">
      <c r="B238" s="37" t="s">
        <v>239</v>
      </c>
      <c r="C238" s="37" t="s">
        <v>240</v>
      </c>
      <c r="D238" s="40" t="s">
        <v>14</v>
      </c>
      <c r="E238" s="41">
        <v>40.5</v>
      </c>
      <c r="F238" s="41">
        <v>41.3</v>
      </c>
      <c r="G238" s="41">
        <v>39.700000000000003</v>
      </c>
      <c r="H238" s="41">
        <v>60</v>
      </c>
      <c r="I238" s="41">
        <v>38.200000000000003</v>
      </c>
      <c r="J238" s="41">
        <v>37</v>
      </c>
      <c r="K238" s="41">
        <v>35.200000000000003</v>
      </c>
      <c r="L238" s="41">
        <v>36.700000000000003</v>
      </c>
      <c r="M238" s="41">
        <v>43.9</v>
      </c>
      <c r="N238" s="41">
        <v>58.1</v>
      </c>
      <c r="O238" s="37" t="s">
        <v>942</v>
      </c>
    </row>
    <row r="239" spans="2:15" x14ac:dyDescent="0.25">
      <c r="B239" s="37" t="s">
        <v>244</v>
      </c>
      <c r="C239" s="37" t="s">
        <v>245</v>
      </c>
      <c r="D239" s="40">
        <v>1992</v>
      </c>
      <c r="E239" s="41">
        <v>54</v>
      </c>
      <c r="F239" s="41">
        <v>53</v>
      </c>
      <c r="G239" s="41">
        <v>55</v>
      </c>
      <c r="H239" s="41">
        <v>57</v>
      </c>
      <c r="I239" s="41">
        <v>53</v>
      </c>
      <c r="J239" s="41" t="s">
        <v>8</v>
      </c>
      <c r="K239" s="41" t="s">
        <v>8</v>
      </c>
      <c r="L239" s="41" t="s">
        <v>8</v>
      </c>
      <c r="M239" s="41" t="s">
        <v>8</v>
      </c>
      <c r="N239" s="41" t="s">
        <v>8</v>
      </c>
      <c r="O239" s="37" t="s">
        <v>967</v>
      </c>
    </row>
    <row r="240" spans="2:15" x14ac:dyDescent="0.25">
      <c r="B240" s="37" t="s">
        <v>244</v>
      </c>
      <c r="C240" s="37" t="s">
        <v>245</v>
      </c>
      <c r="D240" s="40">
        <v>2000</v>
      </c>
      <c r="E240" s="41">
        <v>27</v>
      </c>
      <c r="F240" s="41">
        <v>26</v>
      </c>
      <c r="G240" s="41">
        <v>27</v>
      </c>
      <c r="H240" s="41">
        <v>48</v>
      </c>
      <c r="I240" s="41">
        <v>25</v>
      </c>
      <c r="J240" s="41" t="s">
        <v>8</v>
      </c>
      <c r="K240" s="41" t="s">
        <v>8</v>
      </c>
      <c r="L240" s="41" t="s">
        <v>8</v>
      </c>
      <c r="M240" s="41" t="s">
        <v>8</v>
      </c>
      <c r="N240" s="41" t="s">
        <v>8</v>
      </c>
      <c r="O240" s="37" t="s">
        <v>978</v>
      </c>
    </row>
    <row r="241" spans="2:15" x14ac:dyDescent="0.25">
      <c r="B241" s="37" t="s">
        <v>244</v>
      </c>
      <c r="C241" s="37" t="s">
        <v>245</v>
      </c>
      <c r="D241" s="40">
        <v>2004</v>
      </c>
      <c r="E241" s="41">
        <v>37</v>
      </c>
      <c r="F241" s="41">
        <v>37</v>
      </c>
      <c r="G241" s="41">
        <v>36</v>
      </c>
      <c r="H241" s="41">
        <v>47</v>
      </c>
      <c r="I241" s="41">
        <v>36</v>
      </c>
      <c r="J241" s="41">
        <v>30</v>
      </c>
      <c r="K241" s="41">
        <v>34</v>
      </c>
      <c r="L241" s="41">
        <v>37</v>
      </c>
      <c r="M241" s="41">
        <v>42</v>
      </c>
      <c r="N241" s="41">
        <v>46</v>
      </c>
      <c r="O241" s="37" t="s">
        <v>989</v>
      </c>
    </row>
    <row r="242" spans="2:15" x14ac:dyDescent="0.25">
      <c r="B242" s="37" t="s">
        <v>244</v>
      </c>
      <c r="C242" s="37" t="s">
        <v>245</v>
      </c>
      <c r="D242" s="40">
        <v>2006</v>
      </c>
      <c r="E242" s="41">
        <v>52</v>
      </c>
      <c r="F242" s="41">
        <v>51</v>
      </c>
      <c r="G242" s="41">
        <v>53</v>
      </c>
      <c r="H242" s="41">
        <v>75</v>
      </c>
      <c r="I242" s="41">
        <v>48</v>
      </c>
      <c r="J242" s="41">
        <v>51</v>
      </c>
      <c r="K242" s="41">
        <v>44</v>
      </c>
      <c r="L242" s="41">
        <v>57</v>
      </c>
      <c r="M242" s="41">
        <v>45</v>
      </c>
      <c r="N242" s="41">
        <v>65</v>
      </c>
      <c r="O242" s="37" t="s">
        <v>995</v>
      </c>
    </row>
    <row r="243" spans="2:15" x14ac:dyDescent="0.25">
      <c r="B243" s="37" t="s">
        <v>244</v>
      </c>
      <c r="C243" s="37" t="s">
        <v>245</v>
      </c>
      <c r="D243" s="40">
        <v>2010</v>
      </c>
      <c r="E243" s="41">
        <v>70.3</v>
      </c>
      <c r="F243" s="41">
        <v>71.2</v>
      </c>
      <c r="G243" s="41">
        <v>69.400000000000006</v>
      </c>
      <c r="H243" s="41">
        <v>67</v>
      </c>
      <c r="I243" s="41">
        <v>70.8</v>
      </c>
      <c r="J243" s="41">
        <v>61.8</v>
      </c>
      <c r="K243" s="41">
        <v>66.8</v>
      </c>
      <c r="L243" s="41">
        <v>76.8</v>
      </c>
      <c r="M243" s="41">
        <v>71.5</v>
      </c>
      <c r="N243" s="41">
        <v>75.2</v>
      </c>
      <c r="O243" s="37" t="s">
        <v>923</v>
      </c>
    </row>
    <row r="244" spans="2:15" x14ac:dyDescent="0.25">
      <c r="B244" s="37" t="s">
        <v>244</v>
      </c>
      <c r="C244" s="37" t="s">
        <v>245</v>
      </c>
      <c r="D244" s="40" t="s">
        <v>133</v>
      </c>
      <c r="E244" s="41">
        <v>68.2</v>
      </c>
      <c r="F244" s="41">
        <v>69.2</v>
      </c>
      <c r="G244" s="41">
        <v>67.099999999999994</v>
      </c>
      <c r="H244" s="41">
        <v>60.2</v>
      </c>
      <c r="I244" s="41">
        <v>68.900000000000006</v>
      </c>
      <c r="J244" s="41">
        <v>60.9</v>
      </c>
      <c r="K244" s="41">
        <v>69.2</v>
      </c>
      <c r="L244" s="41">
        <v>73.099999999999994</v>
      </c>
      <c r="M244" s="41">
        <v>69.900000000000006</v>
      </c>
      <c r="N244" s="41">
        <v>71.400000000000006</v>
      </c>
      <c r="O244" s="37" t="s">
        <v>943</v>
      </c>
    </row>
    <row r="245" spans="2:15" x14ac:dyDescent="0.25">
      <c r="B245" s="37" t="s">
        <v>244</v>
      </c>
      <c r="C245" s="37" t="s">
        <v>245</v>
      </c>
      <c r="D245" s="40" t="s">
        <v>20</v>
      </c>
      <c r="E245" s="41">
        <v>77.599999999999994</v>
      </c>
      <c r="F245" s="41">
        <v>76.5</v>
      </c>
      <c r="G245" s="41">
        <v>78.7</v>
      </c>
      <c r="H245" s="41">
        <v>83.5</v>
      </c>
      <c r="I245" s="41">
        <v>77</v>
      </c>
      <c r="J245" s="41">
        <v>77.8</v>
      </c>
      <c r="K245" s="41">
        <v>76.7</v>
      </c>
      <c r="L245" s="41">
        <v>77.099999999999994</v>
      </c>
      <c r="M245" s="41">
        <v>79.099999999999994</v>
      </c>
      <c r="N245" s="41">
        <v>76.8</v>
      </c>
      <c r="O245" s="37" t="s">
        <v>911</v>
      </c>
    </row>
    <row r="246" spans="2:15" x14ac:dyDescent="0.25">
      <c r="B246" s="37" t="s">
        <v>247</v>
      </c>
      <c r="C246" s="37" t="s">
        <v>248</v>
      </c>
      <c r="D246" s="40">
        <v>2001</v>
      </c>
      <c r="E246" s="41">
        <v>22</v>
      </c>
      <c r="F246" s="41">
        <v>23</v>
      </c>
      <c r="G246" s="41">
        <v>22</v>
      </c>
      <c r="H246" s="41" t="s">
        <v>8</v>
      </c>
      <c r="I246" s="41" t="s">
        <v>8</v>
      </c>
      <c r="J246" s="41" t="s">
        <v>8</v>
      </c>
      <c r="K246" s="41" t="s">
        <v>8</v>
      </c>
      <c r="L246" s="41" t="s">
        <v>8</v>
      </c>
      <c r="M246" s="41" t="s">
        <v>8</v>
      </c>
      <c r="N246" s="41" t="s">
        <v>8</v>
      </c>
      <c r="O246" s="37" t="s">
        <v>982</v>
      </c>
    </row>
    <row r="247" spans="2:15" x14ac:dyDescent="0.25">
      <c r="B247" s="37" t="s">
        <v>249</v>
      </c>
      <c r="C247" s="37" t="s">
        <v>250</v>
      </c>
      <c r="D247" s="40">
        <v>2001</v>
      </c>
      <c r="E247" s="41">
        <v>36</v>
      </c>
      <c r="F247" s="41">
        <v>38</v>
      </c>
      <c r="G247" s="41">
        <v>33</v>
      </c>
      <c r="H247" s="41">
        <v>68</v>
      </c>
      <c r="I247" s="41">
        <v>26</v>
      </c>
      <c r="J247" s="41" t="s">
        <v>8</v>
      </c>
      <c r="K247" s="41" t="s">
        <v>8</v>
      </c>
      <c r="L247" s="41" t="s">
        <v>8</v>
      </c>
      <c r="M247" s="41" t="s">
        <v>8</v>
      </c>
      <c r="N247" s="41" t="s">
        <v>8</v>
      </c>
      <c r="O247" s="37" t="s">
        <v>981</v>
      </c>
    </row>
    <row r="248" spans="2:15" x14ac:dyDescent="0.25">
      <c r="B248" s="37" t="s">
        <v>249</v>
      </c>
      <c r="C248" s="37" t="s">
        <v>250</v>
      </c>
      <c r="D248" s="40">
        <v>2006</v>
      </c>
      <c r="E248" s="41">
        <v>38</v>
      </c>
      <c r="F248" s="41">
        <v>39</v>
      </c>
      <c r="G248" s="41">
        <v>37</v>
      </c>
      <c r="H248" s="41">
        <v>51</v>
      </c>
      <c r="I248" s="41">
        <v>34</v>
      </c>
      <c r="J248" s="41">
        <v>28</v>
      </c>
      <c r="K248" s="41">
        <v>32</v>
      </c>
      <c r="L248" s="41">
        <v>30</v>
      </c>
      <c r="M248" s="41">
        <v>43</v>
      </c>
      <c r="N248" s="41">
        <v>60</v>
      </c>
      <c r="O248" s="37" t="s">
        <v>996</v>
      </c>
    </row>
    <row r="249" spans="2:15" x14ac:dyDescent="0.25">
      <c r="B249" s="37" t="s">
        <v>249</v>
      </c>
      <c r="C249" s="37" t="s">
        <v>250</v>
      </c>
      <c r="D249" s="40">
        <v>2015</v>
      </c>
      <c r="E249" s="41">
        <v>23</v>
      </c>
      <c r="F249" s="41" t="s">
        <v>8</v>
      </c>
      <c r="G249" s="41" t="s">
        <v>8</v>
      </c>
      <c r="H249" s="41" t="s">
        <v>8</v>
      </c>
      <c r="I249" s="41" t="s">
        <v>8</v>
      </c>
      <c r="J249" s="41" t="s">
        <v>8</v>
      </c>
      <c r="K249" s="41" t="s">
        <v>8</v>
      </c>
      <c r="L249" s="41" t="s">
        <v>8</v>
      </c>
      <c r="M249" s="41" t="s">
        <v>8</v>
      </c>
      <c r="N249" s="41" t="s">
        <v>8</v>
      </c>
      <c r="O249" s="37" t="s">
        <v>944</v>
      </c>
    </row>
    <row r="250" spans="2:15" x14ac:dyDescent="0.25">
      <c r="B250" s="37" t="s">
        <v>249</v>
      </c>
      <c r="C250" s="37" t="s">
        <v>250</v>
      </c>
      <c r="D250" s="40" t="s">
        <v>253</v>
      </c>
      <c r="E250" s="41">
        <v>22</v>
      </c>
      <c r="F250" s="41">
        <v>24</v>
      </c>
      <c r="G250" s="41">
        <v>20</v>
      </c>
      <c r="H250" s="41">
        <v>39</v>
      </c>
      <c r="I250" s="41">
        <v>17</v>
      </c>
      <c r="J250" s="41" t="s">
        <v>8</v>
      </c>
      <c r="K250" s="41" t="s">
        <v>8</v>
      </c>
      <c r="L250" s="41" t="s">
        <v>8</v>
      </c>
      <c r="M250" s="41" t="s">
        <v>8</v>
      </c>
      <c r="N250" s="41" t="s">
        <v>8</v>
      </c>
      <c r="O250" s="37" t="s">
        <v>1010</v>
      </c>
    </row>
    <row r="251" spans="2:15" x14ac:dyDescent="0.25">
      <c r="B251" s="37" t="s">
        <v>249</v>
      </c>
      <c r="C251" s="37" t="s">
        <v>250</v>
      </c>
      <c r="D251" s="40" t="s">
        <v>144</v>
      </c>
      <c r="E251" s="41">
        <v>55.9</v>
      </c>
      <c r="F251" s="41">
        <v>54</v>
      </c>
      <c r="G251" s="41">
        <v>58</v>
      </c>
      <c r="H251" s="41">
        <v>71</v>
      </c>
      <c r="I251" s="41">
        <v>50.6</v>
      </c>
      <c r="J251" s="41">
        <v>42.6</v>
      </c>
      <c r="K251" s="41">
        <v>49.8</v>
      </c>
      <c r="L251" s="41">
        <v>47.8</v>
      </c>
      <c r="M251" s="41">
        <v>59.2</v>
      </c>
      <c r="N251" s="41">
        <v>86.7</v>
      </c>
      <c r="O251" s="37" t="s">
        <v>945</v>
      </c>
    </row>
    <row r="252" spans="2:15" x14ac:dyDescent="0.25">
      <c r="B252" s="37" t="s">
        <v>255</v>
      </c>
      <c r="C252" s="37" t="s">
        <v>256</v>
      </c>
      <c r="D252" s="40">
        <v>2007</v>
      </c>
      <c r="E252" s="41">
        <v>45</v>
      </c>
      <c r="F252" s="41">
        <v>43</v>
      </c>
      <c r="G252" s="41">
        <v>47</v>
      </c>
      <c r="H252" s="41">
        <v>53</v>
      </c>
      <c r="I252" s="41">
        <v>36</v>
      </c>
      <c r="J252" s="41">
        <v>33</v>
      </c>
      <c r="K252" s="41">
        <v>33</v>
      </c>
      <c r="L252" s="41">
        <v>36</v>
      </c>
      <c r="M252" s="41">
        <v>55</v>
      </c>
      <c r="N252" s="41">
        <v>64</v>
      </c>
      <c r="O252" s="37" t="s">
        <v>999</v>
      </c>
    </row>
    <row r="253" spans="2:15" x14ac:dyDescent="0.25">
      <c r="B253" s="37" t="s">
        <v>255</v>
      </c>
      <c r="C253" s="37" t="s">
        <v>256</v>
      </c>
      <c r="D253" s="40">
        <v>2011</v>
      </c>
      <c r="E253" s="41">
        <v>43.1</v>
      </c>
      <c r="F253" s="41">
        <v>41.2</v>
      </c>
      <c r="G253" s="41">
        <v>45.1</v>
      </c>
      <c r="H253" s="41">
        <v>62.9</v>
      </c>
      <c r="I253" s="41">
        <v>33.299999999999997</v>
      </c>
      <c r="J253" s="41">
        <v>24.7</v>
      </c>
      <c r="K253" s="41">
        <v>38.4</v>
      </c>
      <c r="L253" s="41">
        <v>46.8</v>
      </c>
      <c r="M253" s="41">
        <v>70.7</v>
      </c>
      <c r="N253" s="41">
        <v>50.9</v>
      </c>
      <c r="O253" s="37" t="s">
        <v>916</v>
      </c>
    </row>
    <row r="254" spans="2:15" x14ac:dyDescent="0.25">
      <c r="B254" s="37" t="s">
        <v>255</v>
      </c>
      <c r="C254" s="37" t="s">
        <v>256</v>
      </c>
      <c r="D254" s="40">
        <v>2015</v>
      </c>
      <c r="E254" s="41">
        <v>33.700000000000003</v>
      </c>
      <c r="F254" s="41" t="s">
        <v>8</v>
      </c>
      <c r="G254" s="41" t="s">
        <v>8</v>
      </c>
      <c r="H254" s="41" t="s">
        <v>8</v>
      </c>
      <c r="I254" s="41" t="s">
        <v>8</v>
      </c>
      <c r="J254" s="41" t="s">
        <v>8</v>
      </c>
      <c r="K254" s="41" t="s">
        <v>8</v>
      </c>
      <c r="L254" s="41" t="s">
        <v>8</v>
      </c>
      <c r="M254" s="41" t="s">
        <v>8</v>
      </c>
      <c r="N254" s="41" t="s">
        <v>8</v>
      </c>
      <c r="O254" s="37" t="s">
        <v>946</v>
      </c>
    </row>
    <row r="255" spans="2:15" x14ac:dyDescent="0.25">
      <c r="B255" s="37" t="s">
        <v>255</v>
      </c>
      <c r="C255" s="37" t="s">
        <v>256</v>
      </c>
      <c r="D255" s="40" t="s">
        <v>260</v>
      </c>
      <c r="E255" s="41">
        <v>41</v>
      </c>
      <c r="F255" s="41">
        <v>43</v>
      </c>
      <c r="G255" s="41">
        <v>38</v>
      </c>
      <c r="H255" s="41">
        <v>56</v>
      </c>
      <c r="I255" s="41">
        <v>26</v>
      </c>
      <c r="J255" s="41" t="s">
        <v>8</v>
      </c>
      <c r="K255" s="41" t="s">
        <v>8</v>
      </c>
      <c r="L255" s="41" t="s">
        <v>8</v>
      </c>
      <c r="M255" s="41" t="s">
        <v>8</v>
      </c>
      <c r="N255" s="41" t="s">
        <v>8</v>
      </c>
      <c r="O255" s="37" t="s">
        <v>1015</v>
      </c>
    </row>
    <row r="256" spans="2:15" x14ac:dyDescent="0.25">
      <c r="B256" s="37" t="s">
        <v>262</v>
      </c>
      <c r="C256" s="37" t="s">
        <v>263</v>
      </c>
      <c r="D256" s="40">
        <v>2015</v>
      </c>
      <c r="E256" s="41">
        <v>73.099999999999994</v>
      </c>
      <c r="F256" s="41">
        <v>67.2</v>
      </c>
      <c r="G256" s="41">
        <v>78</v>
      </c>
      <c r="H256" s="41">
        <v>76.2</v>
      </c>
      <c r="I256" s="41">
        <v>65.599999999999994</v>
      </c>
      <c r="J256" s="41">
        <v>70.400000000000006</v>
      </c>
      <c r="K256" s="41">
        <v>68.2</v>
      </c>
      <c r="L256" s="41">
        <v>59.8</v>
      </c>
      <c r="M256" s="41" t="s">
        <v>8</v>
      </c>
      <c r="N256" s="41" t="s">
        <v>8</v>
      </c>
      <c r="O256" s="37" t="s">
        <v>947</v>
      </c>
    </row>
    <row r="257" spans="2:15" x14ac:dyDescent="0.25">
      <c r="B257" s="37" t="s">
        <v>265</v>
      </c>
      <c r="C257" s="37" t="s">
        <v>266</v>
      </c>
      <c r="D257" s="40">
        <v>2000</v>
      </c>
      <c r="E257" s="41">
        <v>78</v>
      </c>
      <c r="F257" s="41">
        <v>78</v>
      </c>
      <c r="G257" s="41">
        <v>78</v>
      </c>
      <c r="H257" s="41">
        <v>78</v>
      </c>
      <c r="I257" s="41">
        <v>77</v>
      </c>
      <c r="J257" s="41">
        <v>75</v>
      </c>
      <c r="K257" s="41">
        <v>82</v>
      </c>
      <c r="L257" s="41">
        <v>80</v>
      </c>
      <c r="M257" s="41">
        <v>70</v>
      </c>
      <c r="N257" s="41">
        <v>81</v>
      </c>
      <c r="O257" s="37" t="s">
        <v>977</v>
      </c>
    </row>
    <row r="258" spans="2:15" x14ac:dyDescent="0.25">
      <c r="B258" s="37" t="s">
        <v>265</v>
      </c>
      <c r="C258" s="37" t="s">
        <v>266</v>
      </c>
      <c r="D258" s="40">
        <v>2005</v>
      </c>
      <c r="E258" s="41">
        <v>63</v>
      </c>
      <c r="F258" s="41">
        <v>63</v>
      </c>
      <c r="G258" s="41">
        <v>63</v>
      </c>
      <c r="H258" s="41">
        <v>70</v>
      </c>
      <c r="I258" s="41">
        <v>55</v>
      </c>
      <c r="J258" s="41">
        <v>47</v>
      </c>
      <c r="K258" s="41">
        <v>63</v>
      </c>
      <c r="L258" s="41">
        <v>71</v>
      </c>
      <c r="M258" s="41">
        <v>77</v>
      </c>
      <c r="N258" s="41">
        <v>64</v>
      </c>
      <c r="O258" s="37" t="s">
        <v>991</v>
      </c>
    </row>
    <row r="259" spans="2:15" x14ac:dyDescent="0.25">
      <c r="B259" s="37" t="s">
        <v>265</v>
      </c>
      <c r="C259" s="37" t="s">
        <v>266</v>
      </c>
      <c r="D259" s="40">
        <v>2010</v>
      </c>
      <c r="E259" s="41">
        <v>86.8</v>
      </c>
      <c r="F259" s="41" t="s">
        <v>8</v>
      </c>
      <c r="G259" s="41" t="s">
        <v>8</v>
      </c>
      <c r="H259" s="41" t="s">
        <v>8</v>
      </c>
      <c r="I259" s="41" t="s">
        <v>8</v>
      </c>
      <c r="J259" s="41" t="s">
        <v>8</v>
      </c>
      <c r="K259" s="41" t="s">
        <v>8</v>
      </c>
      <c r="L259" s="41" t="s">
        <v>8</v>
      </c>
      <c r="M259" s="41" t="s">
        <v>8</v>
      </c>
      <c r="N259" s="41" t="s">
        <v>8</v>
      </c>
      <c r="O259" s="37" t="s">
        <v>926</v>
      </c>
    </row>
    <row r="260" spans="2:15" x14ac:dyDescent="0.25">
      <c r="B260" s="37" t="s">
        <v>265</v>
      </c>
      <c r="C260" s="37" t="s">
        <v>266</v>
      </c>
      <c r="D260" s="40">
        <v>2013</v>
      </c>
      <c r="E260" s="41">
        <v>70.3</v>
      </c>
      <c r="F260" s="41">
        <v>74.3</v>
      </c>
      <c r="G260" s="41">
        <v>66.3</v>
      </c>
      <c r="H260" s="41">
        <v>75.099999999999994</v>
      </c>
      <c r="I260" s="41">
        <v>59.6</v>
      </c>
      <c r="J260" s="41">
        <v>56.8</v>
      </c>
      <c r="K260" s="41">
        <v>56.8</v>
      </c>
      <c r="L260" s="41" t="s">
        <v>8</v>
      </c>
      <c r="M260" s="41">
        <v>79.5</v>
      </c>
      <c r="N260" s="41">
        <v>79.5</v>
      </c>
      <c r="O260" s="37" t="s">
        <v>943</v>
      </c>
    </row>
    <row r="261" spans="2:15" x14ac:dyDescent="0.25">
      <c r="B261" s="37" t="s">
        <v>267</v>
      </c>
      <c r="C261" s="37" t="s">
        <v>268</v>
      </c>
      <c r="D261" s="40">
        <v>2005</v>
      </c>
      <c r="E261" s="41">
        <v>89.4</v>
      </c>
      <c r="F261" s="41" t="s">
        <v>8</v>
      </c>
      <c r="G261" s="41" t="s">
        <v>8</v>
      </c>
      <c r="H261" s="41" t="s">
        <v>8</v>
      </c>
      <c r="I261" s="41" t="s">
        <v>8</v>
      </c>
      <c r="J261" s="41" t="s">
        <v>8</v>
      </c>
      <c r="K261" s="41" t="s">
        <v>8</v>
      </c>
      <c r="L261" s="41" t="s">
        <v>8</v>
      </c>
      <c r="M261" s="41" t="s">
        <v>8</v>
      </c>
      <c r="N261" s="41" t="s">
        <v>8</v>
      </c>
      <c r="O261" s="37" t="s">
        <v>991</v>
      </c>
    </row>
    <row r="262" spans="2:15" x14ac:dyDescent="0.25">
      <c r="B262" s="37" t="s">
        <v>269</v>
      </c>
      <c r="C262" s="37" t="s">
        <v>270</v>
      </c>
      <c r="D262" s="40">
        <v>1992</v>
      </c>
      <c r="E262" s="41">
        <v>17</v>
      </c>
      <c r="F262" s="41" t="s">
        <v>8</v>
      </c>
      <c r="G262" s="41" t="s">
        <v>8</v>
      </c>
      <c r="H262" s="41" t="s">
        <v>8</v>
      </c>
      <c r="I262" s="41" t="s">
        <v>8</v>
      </c>
      <c r="J262" s="41" t="s">
        <v>8</v>
      </c>
      <c r="K262" s="41" t="s">
        <v>8</v>
      </c>
      <c r="L262" s="41" t="s">
        <v>8</v>
      </c>
      <c r="M262" s="41" t="s">
        <v>8</v>
      </c>
      <c r="N262" s="41" t="s">
        <v>8</v>
      </c>
      <c r="O262" s="37" t="s">
        <v>967</v>
      </c>
    </row>
    <row r="263" spans="2:15" x14ac:dyDescent="0.25">
      <c r="B263" s="37" t="s">
        <v>269</v>
      </c>
      <c r="C263" s="37" t="s">
        <v>270</v>
      </c>
      <c r="D263" s="40">
        <v>1997</v>
      </c>
      <c r="E263" s="41">
        <v>28</v>
      </c>
      <c r="F263" s="41" t="s">
        <v>8</v>
      </c>
      <c r="G263" s="41" t="s">
        <v>8</v>
      </c>
      <c r="H263" s="41" t="s">
        <v>8</v>
      </c>
      <c r="I263" s="41" t="s">
        <v>8</v>
      </c>
      <c r="J263" s="41" t="s">
        <v>8</v>
      </c>
      <c r="K263" s="41" t="s">
        <v>8</v>
      </c>
      <c r="L263" s="41" t="s">
        <v>8</v>
      </c>
      <c r="M263" s="41" t="s">
        <v>8</v>
      </c>
      <c r="N263" s="41" t="s">
        <v>8</v>
      </c>
      <c r="O263" s="37" t="s">
        <v>973</v>
      </c>
    </row>
    <row r="264" spans="2:15" x14ac:dyDescent="0.25">
      <c r="B264" s="37" t="s">
        <v>269</v>
      </c>
      <c r="C264" s="37" t="s">
        <v>270</v>
      </c>
      <c r="D264" s="40">
        <v>2011</v>
      </c>
      <c r="E264" s="41">
        <v>70.099999999999994</v>
      </c>
      <c r="F264" s="41" t="s">
        <v>8</v>
      </c>
      <c r="G264" s="41" t="s">
        <v>8</v>
      </c>
      <c r="H264" s="41">
        <v>84.8</v>
      </c>
      <c r="I264" s="41">
        <v>55.8</v>
      </c>
      <c r="J264" s="41">
        <v>50.3</v>
      </c>
      <c r="K264" s="41">
        <v>67.8</v>
      </c>
      <c r="L264" s="41">
        <v>77</v>
      </c>
      <c r="M264" s="41">
        <v>82</v>
      </c>
      <c r="N264" s="41">
        <v>90.5</v>
      </c>
      <c r="O264" s="37" t="s">
        <v>1035</v>
      </c>
    </row>
    <row r="265" spans="2:15" x14ac:dyDescent="0.25">
      <c r="B265" s="37" t="s">
        <v>269</v>
      </c>
      <c r="C265" s="37" t="s">
        <v>270</v>
      </c>
      <c r="D265" s="40" t="s">
        <v>242</v>
      </c>
      <c r="E265" s="41">
        <v>38</v>
      </c>
      <c r="F265" s="41">
        <v>42</v>
      </c>
      <c r="G265" s="41">
        <v>34</v>
      </c>
      <c r="H265" s="41">
        <v>50</v>
      </c>
      <c r="I265" s="41">
        <v>25</v>
      </c>
      <c r="J265" s="41" t="s">
        <v>8</v>
      </c>
      <c r="K265" s="41" t="s">
        <v>8</v>
      </c>
      <c r="L265" s="41" t="s">
        <v>8</v>
      </c>
      <c r="M265" s="41" t="s">
        <v>8</v>
      </c>
      <c r="N265" s="41" t="s">
        <v>8</v>
      </c>
      <c r="O265" s="37" t="s">
        <v>1019</v>
      </c>
    </row>
    <row r="266" spans="2:15" x14ac:dyDescent="0.25">
      <c r="B266" s="37" t="s">
        <v>273</v>
      </c>
      <c r="C266" s="37" t="s">
        <v>274</v>
      </c>
      <c r="D266" s="40">
        <v>1997</v>
      </c>
      <c r="E266" s="41">
        <v>39</v>
      </c>
      <c r="F266" s="41">
        <v>41</v>
      </c>
      <c r="G266" s="41">
        <v>36</v>
      </c>
      <c r="H266" s="41">
        <v>65</v>
      </c>
      <c r="I266" s="41">
        <v>28</v>
      </c>
      <c r="J266" s="41" t="s">
        <v>8</v>
      </c>
      <c r="K266" s="41" t="s">
        <v>8</v>
      </c>
      <c r="L266" s="41" t="s">
        <v>8</v>
      </c>
      <c r="M266" s="41" t="s">
        <v>8</v>
      </c>
      <c r="N266" s="41" t="s">
        <v>8</v>
      </c>
      <c r="O266" s="37" t="s">
        <v>972</v>
      </c>
    </row>
    <row r="267" spans="2:15" x14ac:dyDescent="0.25">
      <c r="B267" s="37" t="s">
        <v>273</v>
      </c>
      <c r="C267" s="37" t="s">
        <v>274</v>
      </c>
      <c r="D267" s="40">
        <v>2003</v>
      </c>
      <c r="E267" s="41">
        <v>55</v>
      </c>
      <c r="F267" s="41">
        <v>56</v>
      </c>
      <c r="G267" s="41">
        <v>55</v>
      </c>
      <c r="H267" s="41">
        <v>60</v>
      </c>
      <c r="I267" s="41">
        <v>53</v>
      </c>
      <c r="J267" s="41">
        <v>42</v>
      </c>
      <c r="K267" s="41">
        <v>54</v>
      </c>
      <c r="L267" s="41">
        <v>53</v>
      </c>
      <c r="M267" s="41">
        <v>66</v>
      </c>
      <c r="N267" s="41">
        <v>63</v>
      </c>
      <c r="O267" s="37" t="s">
        <v>987</v>
      </c>
    </row>
    <row r="268" spans="2:15" x14ac:dyDescent="0.25">
      <c r="B268" s="37" t="s">
        <v>273</v>
      </c>
      <c r="C268" s="37" t="s">
        <v>274</v>
      </c>
      <c r="D268" s="40">
        <v>2008</v>
      </c>
      <c r="E268" s="41">
        <v>65</v>
      </c>
      <c r="F268" s="41">
        <v>66</v>
      </c>
      <c r="G268" s="41">
        <v>64</v>
      </c>
      <c r="H268" s="41">
        <v>66</v>
      </c>
      <c r="I268" s="41">
        <v>65</v>
      </c>
      <c r="J268" s="41">
        <v>57</v>
      </c>
      <c r="K268" s="41">
        <v>68</v>
      </c>
      <c r="L268" s="41">
        <v>71</v>
      </c>
      <c r="M268" s="41">
        <v>59</v>
      </c>
      <c r="N268" s="41">
        <v>70</v>
      </c>
      <c r="O268" s="37" t="s">
        <v>1001</v>
      </c>
    </row>
    <row r="269" spans="2:15" x14ac:dyDescent="0.25">
      <c r="B269" s="37" t="s">
        <v>273</v>
      </c>
      <c r="C269" s="37" t="s">
        <v>274</v>
      </c>
      <c r="D269" s="40">
        <v>2011</v>
      </c>
      <c r="E269" s="41">
        <v>50.2</v>
      </c>
      <c r="F269" s="41">
        <v>50.6</v>
      </c>
      <c r="G269" s="41">
        <v>49.7</v>
      </c>
      <c r="H269" s="41">
        <v>64.400000000000006</v>
      </c>
      <c r="I269" s="41">
        <v>44</v>
      </c>
      <c r="J269" s="41">
        <v>44.1</v>
      </c>
      <c r="K269" s="41">
        <v>39.4</v>
      </c>
      <c r="L269" s="41">
        <v>49.6</v>
      </c>
      <c r="M269" s="41">
        <v>51.4</v>
      </c>
      <c r="N269" s="41">
        <v>66.8</v>
      </c>
      <c r="O269" s="37" t="s">
        <v>913</v>
      </c>
    </row>
    <row r="270" spans="2:15" x14ac:dyDescent="0.25">
      <c r="B270" s="37" t="s">
        <v>276</v>
      </c>
      <c r="C270" s="37" t="s">
        <v>277</v>
      </c>
      <c r="D270" s="40">
        <v>2000</v>
      </c>
      <c r="E270" s="41">
        <v>48</v>
      </c>
      <c r="F270" s="41">
        <v>50</v>
      </c>
      <c r="G270" s="41">
        <v>46</v>
      </c>
      <c r="H270" s="41">
        <v>66</v>
      </c>
      <c r="I270" s="41">
        <v>45</v>
      </c>
      <c r="J270" s="41">
        <v>41</v>
      </c>
      <c r="K270" s="41">
        <v>42</v>
      </c>
      <c r="L270" s="41">
        <v>51</v>
      </c>
      <c r="M270" s="41">
        <v>56</v>
      </c>
      <c r="N270" s="41">
        <v>59</v>
      </c>
      <c r="O270" s="37" t="s">
        <v>977</v>
      </c>
    </row>
    <row r="271" spans="2:15" x14ac:dyDescent="0.25">
      <c r="B271" s="37" t="s">
        <v>276</v>
      </c>
      <c r="C271" s="37" t="s">
        <v>277</v>
      </c>
      <c r="D271" s="40">
        <v>2003</v>
      </c>
      <c r="E271" s="41">
        <v>66</v>
      </c>
      <c r="F271" s="41">
        <v>64</v>
      </c>
      <c r="G271" s="41">
        <v>67</v>
      </c>
      <c r="H271" s="41">
        <v>69</v>
      </c>
      <c r="I271" s="41">
        <v>65</v>
      </c>
      <c r="J271" s="41" t="s">
        <v>8</v>
      </c>
      <c r="K271" s="41" t="s">
        <v>8</v>
      </c>
      <c r="L271" s="41" t="s">
        <v>8</v>
      </c>
      <c r="M271" s="41" t="s">
        <v>8</v>
      </c>
      <c r="N271" s="41" t="s">
        <v>8</v>
      </c>
      <c r="O271" s="37" t="s">
        <v>988</v>
      </c>
    </row>
    <row r="272" spans="2:15" x14ac:dyDescent="0.25">
      <c r="B272" s="37" t="s">
        <v>276</v>
      </c>
      <c r="C272" s="37" t="s">
        <v>277</v>
      </c>
      <c r="D272" s="40" t="s">
        <v>144</v>
      </c>
      <c r="E272" s="41">
        <v>69.3</v>
      </c>
      <c r="F272" s="41">
        <v>69.900000000000006</v>
      </c>
      <c r="G272" s="41">
        <v>68.599999999999994</v>
      </c>
      <c r="H272" s="41">
        <v>74.400000000000006</v>
      </c>
      <c r="I272" s="41">
        <v>67.3</v>
      </c>
      <c r="J272" s="41">
        <v>62.5</v>
      </c>
      <c r="K272" s="41">
        <v>65.099999999999994</v>
      </c>
      <c r="L272" s="41">
        <v>72.099999999999994</v>
      </c>
      <c r="M272" s="41">
        <v>75.3</v>
      </c>
      <c r="N272" s="41">
        <v>77.3</v>
      </c>
      <c r="O272" s="37" t="s">
        <v>945</v>
      </c>
    </row>
    <row r="273" spans="2:15" x14ac:dyDescent="0.25">
      <c r="B273" s="37" t="s">
        <v>276</v>
      </c>
      <c r="C273" s="37" t="s">
        <v>277</v>
      </c>
      <c r="D273" s="40" t="s">
        <v>20</v>
      </c>
      <c r="E273" s="41">
        <v>58.2</v>
      </c>
      <c r="F273" s="41">
        <v>64.8</v>
      </c>
      <c r="G273" s="41">
        <v>47.6</v>
      </c>
      <c r="H273" s="41" t="s">
        <v>8</v>
      </c>
      <c r="I273" s="41">
        <v>53.2</v>
      </c>
      <c r="J273" s="41">
        <v>45.3</v>
      </c>
      <c r="K273" s="41">
        <v>62.1</v>
      </c>
      <c r="L273" s="41" t="s">
        <v>8</v>
      </c>
      <c r="M273" s="41" t="s">
        <v>8</v>
      </c>
      <c r="N273" s="41" t="s">
        <v>8</v>
      </c>
      <c r="O273" s="37" t="s">
        <v>911</v>
      </c>
    </row>
    <row r="274" spans="2:15" x14ac:dyDescent="0.25">
      <c r="B274" s="37" t="s">
        <v>278</v>
      </c>
      <c r="C274" s="37" t="s">
        <v>279</v>
      </c>
      <c r="D274" s="40">
        <v>1992</v>
      </c>
      <c r="E274" s="41">
        <v>67</v>
      </c>
      <c r="F274" s="41">
        <v>67</v>
      </c>
      <c r="G274" s="41">
        <v>67</v>
      </c>
      <c r="H274" s="41">
        <v>74</v>
      </c>
      <c r="I274" s="41">
        <v>65</v>
      </c>
      <c r="J274" s="41" t="s">
        <v>8</v>
      </c>
      <c r="K274" s="41" t="s">
        <v>8</v>
      </c>
      <c r="L274" s="41" t="s">
        <v>8</v>
      </c>
      <c r="M274" s="41" t="s">
        <v>8</v>
      </c>
      <c r="N274" s="41" t="s">
        <v>8</v>
      </c>
      <c r="O274" s="37" t="s">
        <v>967</v>
      </c>
    </row>
    <row r="275" spans="2:15" x14ac:dyDescent="0.25">
      <c r="B275" s="37" t="s">
        <v>278</v>
      </c>
      <c r="C275" s="37" t="s">
        <v>279</v>
      </c>
      <c r="D275" s="40">
        <v>2000</v>
      </c>
      <c r="E275" s="41">
        <v>53</v>
      </c>
      <c r="F275" s="41">
        <v>54</v>
      </c>
      <c r="G275" s="41">
        <v>53</v>
      </c>
      <c r="H275" s="41">
        <v>63</v>
      </c>
      <c r="I275" s="41">
        <v>49</v>
      </c>
      <c r="J275" s="41" t="s">
        <v>8</v>
      </c>
      <c r="K275" s="41" t="s">
        <v>8</v>
      </c>
      <c r="L275" s="41" t="s">
        <v>8</v>
      </c>
      <c r="M275" s="41" t="s">
        <v>8</v>
      </c>
      <c r="N275" s="41" t="s">
        <v>8</v>
      </c>
      <c r="O275" s="37" t="s">
        <v>978</v>
      </c>
    </row>
    <row r="276" spans="2:15" x14ac:dyDescent="0.25">
      <c r="B276" s="37" t="s">
        <v>278</v>
      </c>
      <c r="C276" s="37" t="s">
        <v>279</v>
      </c>
      <c r="D276" s="40">
        <v>2013</v>
      </c>
      <c r="E276" s="41">
        <v>68</v>
      </c>
      <c r="F276" s="41" t="s">
        <v>8</v>
      </c>
      <c r="G276" s="41" t="s">
        <v>8</v>
      </c>
      <c r="H276" s="41" t="s">
        <v>8</v>
      </c>
      <c r="I276" s="41" t="s">
        <v>8</v>
      </c>
      <c r="J276" s="41" t="s">
        <v>8</v>
      </c>
      <c r="K276" s="41" t="s">
        <v>8</v>
      </c>
      <c r="L276" s="41" t="s">
        <v>8</v>
      </c>
      <c r="M276" s="41" t="s">
        <v>8</v>
      </c>
      <c r="N276" s="41" t="s">
        <v>8</v>
      </c>
      <c r="O276" s="37" t="s">
        <v>930</v>
      </c>
    </row>
    <row r="277" spans="2:15" x14ac:dyDescent="0.25">
      <c r="B277" s="37" t="s">
        <v>281</v>
      </c>
      <c r="C277" s="37" t="s">
        <v>282</v>
      </c>
      <c r="D277" s="40">
        <v>2007</v>
      </c>
      <c r="E277" s="41">
        <v>69</v>
      </c>
      <c r="F277" s="41" t="s">
        <v>8</v>
      </c>
      <c r="G277" s="41" t="s">
        <v>8</v>
      </c>
      <c r="H277" s="41" t="s">
        <v>8</v>
      </c>
      <c r="I277" s="41" t="s">
        <v>8</v>
      </c>
      <c r="J277" s="41" t="s">
        <v>8</v>
      </c>
      <c r="K277" s="41" t="s">
        <v>8</v>
      </c>
      <c r="L277" s="41" t="s">
        <v>8</v>
      </c>
      <c r="M277" s="41" t="s">
        <v>8</v>
      </c>
      <c r="N277" s="41" t="s">
        <v>8</v>
      </c>
      <c r="O277" s="37" t="s">
        <v>998</v>
      </c>
    </row>
    <row r="278" spans="2:15" x14ac:dyDescent="0.25">
      <c r="B278" s="37" t="s">
        <v>283</v>
      </c>
      <c r="C278" s="37" t="s">
        <v>284</v>
      </c>
      <c r="D278" s="40">
        <v>1996</v>
      </c>
      <c r="E278" s="41">
        <v>18</v>
      </c>
      <c r="F278" s="41">
        <v>18</v>
      </c>
      <c r="G278" s="41">
        <v>18</v>
      </c>
      <c r="H278" s="41">
        <v>29</v>
      </c>
      <c r="I278" s="41">
        <v>18</v>
      </c>
      <c r="J278" s="41" t="s">
        <v>8</v>
      </c>
      <c r="K278" s="41" t="s">
        <v>8</v>
      </c>
      <c r="L278" s="41" t="s">
        <v>8</v>
      </c>
      <c r="M278" s="41" t="s">
        <v>8</v>
      </c>
      <c r="N278" s="41" t="s">
        <v>8</v>
      </c>
      <c r="O278" s="37" t="s">
        <v>971</v>
      </c>
    </row>
    <row r="279" spans="2:15" x14ac:dyDescent="0.25">
      <c r="B279" s="37" t="s">
        <v>283</v>
      </c>
      <c r="C279" s="37" t="s">
        <v>284</v>
      </c>
      <c r="D279" s="40">
        <v>2001</v>
      </c>
      <c r="E279" s="41">
        <v>26</v>
      </c>
      <c r="F279" s="41">
        <v>29</v>
      </c>
      <c r="G279" s="41">
        <v>23</v>
      </c>
      <c r="H279" s="41">
        <v>41</v>
      </c>
      <c r="I279" s="41">
        <v>25</v>
      </c>
      <c r="J279" s="41" t="s">
        <v>8</v>
      </c>
      <c r="K279" s="41" t="s">
        <v>8</v>
      </c>
      <c r="L279" s="41" t="s">
        <v>8</v>
      </c>
      <c r="M279" s="41" t="s">
        <v>8</v>
      </c>
      <c r="N279" s="41" t="s">
        <v>8</v>
      </c>
      <c r="O279" s="37" t="s">
        <v>981</v>
      </c>
    </row>
    <row r="280" spans="2:15" x14ac:dyDescent="0.25">
      <c r="B280" s="37" t="s">
        <v>283</v>
      </c>
      <c r="C280" s="37" t="s">
        <v>284</v>
      </c>
      <c r="D280" s="40">
        <v>2006</v>
      </c>
      <c r="E280" s="41">
        <v>43</v>
      </c>
      <c r="F280" s="41">
        <v>42</v>
      </c>
      <c r="G280" s="41">
        <v>44</v>
      </c>
      <c r="H280" s="41">
        <v>54</v>
      </c>
      <c r="I280" s="41">
        <v>42</v>
      </c>
      <c r="J280" s="41">
        <v>36</v>
      </c>
      <c r="K280" s="41">
        <v>36.299999999999997</v>
      </c>
      <c r="L280" s="41">
        <v>43.5</v>
      </c>
      <c r="M280" s="41">
        <v>49.9</v>
      </c>
      <c r="N280" s="41" t="s">
        <v>8</v>
      </c>
      <c r="O280" s="37" t="s">
        <v>996</v>
      </c>
    </row>
    <row r="281" spans="2:15" x14ac:dyDescent="0.25">
      <c r="B281" s="37" t="s">
        <v>283</v>
      </c>
      <c r="C281" s="37" t="s">
        <v>284</v>
      </c>
      <c r="D281" s="40">
        <v>2011</v>
      </c>
      <c r="E281" s="41">
        <v>50</v>
      </c>
      <c r="F281" s="41" t="s">
        <v>8</v>
      </c>
      <c r="G281" s="41" t="s">
        <v>8</v>
      </c>
      <c r="H281" s="41" t="s">
        <v>8</v>
      </c>
      <c r="I281" s="41" t="s">
        <v>8</v>
      </c>
      <c r="J281" s="41" t="s">
        <v>8</v>
      </c>
      <c r="K281" s="41" t="s">
        <v>8</v>
      </c>
      <c r="L281" s="41" t="s">
        <v>8</v>
      </c>
      <c r="M281" s="41" t="s">
        <v>8</v>
      </c>
      <c r="N281" s="41" t="s">
        <v>8</v>
      </c>
      <c r="O281" s="37" t="s">
        <v>913</v>
      </c>
    </row>
    <row r="282" spans="2:15" x14ac:dyDescent="0.25">
      <c r="B282" s="37" t="s">
        <v>283</v>
      </c>
      <c r="C282" s="37" t="s">
        <v>284</v>
      </c>
      <c r="D282" s="40">
        <v>2014</v>
      </c>
      <c r="E282" s="41">
        <v>50.1</v>
      </c>
      <c r="F282" s="41">
        <v>47.4</v>
      </c>
      <c r="G282" s="41">
        <v>53.2</v>
      </c>
      <c r="H282" s="41">
        <v>54.9</v>
      </c>
      <c r="I282" s="41">
        <v>49.3</v>
      </c>
      <c r="J282" s="41">
        <v>40.299999999999997</v>
      </c>
      <c r="K282" s="41">
        <v>54</v>
      </c>
      <c r="L282" s="41">
        <v>44.4</v>
      </c>
      <c r="M282" s="41">
        <v>54.9</v>
      </c>
      <c r="N282" s="41" t="s">
        <v>8</v>
      </c>
      <c r="O282" s="37" t="s">
        <v>918</v>
      </c>
    </row>
    <row r="283" spans="2:15" x14ac:dyDescent="0.25">
      <c r="B283" s="37" t="s">
        <v>283</v>
      </c>
      <c r="C283" s="37" t="s">
        <v>284</v>
      </c>
      <c r="D283" s="40">
        <v>2016</v>
      </c>
      <c r="E283" s="41">
        <v>84.9</v>
      </c>
      <c r="F283" s="41">
        <v>83.9</v>
      </c>
      <c r="G283" s="41">
        <v>86.4</v>
      </c>
      <c r="H283" s="41">
        <v>89.7</v>
      </c>
      <c r="I283" s="41">
        <v>80.7</v>
      </c>
      <c r="J283" s="41" t="s">
        <v>8</v>
      </c>
      <c r="K283" s="41" t="s">
        <v>8</v>
      </c>
      <c r="L283" s="41" t="s">
        <v>8</v>
      </c>
      <c r="M283" s="41" t="s">
        <v>8</v>
      </c>
      <c r="N283" s="41" t="s">
        <v>8</v>
      </c>
      <c r="O283" s="37" t="s">
        <v>961</v>
      </c>
    </row>
    <row r="284" spans="2:15" x14ac:dyDescent="0.25">
      <c r="B284" s="37" t="s">
        <v>285</v>
      </c>
      <c r="C284" s="37" t="s">
        <v>286</v>
      </c>
      <c r="D284" s="40">
        <v>1998</v>
      </c>
      <c r="E284" s="41">
        <v>58</v>
      </c>
      <c r="F284" s="41">
        <v>56</v>
      </c>
      <c r="G284" s="41">
        <v>59</v>
      </c>
      <c r="H284" s="41">
        <v>65</v>
      </c>
      <c r="I284" s="41">
        <v>51</v>
      </c>
      <c r="J284" s="41" t="s">
        <v>8</v>
      </c>
      <c r="K284" s="41" t="s">
        <v>8</v>
      </c>
      <c r="L284" s="41" t="s">
        <v>8</v>
      </c>
      <c r="M284" s="41" t="s">
        <v>8</v>
      </c>
      <c r="N284" s="41" t="s">
        <v>8</v>
      </c>
      <c r="O284" s="37" t="s">
        <v>974</v>
      </c>
    </row>
    <row r="285" spans="2:15" x14ac:dyDescent="0.25">
      <c r="B285" s="37" t="s">
        <v>285</v>
      </c>
      <c r="C285" s="37" t="s">
        <v>286</v>
      </c>
      <c r="D285" s="40">
        <v>2001</v>
      </c>
      <c r="E285" s="41">
        <v>58</v>
      </c>
      <c r="F285" s="41">
        <v>58</v>
      </c>
      <c r="G285" s="41">
        <v>57</v>
      </c>
      <c r="H285" s="41">
        <v>65</v>
      </c>
      <c r="I285" s="41">
        <v>51</v>
      </c>
      <c r="J285" s="41" t="s">
        <v>8</v>
      </c>
      <c r="K285" s="41" t="s">
        <v>8</v>
      </c>
      <c r="L285" s="41" t="s">
        <v>8</v>
      </c>
      <c r="M285" s="41" t="s">
        <v>8</v>
      </c>
      <c r="N285" s="41" t="s">
        <v>8</v>
      </c>
      <c r="O285" s="37" t="s">
        <v>981</v>
      </c>
    </row>
    <row r="286" spans="2:15" x14ac:dyDescent="0.25">
      <c r="B286" s="37" t="s">
        <v>287</v>
      </c>
      <c r="C286" s="37" t="s">
        <v>288</v>
      </c>
      <c r="D286" s="40">
        <v>1992</v>
      </c>
      <c r="E286" s="41">
        <v>14</v>
      </c>
      <c r="F286" s="41" t="s">
        <v>8</v>
      </c>
      <c r="G286" s="41" t="s">
        <v>8</v>
      </c>
      <c r="H286" s="41" t="s">
        <v>8</v>
      </c>
      <c r="I286" s="41" t="s">
        <v>8</v>
      </c>
      <c r="J286" s="41" t="s">
        <v>8</v>
      </c>
      <c r="K286" s="41" t="s">
        <v>8</v>
      </c>
      <c r="L286" s="41" t="s">
        <v>8</v>
      </c>
      <c r="M286" s="41" t="s">
        <v>8</v>
      </c>
      <c r="N286" s="41" t="s">
        <v>8</v>
      </c>
      <c r="O286" s="37" t="s">
        <v>967</v>
      </c>
    </row>
    <row r="287" spans="2:15" x14ac:dyDescent="0.25">
      <c r="B287" s="37" t="s">
        <v>287</v>
      </c>
      <c r="C287" s="37" t="s">
        <v>288</v>
      </c>
      <c r="D287" s="40">
        <v>1998</v>
      </c>
      <c r="E287" s="41">
        <v>26</v>
      </c>
      <c r="F287" s="41" t="s">
        <v>8</v>
      </c>
      <c r="G287" s="41" t="s">
        <v>8</v>
      </c>
      <c r="H287" s="41" t="s">
        <v>8</v>
      </c>
      <c r="I287" s="41" t="s">
        <v>8</v>
      </c>
      <c r="J287" s="41" t="s">
        <v>8</v>
      </c>
      <c r="K287" s="41" t="s">
        <v>8</v>
      </c>
      <c r="L287" s="41" t="s">
        <v>8</v>
      </c>
      <c r="M287" s="41" t="s">
        <v>8</v>
      </c>
      <c r="N287" s="41" t="s">
        <v>8</v>
      </c>
      <c r="O287" s="37" t="s">
        <v>974</v>
      </c>
    </row>
    <row r="288" spans="2:15" x14ac:dyDescent="0.25">
      <c r="B288" s="37" t="s">
        <v>287</v>
      </c>
      <c r="C288" s="37" t="s">
        <v>288</v>
      </c>
      <c r="D288" s="40">
        <v>2000</v>
      </c>
      <c r="E288" s="41">
        <v>27</v>
      </c>
      <c r="F288" s="41">
        <v>26</v>
      </c>
      <c r="G288" s="41">
        <v>28</v>
      </c>
      <c r="H288" s="41">
        <v>63</v>
      </c>
      <c r="I288" s="41">
        <v>46</v>
      </c>
      <c r="J288" s="41">
        <v>19</v>
      </c>
      <c r="K288" s="41">
        <v>17</v>
      </c>
      <c r="L288" s="41">
        <v>21</v>
      </c>
      <c r="M288" s="41">
        <v>22</v>
      </c>
      <c r="N288" s="41">
        <v>59</v>
      </c>
      <c r="O288" s="37" t="s">
        <v>977</v>
      </c>
    </row>
    <row r="289" spans="2:15" x14ac:dyDescent="0.25">
      <c r="B289" s="37" t="s">
        <v>287</v>
      </c>
      <c r="C289" s="37" t="s">
        <v>288</v>
      </c>
      <c r="D289" s="40">
        <v>2006</v>
      </c>
      <c r="E289" s="41">
        <v>47</v>
      </c>
      <c r="F289" s="41">
        <v>49</v>
      </c>
      <c r="G289" s="41">
        <v>45</v>
      </c>
      <c r="H289" s="41">
        <v>62</v>
      </c>
      <c r="I289" s="41">
        <v>45</v>
      </c>
      <c r="J289" s="41">
        <v>40</v>
      </c>
      <c r="K289" s="41">
        <v>44</v>
      </c>
      <c r="L289" s="41">
        <v>41</v>
      </c>
      <c r="M289" s="41">
        <v>50</v>
      </c>
      <c r="N289" s="41">
        <v>66</v>
      </c>
      <c r="O289" s="37" t="s">
        <v>995</v>
      </c>
    </row>
    <row r="290" spans="2:15" x14ac:dyDescent="0.25">
      <c r="B290" s="37" t="s">
        <v>287</v>
      </c>
      <c r="C290" s="37" t="s">
        <v>288</v>
      </c>
      <c r="D290" s="40">
        <v>2012</v>
      </c>
      <c r="E290" s="41">
        <v>53.1</v>
      </c>
      <c r="F290" s="41">
        <v>52.5</v>
      </c>
      <c r="G290" s="41">
        <v>53.7</v>
      </c>
      <c r="H290" s="41">
        <v>72</v>
      </c>
      <c r="I290" s="41">
        <v>49.8</v>
      </c>
      <c r="J290" s="41">
        <v>46.5</v>
      </c>
      <c r="K290" s="41">
        <v>51.3</v>
      </c>
      <c r="L290" s="41">
        <v>45.1</v>
      </c>
      <c r="M290" s="41">
        <v>53.4</v>
      </c>
      <c r="N290" s="41">
        <v>71.2</v>
      </c>
      <c r="O290" s="37" t="s">
        <v>964</v>
      </c>
    </row>
    <row r="291" spans="2:15" x14ac:dyDescent="0.25">
      <c r="B291" s="37" t="s">
        <v>287</v>
      </c>
      <c r="C291" s="37" t="s">
        <v>288</v>
      </c>
      <c r="D291" s="40">
        <v>2015</v>
      </c>
      <c r="E291" s="41">
        <v>59.3</v>
      </c>
      <c r="F291" s="41" t="s">
        <v>8</v>
      </c>
      <c r="G291" s="41" t="s">
        <v>8</v>
      </c>
      <c r="H291" s="41" t="s">
        <v>8</v>
      </c>
      <c r="I291" s="41" t="s">
        <v>8</v>
      </c>
      <c r="J291" s="41" t="s">
        <v>8</v>
      </c>
      <c r="K291" s="41" t="s">
        <v>8</v>
      </c>
      <c r="L291" s="41" t="s">
        <v>8</v>
      </c>
      <c r="M291" s="41" t="s">
        <v>8</v>
      </c>
      <c r="N291" s="41" t="s">
        <v>8</v>
      </c>
      <c r="O291" s="37" t="s">
        <v>948</v>
      </c>
    </row>
    <row r="292" spans="2:15" x14ac:dyDescent="0.25">
      <c r="B292" s="37" t="s">
        <v>291</v>
      </c>
      <c r="C292" s="37" t="s">
        <v>292</v>
      </c>
      <c r="D292" s="40">
        <v>1990</v>
      </c>
      <c r="E292" s="41">
        <v>37</v>
      </c>
      <c r="F292" s="41" t="s">
        <v>8</v>
      </c>
      <c r="G292" s="41" t="s">
        <v>8</v>
      </c>
      <c r="H292" s="41" t="s">
        <v>8</v>
      </c>
      <c r="I292" s="41" t="s">
        <v>8</v>
      </c>
      <c r="J292" s="41" t="s">
        <v>8</v>
      </c>
      <c r="K292" s="41" t="s">
        <v>8</v>
      </c>
      <c r="L292" s="41" t="s">
        <v>8</v>
      </c>
      <c r="M292" s="41" t="s">
        <v>8</v>
      </c>
      <c r="N292" s="41" t="s">
        <v>8</v>
      </c>
      <c r="O292" s="37" t="s">
        <v>965</v>
      </c>
    </row>
    <row r="293" spans="2:15" x14ac:dyDescent="0.25">
      <c r="B293" s="37" t="s">
        <v>291</v>
      </c>
      <c r="C293" s="37" t="s">
        <v>292</v>
      </c>
      <c r="D293" s="40">
        <v>2003</v>
      </c>
      <c r="E293" s="41">
        <v>33</v>
      </c>
      <c r="F293" s="41">
        <v>32</v>
      </c>
      <c r="G293" s="41">
        <v>33</v>
      </c>
      <c r="H293" s="41">
        <v>34</v>
      </c>
      <c r="I293" s="41">
        <v>32</v>
      </c>
      <c r="J293" s="41" t="s">
        <v>8</v>
      </c>
      <c r="K293" s="41" t="s">
        <v>8</v>
      </c>
      <c r="L293" s="41" t="s">
        <v>8</v>
      </c>
      <c r="M293" s="41" t="s">
        <v>8</v>
      </c>
      <c r="N293" s="41" t="s">
        <v>8</v>
      </c>
      <c r="O293" s="37" t="s">
        <v>987</v>
      </c>
    </row>
    <row r="294" spans="2:15" x14ac:dyDescent="0.25">
      <c r="B294" s="37" t="s">
        <v>291</v>
      </c>
      <c r="C294" s="37" t="s">
        <v>292</v>
      </c>
      <c r="D294" s="40">
        <v>2008</v>
      </c>
      <c r="E294" s="41">
        <v>45.4</v>
      </c>
      <c r="F294" s="41">
        <v>43.5</v>
      </c>
      <c r="G294" s="41">
        <v>47.3</v>
      </c>
      <c r="H294" s="41">
        <v>45.9</v>
      </c>
      <c r="I294" s="41">
        <v>45.2</v>
      </c>
      <c r="J294" s="41">
        <v>31.9</v>
      </c>
      <c r="K294" s="41">
        <v>40.299999999999997</v>
      </c>
      <c r="L294" s="41">
        <v>55.6</v>
      </c>
      <c r="M294" s="41">
        <v>60.7</v>
      </c>
      <c r="N294" s="41" t="s">
        <v>8</v>
      </c>
      <c r="O294" s="37" t="s">
        <v>1000</v>
      </c>
    </row>
    <row r="295" spans="2:15" x14ac:dyDescent="0.25">
      <c r="B295" s="37" t="s">
        <v>291</v>
      </c>
      <c r="C295" s="37" t="s">
        <v>292</v>
      </c>
      <c r="D295" s="40">
        <v>2011</v>
      </c>
      <c r="E295" s="41">
        <v>39.700000000000003</v>
      </c>
      <c r="F295" s="41">
        <v>38.799999999999997</v>
      </c>
      <c r="G295" s="41">
        <v>40.799999999999997</v>
      </c>
      <c r="H295" s="41">
        <v>53</v>
      </c>
      <c r="I295" s="41">
        <v>36.1</v>
      </c>
      <c r="J295" s="41">
        <v>27.8</v>
      </c>
      <c r="K295" s="41">
        <v>33.9</v>
      </c>
      <c r="L295" s="41">
        <v>47.2</v>
      </c>
      <c r="M295" s="41">
        <v>45</v>
      </c>
      <c r="N295" s="41">
        <v>74.5</v>
      </c>
      <c r="O295" s="37" t="s">
        <v>916</v>
      </c>
    </row>
    <row r="296" spans="2:15" x14ac:dyDescent="0.25">
      <c r="B296" s="37" t="s">
        <v>291</v>
      </c>
      <c r="C296" s="37" t="s">
        <v>292</v>
      </c>
      <c r="D296" s="40">
        <v>2013</v>
      </c>
      <c r="E296" s="41">
        <v>34.5</v>
      </c>
      <c r="F296" s="41">
        <v>36.200000000000003</v>
      </c>
      <c r="G296" s="41">
        <v>32.799999999999997</v>
      </c>
      <c r="H296" s="41">
        <v>46.6</v>
      </c>
      <c r="I296" s="41">
        <v>30</v>
      </c>
      <c r="J296" s="41">
        <v>26.8</v>
      </c>
      <c r="K296" s="41">
        <v>27.7</v>
      </c>
      <c r="L296" s="41">
        <v>40.700000000000003</v>
      </c>
      <c r="M296" s="41">
        <v>36.9</v>
      </c>
      <c r="N296" s="41" t="s">
        <v>8</v>
      </c>
      <c r="O296" s="37" t="s">
        <v>932</v>
      </c>
    </row>
    <row r="297" spans="2:15" x14ac:dyDescent="0.25">
      <c r="B297" s="37" t="s">
        <v>291</v>
      </c>
      <c r="C297" s="37" t="s">
        <v>292</v>
      </c>
      <c r="D297" s="40" t="s">
        <v>91</v>
      </c>
      <c r="E297" s="41">
        <v>23.7</v>
      </c>
      <c r="F297" s="41">
        <v>24.6</v>
      </c>
      <c r="G297" s="41">
        <v>22.8</v>
      </c>
      <c r="H297" s="41">
        <v>19.8</v>
      </c>
      <c r="I297" s="41">
        <v>25.5</v>
      </c>
      <c r="J297" s="41">
        <v>22.6</v>
      </c>
      <c r="K297" s="41">
        <v>27.5</v>
      </c>
      <c r="L297" s="41">
        <v>20.2</v>
      </c>
      <c r="M297" s="41">
        <v>21.5</v>
      </c>
      <c r="N297" s="41">
        <v>27.5</v>
      </c>
      <c r="O297" s="37" t="s">
        <v>293</v>
      </c>
    </row>
    <row r="298" spans="2:15" x14ac:dyDescent="0.25">
      <c r="B298" s="37" t="s">
        <v>294</v>
      </c>
      <c r="C298" s="37" t="s">
        <v>295</v>
      </c>
      <c r="D298" s="40">
        <v>2014</v>
      </c>
      <c r="E298" s="41">
        <v>56.3</v>
      </c>
      <c r="F298" s="41">
        <v>57.4</v>
      </c>
      <c r="G298" s="41">
        <v>55</v>
      </c>
      <c r="H298" s="41">
        <v>54.5</v>
      </c>
      <c r="I298" s="41">
        <v>62.3</v>
      </c>
      <c r="J298" s="41" t="s">
        <v>8</v>
      </c>
      <c r="K298" s="41" t="s">
        <v>8</v>
      </c>
      <c r="L298" s="41" t="s">
        <v>8</v>
      </c>
      <c r="M298" s="41" t="s">
        <v>8</v>
      </c>
      <c r="N298" s="41" t="s">
        <v>8</v>
      </c>
      <c r="O298" s="37" t="s">
        <v>925</v>
      </c>
    </row>
    <row r="299" spans="2:15" x14ac:dyDescent="0.25">
      <c r="B299" s="37" t="s">
        <v>296</v>
      </c>
      <c r="C299" s="37" t="s">
        <v>297</v>
      </c>
      <c r="D299" s="40" t="s">
        <v>301</v>
      </c>
      <c r="E299" s="41">
        <v>66</v>
      </c>
      <c r="F299" s="41">
        <v>68</v>
      </c>
      <c r="G299" s="41">
        <v>65</v>
      </c>
      <c r="H299" s="41">
        <v>76</v>
      </c>
      <c r="I299" s="41">
        <v>63</v>
      </c>
      <c r="J299" s="41">
        <v>49</v>
      </c>
      <c r="K299" s="41">
        <v>67</v>
      </c>
      <c r="L299" s="41">
        <v>65</v>
      </c>
      <c r="M299" s="41">
        <v>70</v>
      </c>
      <c r="N299" s="41">
        <v>85</v>
      </c>
      <c r="O299" s="37" t="s">
        <v>1004</v>
      </c>
    </row>
    <row r="300" spans="2:15" x14ac:dyDescent="0.25">
      <c r="B300" s="37" t="s">
        <v>296</v>
      </c>
      <c r="C300" s="37" t="s">
        <v>297</v>
      </c>
      <c r="D300" s="40" t="s">
        <v>299</v>
      </c>
      <c r="E300" s="41">
        <v>69</v>
      </c>
      <c r="F300" s="41">
        <v>70</v>
      </c>
      <c r="G300" s="41">
        <v>68</v>
      </c>
      <c r="H300" s="41">
        <v>80</v>
      </c>
      <c r="I300" s="41">
        <v>65</v>
      </c>
      <c r="J300" s="41">
        <v>58</v>
      </c>
      <c r="K300" s="41">
        <v>64</v>
      </c>
      <c r="L300" s="41">
        <v>66</v>
      </c>
      <c r="M300" s="41">
        <v>78</v>
      </c>
      <c r="N300" s="41">
        <v>86</v>
      </c>
      <c r="O300" s="37" t="s">
        <v>1026</v>
      </c>
    </row>
    <row r="301" spans="2:15" x14ac:dyDescent="0.25">
      <c r="B301" s="37" t="s">
        <v>296</v>
      </c>
      <c r="C301" s="37" t="s">
        <v>297</v>
      </c>
      <c r="D301" s="40" t="s">
        <v>14</v>
      </c>
      <c r="E301" s="41">
        <v>64.400000000000006</v>
      </c>
      <c r="F301" s="41">
        <v>66.400000000000006</v>
      </c>
      <c r="G301" s="41">
        <v>62.3</v>
      </c>
      <c r="H301" s="41">
        <v>75.099999999999994</v>
      </c>
      <c r="I301" s="41">
        <v>60.4</v>
      </c>
      <c r="J301" s="41">
        <v>56.6</v>
      </c>
      <c r="K301" s="41">
        <v>57.7</v>
      </c>
      <c r="L301" s="41">
        <v>60.3</v>
      </c>
      <c r="M301" s="41">
        <v>74.400000000000006</v>
      </c>
      <c r="N301" s="41">
        <v>78.8</v>
      </c>
      <c r="O301" s="37" t="s">
        <v>949</v>
      </c>
    </row>
    <row r="302" spans="2:15" x14ac:dyDescent="0.25">
      <c r="B302" s="37" t="s">
        <v>303</v>
      </c>
      <c r="C302" s="37" t="s">
        <v>304</v>
      </c>
      <c r="D302" s="40">
        <v>2013</v>
      </c>
      <c r="E302" s="41">
        <v>81.599999999999994</v>
      </c>
      <c r="F302" s="41">
        <v>83.6</v>
      </c>
      <c r="G302" s="41">
        <v>79.7</v>
      </c>
      <c r="H302" s="41">
        <v>95.2</v>
      </c>
      <c r="I302" s="41">
        <v>63.1</v>
      </c>
      <c r="J302" s="41">
        <v>55.6</v>
      </c>
      <c r="K302" s="41">
        <v>94.1</v>
      </c>
      <c r="L302" s="41" t="s">
        <v>8</v>
      </c>
      <c r="M302" s="41" t="s">
        <v>8</v>
      </c>
      <c r="N302" s="41" t="s">
        <v>8</v>
      </c>
      <c r="O302" s="37" t="s">
        <v>950</v>
      </c>
    </row>
    <row r="303" spans="2:15" x14ac:dyDescent="0.25">
      <c r="B303" s="37" t="s">
        <v>306</v>
      </c>
      <c r="C303" s="37" t="s">
        <v>307</v>
      </c>
      <c r="D303" s="40">
        <v>1996</v>
      </c>
      <c r="E303" s="41">
        <v>75</v>
      </c>
      <c r="F303" s="41" t="s">
        <v>8</v>
      </c>
      <c r="G303" s="41" t="s">
        <v>8</v>
      </c>
      <c r="H303" s="41" t="s">
        <v>8</v>
      </c>
      <c r="I303" s="41" t="s">
        <v>8</v>
      </c>
      <c r="J303" s="41" t="s">
        <v>8</v>
      </c>
      <c r="K303" s="41" t="s">
        <v>8</v>
      </c>
      <c r="L303" s="41" t="s">
        <v>8</v>
      </c>
      <c r="M303" s="41" t="s">
        <v>8</v>
      </c>
      <c r="N303" s="41" t="s">
        <v>8</v>
      </c>
      <c r="O303" s="37" t="s">
        <v>971</v>
      </c>
    </row>
    <row r="304" spans="2:15" x14ac:dyDescent="0.25">
      <c r="B304" s="37" t="s">
        <v>306</v>
      </c>
      <c r="C304" s="37" t="s">
        <v>307</v>
      </c>
      <c r="D304" s="40">
        <v>2006</v>
      </c>
      <c r="E304" s="41">
        <v>63</v>
      </c>
      <c r="F304" s="41">
        <v>66</v>
      </c>
      <c r="G304" s="41">
        <v>57</v>
      </c>
      <c r="H304" s="41">
        <v>73</v>
      </c>
      <c r="I304" s="41">
        <v>62</v>
      </c>
      <c r="J304" s="41" t="s">
        <v>8</v>
      </c>
      <c r="K304" s="41" t="s">
        <v>8</v>
      </c>
      <c r="L304" s="41" t="s">
        <v>8</v>
      </c>
      <c r="M304" s="41" t="s">
        <v>8</v>
      </c>
      <c r="N304" s="41" t="s">
        <v>8</v>
      </c>
      <c r="O304" s="37" t="s">
        <v>996</v>
      </c>
    </row>
    <row r="305" spans="2:15" x14ac:dyDescent="0.25">
      <c r="B305" s="37" t="s">
        <v>308</v>
      </c>
      <c r="C305" s="37" t="s">
        <v>309</v>
      </c>
      <c r="D305" s="40">
        <v>1990</v>
      </c>
      <c r="E305" s="41">
        <v>51</v>
      </c>
      <c r="F305" s="41" t="s">
        <v>8</v>
      </c>
      <c r="G305" s="41" t="s">
        <v>8</v>
      </c>
      <c r="H305" s="41" t="s">
        <v>8</v>
      </c>
      <c r="I305" s="41" t="s">
        <v>8</v>
      </c>
      <c r="J305" s="41" t="s">
        <v>8</v>
      </c>
      <c r="K305" s="41" t="s">
        <v>8</v>
      </c>
      <c r="L305" s="41" t="s">
        <v>8</v>
      </c>
      <c r="M305" s="41" t="s">
        <v>8</v>
      </c>
      <c r="N305" s="41" t="s">
        <v>8</v>
      </c>
      <c r="O305" s="37" t="s">
        <v>965</v>
      </c>
    </row>
    <row r="306" spans="2:15" x14ac:dyDescent="0.25">
      <c r="B306" s="37" t="s">
        <v>308</v>
      </c>
      <c r="C306" s="37" t="s">
        <v>309</v>
      </c>
      <c r="D306" s="40">
        <v>2016</v>
      </c>
      <c r="E306" s="41">
        <v>89.4</v>
      </c>
      <c r="F306" s="41">
        <v>89.8</v>
      </c>
      <c r="G306" s="41">
        <v>88.8</v>
      </c>
      <c r="H306" s="41">
        <v>91.4</v>
      </c>
      <c r="I306" s="41">
        <v>89.4</v>
      </c>
      <c r="J306" s="41">
        <v>83.8</v>
      </c>
      <c r="K306" s="41">
        <v>88.1</v>
      </c>
      <c r="L306" s="41">
        <v>91.5</v>
      </c>
      <c r="M306" s="41">
        <v>94.6</v>
      </c>
      <c r="N306" s="41">
        <v>95.1</v>
      </c>
      <c r="O306" s="37" t="s">
        <v>124</v>
      </c>
    </row>
    <row r="307" spans="2:15" x14ac:dyDescent="0.25">
      <c r="B307" s="37" t="s">
        <v>310</v>
      </c>
      <c r="C307" s="37" t="s">
        <v>311</v>
      </c>
      <c r="D307" s="40">
        <v>1996</v>
      </c>
      <c r="E307" s="41">
        <v>46</v>
      </c>
      <c r="F307" s="41" t="s">
        <v>8</v>
      </c>
      <c r="G307" s="41" t="s">
        <v>8</v>
      </c>
      <c r="H307" s="41" t="s">
        <v>8</v>
      </c>
      <c r="I307" s="41" t="s">
        <v>8</v>
      </c>
      <c r="J307" s="41" t="s">
        <v>8</v>
      </c>
      <c r="K307" s="41" t="s">
        <v>8</v>
      </c>
      <c r="L307" s="41" t="s">
        <v>8</v>
      </c>
      <c r="M307" s="41" t="s">
        <v>8</v>
      </c>
      <c r="N307" s="41" t="s">
        <v>8</v>
      </c>
      <c r="O307" s="37" t="s">
        <v>971</v>
      </c>
    </row>
    <row r="308" spans="2:15" x14ac:dyDescent="0.25">
      <c r="B308" s="37" t="s">
        <v>310</v>
      </c>
      <c r="C308" s="37" t="s">
        <v>311</v>
      </c>
      <c r="D308" s="40">
        <v>2000</v>
      </c>
      <c r="E308" s="41">
        <v>58</v>
      </c>
      <c r="F308" s="41">
        <v>57</v>
      </c>
      <c r="G308" s="41">
        <v>59</v>
      </c>
      <c r="H308" s="41">
        <v>64</v>
      </c>
      <c r="I308" s="41">
        <v>51</v>
      </c>
      <c r="J308" s="41" t="s">
        <v>8</v>
      </c>
      <c r="K308" s="41" t="s">
        <v>8</v>
      </c>
      <c r="L308" s="41" t="s">
        <v>8</v>
      </c>
      <c r="M308" s="41" t="s">
        <v>8</v>
      </c>
      <c r="N308" s="41" t="s">
        <v>8</v>
      </c>
      <c r="O308" s="37" t="s">
        <v>978</v>
      </c>
    </row>
    <row r="309" spans="2:15" x14ac:dyDescent="0.25">
      <c r="B309" s="37" t="s">
        <v>310</v>
      </c>
      <c r="C309" s="37" t="s">
        <v>311</v>
      </c>
      <c r="D309" s="40">
        <v>2004</v>
      </c>
      <c r="E309" s="41">
        <v>68</v>
      </c>
      <c r="F309" s="41">
        <v>67</v>
      </c>
      <c r="G309" s="41">
        <v>69</v>
      </c>
      <c r="H309" s="41">
        <v>70</v>
      </c>
      <c r="I309" s="41">
        <v>66</v>
      </c>
      <c r="J309" s="41">
        <v>71</v>
      </c>
      <c r="K309" s="41">
        <v>58</v>
      </c>
      <c r="L309" s="41">
        <v>64</v>
      </c>
      <c r="M309" s="41">
        <v>73</v>
      </c>
      <c r="N309" s="41">
        <v>76</v>
      </c>
      <c r="O309" s="37" t="s">
        <v>989</v>
      </c>
    </row>
    <row r="310" spans="2:15" x14ac:dyDescent="0.25">
      <c r="B310" s="37" t="s">
        <v>310</v>
      </c>
      <c r="C310" s="37" t="s">
        <v>311</v>
      </c>
      <c r="D310" s="40">
        <v>2009</v>
      </c>
      <c r="E310" s="41">
        <v>72</v>
      </c>
      <c r="F310" s="41">
        <v>72</v>
      </c>
      <c r="G310" s="41">
        <v>72</v>
      </c>
      <c r="H310" s="41">
        <v>70</v>
      </c>
      <c r="I310" s="41">
        <v>75</v>
      </c>
      <c r="J310" s="41">
        <v>72</v>
      </c>
      <c r="K310" s="41">
        <v>78</v>
      </c>
      <c r="L310" s="41">
        <v>63</v>
      </c>
      <c r="M310" s="41">
        <v>76</v>
      </c>
      <c r="N310" s="41">
        <v>74</v>
      </c>
      <c r="O310" s="37" t="s">
        <v>1003</v>
      </c>
    </row>
    <row r="311" spans="2:15" x14ac:dyDescent="0.25">
      <c r="B311" s="37" t="s">
        <v>310</v>
      </c>
      <c r="C311" s="37" t="s">
        <v>311</v>
      </c>
      <c r="D311" s="40">
        <v>2010</v>
      </c>
      <c r="E311" s="41">
        <v>68.400000000000006</v>
      </c>
      <c r="F311" s="41">
        <v>68.8</v>
      </c>
      <c r="G311" s="41">
        <v>68.099999999999994</v>
      </c>
      <c r="H311" s="41">
        <v>70.599999999999994</v>
      </c>
      <c r="I311" s="41">
        <v>64.599999999999994</v>
      </c>
      <c r="J311" s="41">
        <v>65.7</v>
      </c>
      <c r="K311" s="41">
        <v>69.5</v>
      </c>
      <c r="L311" s="41">
        <v>70.599999999999994</v>
      </c>
      <c r="M311" s="41">
        <v>64</v>
      </c>
      <c r="N311" s="41" t="s">
        <v>8</v>
      </c>
      <c r="O311" s="37" t="s">
        <v>923</v>
      </c>
    </row>
    <row r="312" spans="2:15" x14ac:dyDescent="0.25">
      <c r="B312" s="37" t="s">
        <v>310</v>
      </c>
      <c r="C312" s="37" t="s">
        <v>311</v>
      </c>
      <c r="D312" s="40">
        <v>2011</v>
      </c>
      <c r="E312" s="41">
        <v>61.6</v>
      </c>
      <c r="F312" s="41">
        <v>61.2</v>
      </c>
      <c r="G312" s="41">
        <v>62</v>
      </c>
      <c r="H312" s="41">
        <v>62.7</v>
      </c>
      <c r="I312" s="41">
        <v>59.5</v>
      </c>
      <c r="J312" s="41">
        <v>59.2</v>
      </c>
      <c r="K312" s="41">
        <v>56.3</v>
      </c>
      <c r="L312" s="41">
        <v>59.5</v>
      </c>
      <c r="M312" s="41">
        <v>65</v>
      </c>
      <c r="N312" s="41">
        <v>78.099999999999994</v>
      </c>
      <c r="O312" s="37" t="s">
        <v>913</v>
      </c>
    </row>
    <row r="313" spans="2:15" x14ac:dyDescent="0.25">
      <c r="B313" s="37" t="s">
        <v>310</v>
      </c>
      <c r="C313" s="37" t="s">
        <v>311</v>
      </c>
      <c r="D313" s="40">
        <v>2012</v>
      </c>
      <c r="E313" s="41">
        <v>59.3</v>
      </c>
      <c r="F313" s="41">
        <v>58.7</v>
      </c>
      <c r="G313" s="41">
        <v>60</v>
      </c>
      <c r="H313" s="41">
        <v>58.2</v>
      </c>
      <c r="I313" s="41">
        <v>61.1</v>
      </c>
      <c r="J313" s="41">
        <v>58.2</v>
      </c>
      <c r="K313" s="41">
        <v>60.7</v>
      </c>
      <c r="L313" s="41">
        <v>60.8</v>
      </c>
      <c r="M313" s="41">
        <v>59.4</v>
      </c>
      <c r="N313" s="41">
        <v>56.1</v>
      </c>
      <c r="O313" s="37" t="s">
        <v>936</v>
      </c>
    </row>
    <row r="314" spans="2:15" x14ac:dyDescent="0.25">
      <c r="B314" s="37" t="s">
        <v>310</v>
      </c>
      <c r="C314" s="37" t="s">
        <v>311</v>
      </c>
      <c r="D314" s="40">
        <v>2013</v>
      </c>
      <c r="E314" s="41">
        <v>59.6</v>
      </c>
      <c r="F314" s="41">
        <v>58.1</v>
      </c>
      <c r="G314" s="41">
        <v>61.5</v>
      </c>
      <c r="H314" s="41">
        <v>62.6</v>
      </c>
      <c r="I314" s="41">
        <v>52.7</v>
      </c>
      <c r="J314" s="41">
        <v>54.8</v>
      </c>
      <c r="K314" s="41">
        <v>54.2</v>
      </c>
      <c r="L314" s="41">
        <v>65.400000000000006</v>
      </c>
      <c r="M314" s="41">
        <v>66.400000000000006</v>
      </c>
      <c r="N314" s="41">
        <v>63.8</v>
      </c>
      <c r="O314" s="37" t="s">
        <v>932</v>
      </c>
    </row>
    <row r="315" spans="2:15" x14ac:dyDescent="0.25">
      <c r="B315" s="37" t="s">
        <v>310</v>
      </c>
      <c r="C315" s="37" t="s">
        <v>311</v>
      </c>
      <c r="D315" s="40">
        <v>2014</v>
      </c>
      <c r="E315" s="41">
        <v>60.4</v>
      </c>
      <c r="F315" s="41">
        <v>60.3</v>
      </c>
      <c r="G315" s="41">
        <v>60.4</v>
      </c>
      <c r="H315" s="41">
        <v>62.3</v>
      </c>
      <c r="I315" s="41">
        <v>56.2</v>
      </c>
      <c r="J315" s="41">
        <v>59.1</v>
      </c>
      <c r="K315" s="41">
        <v>55.3</v>
      </c>
      <c r="L315" s="41">
        <v>57.6</v>
      </c>
      <c r="M315" s="41">
        <v>66</v>
      </c>
      <c r="N315" s="41">
        <v>73.3</v>
      </c>
      <c r="O315" s="37" t="s">
        <v>914</v>
      </c>
    </row>
    <row r="316" spans="2:15" x14ac:dyDescent="0.25">
      <c r="B316" s="37" t="s">
        <v>310</v>
      </c>
      <c r="C316" s="37" t="s">
        <v>311</v>
      </c>
      <c r="D316" s="40">
        <v>2015</v>
      </c>
      <c r="E316" s="41">
        <v>62.4</v>
      </c>
      <c r="F316" s="41">
        <v>64.2</v>
      </c>
      <c r="G316" s="41">
        <v>60.5</v>
      </c>
      <c r="H316" s="41">
        <v>62.7</v>
      </c>
      <c r="I316" s="41">
        <v>61.9</v>
      </c>
      <c r="J316" s="41">
        <v>61.4</v>
      </c>
      <c r="K316" s="41">
        <v>52.6</v>
      </c>
      <c r="L316" s="41">
        <v>62.4</v>
      </c>
      <c r="M316" s="41">
        <v>66.5</v>
      </c>
      <c r="N316" s="41">
        <v>76.7</v>
      </c>
      <c r="O316" s="37" t="s">
        <v>951</v>
      </c>
    </row>
    <row r="317" spans="2:15" x14ac:dyDescent="0.25">
      <c r="B317" s="37" t="s">
        <v>310</v>
      </c>
      <c r="C317" s="37" t="s">
        <v>311</v>
      </c>
      <c r="D317" s="40" t="s">
        <v>315</v>
      </c>
      <c r="E317" s="41">
        <v>33</v>
      </c>
      <c r="F317" s="41" t="s">
        <v>8</v>
      </c>
      <c r="G317" s="41" t="s">
        <v>8</v>
      </c>
      <c r="H317" s="41" t="s">
        <v>8</v>
      </c>
      <c r="I317" s="41" t="s">
        <v>8</v>
      </c>
      <c r="J317" s="41" t="s">
        <v>8</v>
      </c>
      <c r="K317" s="41" t="s">
        <v>8</v>
      </c>
      <c r="L317" s="41" t="s">
        <v>8</v>
      </c>
      <c r="M317" s="41" t="s">
        <v>8</v>
      </c>
      <c r="N317" s="41" t="s">
        <v>8</v>
      </c>
      <c r="O317" s="37" t="s">
        <v>1005</v>
      </c>
    </row>
    <row r="318" spans="2:15" x14ac:dyDescent="0.25">
      <c r="B318" s="37" t="s">
        <v>310</v>
      </c>
      <c r="C318" s="37" t="s">
        <v>311</v>
      </c>
      <c r="D318" s="40" t="s">
        <v>313</v>
      </c>
      <c r="E318" s="41">
        <v>67</v>
      </c>
      <c r="F318" s="41">
        <v>65</v>
      </c>
      <c r="G318" s="41">
        <v>69</v>
      </c>
      <c r="H318" s="41">
        <v>66</v>
      </c>
      <c r="I318" s="41">
        <v>67</v>
      </c>
      <c r="J318" s="41">
        <v>66</v>
      </c>
      <c r="K318" s="41">
        <v>67</v>
      </c>
      <c r="L318" s="41">
        <v>62</v>
      </c>
      <c r="M318" s="41">
        <v>72</v>
      </c>
      <c r="N318" s="41">
        <v>68</v>
      </c>
      <c r="O318" s="37" t="s">
        <v>1022</v>
      </c>
    </row>
    <row r="319" spans="2:15" x14ac:dyDescent="0.25">
      <c r="B319" s="37" t="s">
        <v>317</v>
      </c>
      <c r="C319" s="37" t="s">
        <v>318</v>
      </c>
      <c r="D319" s="40">
        <v>1993</v>
      </c>
      <c r="E319" s="41">
        <v>51</v>
      </c>
      <c r="F319" s="41" t="s">
        <v>8</v>
      </c>
      <c r="G319" s="41" t="s">
        <v>8</v>
      </c>
      <c r="H319" s="41" t="s">
        <v>8</v>
      </c>
      <c r="I319" s="41" t="s">
        <v>8</v>
      </c>
      <c r="J319" s="41" t="s">
        <v>8</v>
      </c>
      <c r="K319" s="41" t="s">
        <v>8</v>
      </c>
      <c r="L319" s="41" t="s">
        <v>8</v>
      </c>
      <c r="M319" s="41" t="s">
        <v>8</v>
      </c>
      <c r="N319" s="41" t="s">
        <v>8</v>
      </c>
      <c r="O319" s="37" t="s">
        <v>968</v>
      </c>
    </row>
    <row r="320" spans="2:15" x14ac:dyDescent="0.25">
      <c r="B320" s="37" t="s">
        <v>317</v>
      </c>
      <c r="C320" s="37" t="s">
        <v>318</v>
      </c>
      <c r="D320" s="40">
        <v>1998</v>
      </c>
      <c r="E320" s="41">
        <v>58</v>
      </c>
      <c r="F320" s="41" t="s">
        <v>8</v>
      </c>
      <c r="G320" s="41" t="s">
        <v>8</v>
      </c>
      <c r="H320" s="41" t="s">
        <v>8</v>
      </c>
      <c r="I320" s="41" t="s">
        <v>8</v>
      </c>
      <c r="J320" s="41" t="s">
        <v>8</v>
      </c>
      <c r="K320" s="41" t="s">
        <v>8</v>
      </c>
      <c r="L320" s="41" t="s">
        <v>8</v>
      </c>
      <c r="M320" s="41" t="s">
        <v>8</v>
      </c>
      <c r="N320" s="41" t="s">
        <v>8</v>
      </c>
      <c r="O320" s="37" t="s">
        <v>974</v>
      </c>
    </row>
    <row r="321" spans="2:15" x14ac:dyDescent="0.25">
      <c r="B321" s="37" t="s">
        <v>317</v>
      </c>
      <c r="C321" s="37" t="s">
        <v>318</v>
      </c>
      <c r="D321" s="40">
        <v>2003</v>
      </c>
      <c r="E321" s="41">
        <v>55</v>
      </c>
      <c r="F321" s="41">
        <v>55</v>
      </c>
      <c r="G321" s="41">
        <v>54</v>
      </c>
      <c r="H321" s="41">
        <v>63</v>
      </c>
      <c r="I321" s="41">
        <v>49</v>
      </c>
      <c r="J321" s="41" t="s">
        <v>8</v>
      </c>
      <c r="K321" s="41" t="s">
        <v>8</v>
      </c>
      <c r="L321" s="41" t="s">
        <v>8</v>
      </c>
      <c r="M321" s="41" t="s">
        <v>8</v>
      </c>
      <c r="N321" s="41" t="s">
        <v>8</v>
      </c>
      <c r="O321" s="37" t="s">
        <v>987</v>
      </c>
    </row>
    <row r="322" spans="2:15" x14ac:dyDescent="0.25">
      <c r="B322" s="37" t="s">
        <v>317</v>
      </c>
      <c r="C322" s="37" t="s">
        <v>318</v>
      </c>
      <c r="D322" s="40">
        <v>2008</v>
      </c>
      <c r="E322" s="41">
        <v>50</v>
      </c>
      <c r="F322" s="41">
        <v>47</v>
      </c>
      <c r="G322" s="41">
        <v>55</v>
      </c>
      <c r="H322" s="41">
        <v>54</v>
      </c>
      <c r="I322" s="41">
        <v>47</v>
      </c>
      <c r="J322" s="41" t="s">
        <v>8</v>
      </c>
      <c r="K322" s="41" t="s">
        <v>8</v>
      </c>
      <c r="L322" s="41" t="s">
        <v>8</v>
      </c>
      <c r="M322" s="41" t="s">
        <v>8</v>
      </c>
      <c r="N322" s="41" t="s">
        <v>8</v>
      </c>
      <c r="O322" s="37" t="s">
        <v>1000</v>
      </c>
    </row>
    <row r="323" spans="2:15" x14ac:dyDescent="0.25">
      <c r="B323" s="37" t="s">
        <v>317</v>
      </c>
      <c r="C323" s="37" t="s">
        <v>318</v>
      </c>
      <c r="D323" s="40">
        <v>2013</v>
      </c>
      <c r="E323" s="41">
        <v>64</v>
      </c>
      <c r="F323" s="41" t="s">
        <v>8</v>
      </c>
      <c r="G323" s="41" t="s">
        <v>8</v>
      </c>
      <c r="H323" s="41" t="s">
        <v>8</v>
      </c>
      <c r="I323" s="41" t="s">
        <v>8</v>
      </c>
      <c r="J323" s="41" t="s">
        <v>8</v>
      </c>
      <c r="K323" s="41" t="s">
        <v>8</v>
      </c>
      <c r="L323" s="41" t="s">
        <v>8</v>
      </c>
      <c r="M323" s="41" t="s">
        <v>8</v>
      </c>
      <c r="N323" s="41" t="s">
        <v>8</v>
      </c>
      <c r="O323" s="37" t="s">
        <v>932</v>
      </c>
    </row>
    <row r="324" spans="2:15" x14ac:dyDescent="0.25">
      <c r="B324" s="37" t="s">
        <v>319</v>
      </c>
      <c r="C324" s="37" t="s">
        <v>320</v>
      </c>
      <c r="D324" s="40">
        <v>2000</v>
      </c>
      <c r="E324" s="41">
        <v>78</v>
      </c>
      <c r="F324" s="41" t="s">
        <v>8</v>
      </c>
      <c r="G324" s="41" t="s">
        <v>8</v>
      </c>
      <c r="H324" s="41" t="s">
        <v>8</v>
      </c>
      <c r="I324" s="41" t="s">
        <v>8</v>
      </c>
      <c r="J324" s="41" t="s">
        <v>8</v>
      </c>
      <c r="K324" s="41" t="s">
        <v>8</v>
      </c>
      <c r="L324" s="41" t="s">
        <v>8</v>
      </c>
      <c r="M324" s="41" t="s">
        <v>8</v>
      </c>
      <c r="N324" s="41" t="s">
        <v>8</v>
      </c>
      <c r="O324" s="37" t="s">
        <v>977</v>
      </c>
    </row>
    <row r="325" spans="2:15" x14ac:dyDescent="0.25">
      <c r="B325" s="37" t="s">
        <v>319</v>
      </c>
      <c r="C325" s="37" t="s">
        <v>320</v>
      </c>
      <c r="D325" s="40">
        <v>2005</v>
      </c>
      <c r="E325" s="41">
        <v>60</v>
      </c>
      <c r="F325" s="41">
        <v>59</v>
      </c>
      <c r="G325" s="41">
        <v>61</v>
      </c>
      <c r="H325" s="41">
        <v>67</v>
      </c>
      <c r="I325" s="41">
        <v>53</v>
      </c>
      <c r="J325" s="41">
        <v>42</v>
      </c>
      <c r="K325" s="41">
        <v>46</v>
      </c>
      <c r="L325" s="41">
        <v>73</v>
      </c>
      <c r="M325" s="41">
        <v>57</v>
      </c>
      <c r="N325" s="41">
        <v>68</v>
      </c>
      <c r="O325" s="37" t="s">
        <v>992</v>
      </c>
    </row>
    <row r="326" spans="2:15" x14ac:dyDescent="0.25">
      <c r="B326" s="37" t="s">
        <v>319</v>
      </c>
      <c r="C326" s="37" t="s">
        <v>320</v>
      </c>
      <c r="D326" s="40">
        <v>2012</v>
      </c>
      <c r="E326" s="41">
        <v>79.2</v>
      </c>
      <c r="F326" s="41" t="s">
        <v>8</v>
      </c>
      <c r="G326" s="41" t="s">
        <v>8</v>
      </c>
      <c r="H326" s="41" t="s">
        <v>8</v>
      </c>
      <c r="I326" s="41" t="s">
        <v>8</v>
      </c>
      <c r="J326" s="41" t="s">
        <v>8</v>
      </c>
      <c r="K326" s="41" t="s">
        <v>8</v>
      </c>
      <c r="L326" s="41" t="s">
        <v>8</v>
      </c>
      <c r="M326" s="41" t="s">
        <v>8</v>
      </c>
      <c r="N326" s="41" t="s">
        <v>8</v>
      </c>
      <c r="O326" s="37" t="s">
        <v>915</v>
      </c>
    </row>
    <row r="327" spans="2:15" x14ac:dyDescent="0.25">
      <c r="B327" s="37" t="s">
        <v>322</v>
      </c>
      <c r="C327" s="37" t="s">
        <v>323</v>
      </c>
      <c r="D327" s="40">
        <v>1992</v>
      </c>
      <c r="E327" s="41">
        <v>30</v>
      </c>
      <c r="F327" s="41" t="s">
        <v>8</v>
      </c>
      <c r="G327" s="41" t="s">
        <v>8</v>
      </c>
      <c r="H327" s="41" t="s">
        <v>8</v>
      </c>
      <c r="I327" s="41" t="s">
        <v>8</v>
      </c>
      <c r="J327" s="41" t="s">
        <v>8</v>
      </c>
      <c r="K327" s="41" t="s">
        <v>8</v>
      </c>
      <c r="L327" s="41" t="s">
        <v>8</v>
      </c>
      <c r="M327" s="41" t="s">
        <v>8</v>
      </c>
      <c r="N327" s="41" t="s">
        <v>8</v>
      </c>
      <c r="O327" s="37" t="s">
        <v>967</v>
      </c>
    </row>
    <row r="328" spans="2:15" x14ac:dyDescent="0.25">
      <c r="B328" s="37" t="s">
        <v>322</v>
      </c>
      <c r="C328" s="37" t="s">
        <v>323</v>
      </c>
      <c r="D328" s="40">
        <v>2000</v>
      </c>
      <c r="E328" s="41">
        <v>16</v>
      </c>
      <c r="F328" s="41">
        <v>16</v>
      </c>
      <c r="G328" s="41">
        <v>15</v>
      </c>
      <c r="H328" s="41">
        <v>24</v>
      </c>
      <c r="I328" s="41">
        <v>14</v>
      </c>
      <c r="J328" s="41" t="s">
        <v>8</v>
      </c>
      <c r="K328" s="41" t="s">
        <v>8</v>
      </c>
      <c r="L328" s="41" t="s">
        <v>8</v>
      </c>
      <c r="M328" s="41" t="s">
        <v>8</v>
      </c>
      <c r="N328" s="41" t="s">
        <v>8</v>
      </c>
      <c r="O328" s="37" t="s">
        <v>978</v>
      </c>
    </row>
    <row r="329" spans="2:15" x14ac:dyDescent="0.25">
      <c r="B329" s="37" t="s">
        <v>322</v>
      </c>
      <c r="C329" s="37" t="s">
        <v>323</v>
      </c>
      <c r="D329" s="40">
        <v>2000</v>
      </c>
      <c r="E329" s="41">
        <v>20</v>
      </c>
      <c r="F329" s="41">
        <v>20</v>
      </c>
      <c r="G329" s="41">
        <v>20</v>
      </c>
      <c r="H329" s="41" t="s">
        <v>8</v>
      </c>
      <c r="I329" s="41">
        <v>20</v>
      </c>
      <c r="J329" s="41">
        <v>10</v>
      </c>
      <c r="K329" s="41">
        <v>18</v>
      </c>
      <c r="L329" s="41">
        <v>19</v>
      </c>
      <c r="M329" s="41">
        <v>31</v>
      </c>
      <c r="N329" s="41">
        <v>57</v>
      </c>
      <c r="O329" s="37" t="s">
        <v>977</v>
      </c>
    </row>
    <row r="330" spans="2:15" x14ac:dyDescent="0.25">
      <c r="B330" s="37" t="s">
        <v>322</v>
      </c>
      <c r="C330" s="37" t="s">
        <v>323</v>
      </c>
      <c r="D330" s="40">
        <v>2005</v>
      </c>
      <c r="E330" s="41">
        <v>28</v>
      </c>
      <c r="F330" s="41">
        <v>28</v>
      </c>
      <c r="G330" s="41">
        <v>28</v>
      </c>
      <c r="H330" s="41">
        <v>41</v>
      </c>
      <c r="I330" s="41">
        <v>26</v>
      </c>
      <c r="J330" s="41">
        <v>23</v>
      </c>
      <c r="K330" s="41">
        <v>27</v>
      </c>
      <c r="L330" s="41">
        <v>25</v>
      </c>
      <c r="M330" s="41">
        <v>23</v>
      </c>
      <c r="N330" s="41">
        <v>43</v>
      </c>
      <c r="O330" s="37" t="s">
        <v>992</v>
      </c>
    </row>
    <row r="331" spans="2:15" x14ac:dyDescent="0.25">
      <c r="B331" s="37" t="s">
        <v>322</v>
      </c>
      <c r="C331" s="37" t="s">
        <v>323</v>
      </c>
      <c r="D331" s="40">
        <v>2010</v>
      </c>
      <c r="E331" s="41">
        <v>50.2</v>
      </c>
      <c r="F331" s="41">
        <v>50.1</v>
      </c>
      <c r="G331" s="41">
        <v>50.5</v>
      </c>
      <c r="H331" s="41">
        <v>75.8</v>
      </c>
      <c r="I331" s="41">
        <v>45.1</v>
      </c>
      <c r="J331" s="41">
        <v>40.299999999999997</v>
      </c>
      <c r="K331" s="41">
        <v>49.6</v>
      </c>
      <c r="L331" s="41">
        <v>48.7</v>
      </c>
      <c r="M331" s="41" t="s">
        <v>8</v>
      </c>
      <c r="N331" s="41">
        <v>74.8</v>
      </c>
      <c r="O331" s="37" t="s">
        <v>923</v>
      </c>
    </row>
    <row r="332" spans="2:15" x14ac:dyDescent="0.25">
      <c r="B332" s="37" t="s">
        <v>322</v>
      </c>
      <c r="C332" s="37" t="s">
        <v>323</v>
      </c>
      <c r="D332" s="40" t="s">
        <v>324</v>
      </c>
      <c r="E332" s="41">
        <v>28</v>
      </c>
      <c r="F332" s="41">
        <v>31</v>
      </c>
      <c r="G332" s="41">
        <v>25</v>
      </c>
      <c r="H332" s="41">
        <v>38</v>
      </c>
      <c r="I332" s="41">
        <v>26</v>
      </c>
      <c r="J332" s="41">
        <v>16</v>
      </c>
      <c r="K332" s="41">
        <v>23</v>
      </c>
      <c r="L332" s="41">
        <v>25</v>
      </c>
      <c r="M332" s="41">
        <v>37</v>
      </c>
      <c r="N332" s="41">
        <v>43</v>
      </c>
      <c r="O332" s="37" t="s">
        <v>1027</v>
      </c>
    </row>
    <row r="333" spans="2:15" x14ac:dyDescent="0.25">
      <c r="B333" s="37" t="s">
        <v>322</v>
      </c>
      <c r="C333" s="37" t="s">
        <v>323</v>
      </c>
      <c r="D333" s="40" t="s">
        <v>107</v>
      </c>
      <c r="E333" s="41">
        <v>53.9</v>
      </c>
      <c r="F333" s="41">
        <v>58.6</v>
      </c>
      <c r="G333" s="41">
        <v>49.3</v>
      </c>
      <c r="H333" s="41">
        <v>60</v>
      </c>
      <c r="I333" s="41">
        <v>52.9</v>
      </c>
      <c r="J333" s="41">
        <v>44.8</v>
      </c>
      <c r="K333" s="41">
        <v>55.1</v>
      </c>
      <c r="L333" s="41">
        <v>57.5</v>
      </c>
      <c r="M333" s="41">
        <v>54.9</v>
      </c>
      <c r="N333" s="41">
        <v>64.7</v>
      </c>
      <c r="O333" s="37" t="s">
        <v>927</v>
      </c>
    </row>
    <row r="334" spans="2:15" x14ac:dyDescent="0.25">
      <c r="B334" s="37" t="s">
        <v>326</v>
      </c>
      <c r="C334" s="37" t="s">
        <v>327</v>
      </c>
      <c r="D334" s="40">
        <v>2009</v>
      </c>
      <c r="E334" s="41">
        <v>63.8</v>
      </c>
      <c r="F334" s="41">
        <v>63.2</v>
      </c>
      <c r="G334" s="41">
        <v>64.400000000000006</v>
      </c>
      <c r="H334" s="41">
        <v>55.2</v>
      </c>
      <c r="I334" s="41">
        <v>65.900000000000006</v>
      </c>
      <c r="J334" s="41">
        <v>61.2</v>
      </c>
      <c r="K334" s="41">
        <v>64.7</v>
      </c>
      <c r="L334" s="41">
        <v>67.099999999999994</v>
      </c>
      <c r="M334" s="41">
        <v>56.4</v>
      </c>
      <c r="N334" s="41" t="s">
        <v>8</v>
      </c>
      <c r="O334" s="37" t="s">
        <v>1003</v>
      </c>
    </row>
    <row r="335" spans="2:15" x14ac:dyDescent="0.25">
      <c r="B335" s="37" t="s">
        <v>326</v>
      </c>
      <c r="C335" s="37" t="s">
        <v>327</v>
      </c>
      <c r="D335" s="40">
        <v>2014</v>
      </c>
      <c r="E335" s="41">
        <v>77.8</v>
      </c>
      <c r="F335" s="41" t="s">
        <v>8</v>
      </c>
      <c r="G335" s="41" t="s">
        <v>8</v>
      </c>
      <c r="H335" s="41" t="s">
        <v>8</v>
      </c>
      <c r="I335" s="41" t="s">
        <v>8</v>
      </c>
      <c r="J335" s="41" t="s">
        <v>8</v>
      </c>
      <c r="K335" s="41" t="s">
        <v>8</v>
      </c>
      <c r="L335" s="41" t="s">
        <v>8</v>
      </c>
      <c r="M335" s="41" t="s">
        <v>8</v>
      </c>
      <c r="N335" s="41" t="s">
        <v>8</v>
      </c>
      <c r="O335" s="37" t="s">
        <v>914</v>
      </c>
    </row>
    <row r="336" spans="2:15" x14ac:dyDescent="0.25">
      <c r="B336" s="37" t="s">
        <v>328</v>
      </c>
      <c r="C336" s="37" t="s">
        <v>329</v>
      </c>
      <c r="D336" s="40">
        <v>2000</v>
      </c>
      <c r="E336" s="41">
        <v>47</v>
      </c>
      <c r="F336" s="41">
        <v>46</v>
      </c>
      <c r="G336" s="41">
        <v>46</v>
      </c>
      <c r="H336" s="41">
        <v>39</v>
      </c>
      <c r="I336" s="41">
        <v>57</v>
      </c>
      <c r="J336" s="41" t="s">
        <v>8</v>
      </c>
      <c r="K336" s="41" t="s">
        <v>8</v>
      </c>
      <c r="L336" s="41" t="s">
        <v>8</v>
      </c>
      <c r="M336" s="41" t="s">
        <v>8</v>
      </c>
      <c r="N336" s="41">
        <v>35</v>
      </c>
      <c r="O336" s="37" t="s">
        <v>977</v>
      </c>
    </row>
    <row r="337" spans="2:15" x14ac:dyDescent="0.25">
      <c r="B337" s="37" t="s">
        <v>328</v>
      </c>
      <c r="C337" s="37" t="s">
        <v>329</v>
      </c>
      <c r="D337" s="40">
        <v>2014</v>
      </c>
      <c r="E337" s="41">
        <v>68.900000000000006</v>
      </c>
      <c r="F337" s="41">
        <v>70.7</v>
      </c>
      <c r="G337" s="41">
        <v>66.400000000000006</v>
      </c>
      <c r="H337" s="41">
        <v>66.599999999999994</v>
      </c>
      <c r="I337" s="41">
        <v>73.5</v>
      </c>
      <c r="J337" s="41" t="s">
        <v>8</v>
      </c>
      <c r="K337" s="41" t="s">
        <v>8</v>
      </c>
      <c r="L337" s="41" t="s">
        <v>8</v>
      </c>
      <c r="M337" s="41" t="s">
        <v>8</v>
      </c>
      <c r="N337" s="41" t="s">
        <v>8</v>
      </c>
      <c r="O337" s="37" t="s">
        <v>918</v>
      </c>
    </row>
    <row r="338" spans="2:15" x14ac:dyDescent="0.25">
      <c r="B338" s="37" t="s">
        <v>328</v>
      </c>
      <c r="C338" s="37" t="s">
        <v>329</v>
      </c>
      <c r="D338" s="40" t="s">
        <v>7</v>
      </c>
      <c r="E338" s="41">
        <v>74.7</v>
      </c>
      <c r="F338" s="41">
        <v>70.3</v>
      </c>
      <c r="G338" s="41">
        <v>79.8</v>
      </c>
      <c r="H338" s="41" t="s">
        <v>8</v>
      </c>
      <c r="I338" s="41">
        <v>77.099999999999994</v>
      </c>
      <c r="J338" s="41" t="s">
        <v>8</v>
      </c>
      <c r="K338" s="41" t="s">
        <v>8</v>
      </c>
      <c r="L338" s="41" t="s">
        <v>8</v>
      </c>
      <c r="M338" s="41" t="s">
        <v>8</v>
      </c>
      <c r="N338" s="41" t="s">
        <v>8</v>
      </c>
      <c r="O338" s="37" t="s">
        <v>1028</v>
      </c>
    </row>
    <row r="339" spans="2:15" x14ac:dyDescent="0.25">
      <c r="B339" s="37" t="s">
        <v>330</v>
      </c>
      <c r="C339" s="37" t="s">
        <v>331</v>
      </c>
      <c r="D339" s="40">
        <v>2000</v>
      </c>
      <c r="E339" s="41">
        <v>27</v>
      </c>
      <c r="F339" s="41">
        <v>30</v>
      </c>
      <c r="G339" s="41">
        <v>23</v>
      </c>
      <c r="H339" s="41">
        <v>30</v>
      </c>
      <c r="I339" s="41">
        <v>26</v>
      </c>
      <c r="J339" s="41">
        <v>20</v>
      </c>
      <c r="K339" s="41">
        <v>23</v>
      </c>
      <c r="L339" s="41">
        <v>36</v>
      </c>
      <c r="M339" s="41">
        <v>28</v>
      </c>
      <c r="N339" s="41">
        <v>33</v>
      </c>
      <c r="O339" s="37" t="s">
        <v>977</v>
      </c>
    </row>
    <row r="340" spans="2:15" x14ac:dyDescent="0.25">
      <c r="B340" s="37" t="s">
        <v>330</v>
      </c>
      <c r="C340" s="37" t="s">
        <v>331</v>
      </c>
      <c r="D340" s="40">
        <v>2005</v>
      </c>
      <c r="E340" s="41">
        <v>47</v>
      </c>
      <c r="F340" s="41">
        <v>49</v>
      </c>
      <c r="G340" s="41">
        <v>45</v>
      </c>
      <c r="H340" s="41">
        <v>54</v>
      </c>
      <c r="I340" s="41">
        <v>41</v>
      </c>
      <c r="J340" s="41">
        <v>35</v>
      </c>
      <c r="K340" s="41">
        <v>38</v>
      </c>
      <c r="L340" s="41">
        <v>42</v>
      </c>
      <c r="M340" s="41">
        <v>57</v>
      </c>
      <c r="N340" s="41">
        <v>61</v>
      </c>
      <c r="O340" s="37" t="s">
        <v>992</v>
      </c>
    </row>
    <row r="341" spans="2:15" x14ac:dyDescent="0.25">
      <c r="B341" s="37" t="s">
        <v>330</v>
      </c>
      <c r="C341" s="37" t="s">
        <v>331</v>
      </c>
      <c r="D341" s="40">
        <v>2014</v>
      </c>
      <c r="E341" s="41">
        <v>42.2</v>
      </c>
      <c r="F341" s="41">
        <v>48.9</v>
      </c>
      <c r="G341" s="41">
        <v>33.6</v>
      </c>
      <c r="H341" s="41">
        <v>39.5</v>
      </c>
      <c r="I341" s="41">
        <v>47.1</v>
      </c>
      <c r="J341" s="41">
        <v>48</v>
      </c>
      <c r="K341" s="41" t="s">
        <v>8</v>
      </c>
      <c r="L341" s="41" t="s">
        <v>8</v>
      </c>
      <c r="M341" s="41" t="s">
        <v>8</v>
      </c>
      <c r="N341" s="41" t="s">
        <v>8</v>
      </c>
      <c r="O341" s="37" t="s">
        <v>914</v>
      </c>
    </row>
    <row r="342" spans="2:15" x14ac:dyDescent="0.25">
      <c r="B342" s="37" t="s">
        <v>330</v>
      </c>
      <c r="C342" s="37" t="s">
        <v>331</v>
      </c>
      <c r="D342" s="40">
        <v>2015</v>
      </c>
      <c r="E342" s="41">
        <v>48.2</v>
      </c>
      <c r="F342" s="41">
        <v>53.1</v>
      </c>
      <c r="G342" s="41">
        <v>43.3</v>
      </c>
      <c r="H342" s="41">
        <v>55</v>
      </c>
      <c r="I342" s="41">
        <v>44.4</v>
      </c>
      <c r="J342" s="41">
        <v>40.200000000000003</v>
      </c>
      <c r="K342" s="41">
        <v>55.5</v>
      </c>
      <c r="L342" s="41" t="s">
        <v>8</v>
      </c>
      <c r="M342" s="41" t="s">
        <v>8</v>
      </c>
      <c r="N342" s="41" t="s">
        <v>8</v>
      </c>
      <c r="O342" s="37" t="s">
        <v>952</v>
      </c>
    </row>
    <row r="343" spans="2:15" x14ac:dyDescent="0.25">
      <c r="B343" s="37" t="s">
        <v>330</v>
      </c>
      <c r="C343" s="37" t="s">
        <v>331</v>
      </c>
      <c r="D343" s="40" t="s">
        <v>87</v>
      </c>
      <c r="E343" s="41">
        <v>31</v>
      </c>
      <c r="F343" s="41">
        <v>37</v>
      </c>
      <c r="G343" s="41">
        <v>28</v>
      </c>
      <c r="H343" s="41">
        <v>30</v>
      </c>
      <c r="I343" s="41">
        <v>31</v>
      </c>
      <c r="J343" s="41" t="s">
        <v>8</v>
      </c>
      <c r="K343" s="41" t="s">
        <v>8</v>
      </c>
      <c r="L343" s="41" t="s">
        <v>8</v>
      </c>
      <c r="M343" s="41" t="s">
        <v>8</v>
      </c>
      <c r="N343" s="41" t="s">
        <v>8</v>
      </c>
      <c r="O343" s="37" t="s">
        <v>1006</v>
      </c>
    </row>
    <row r="344" spans="2:15" x14ac:dyDescent="0.25">
      <c r="B344" s="37" t="s">
        <v>330</v>
      </c>
      <c r="C344" s="37" t="s">
        <v>331</v>
      </c>
      <c r="D344" s="40" t="s">
        <v>3</v>
      </c>
      <c r="E344" s="41">
        <v>49.9</v>
      </c>
      <c r="F344" s="41">
        <v>51.5</v>
      </c>
      <c r="G344" s="41">
        <v>47.8</v>
      </c>
      <c r="H344" s="41">
        <v>60.5</v>
      </c>
      <c r="I344" s="41">
        <v>38.1</v>
      </c>
      <c r="J344" s="41">
        <v>32.1</v>
      </c>
      <c r="K344" s="41">
        <v>38.4</v>
      </c>
      <c r="L344" s="41">
        <v>55.9</v>
      </c>
      <c r="M344" s="41">
        <v>47.5</v>
      </c>
      <c r="N344" s="41">
        <v>69</v>
      </c>
      <c r="O344" s="37" t="s">
        <v>953</v>
      </c>
    </row>
    <row r="345" spans="2:15" x14ac:dyDescent="0.25">
      <c r="B345" s="37" t="s">
        <v>330</v>
      </c>
      <c r="C345" s="37" t="s">
        <v>331</v>
      </c>
      <c r="D345" s="40" t="s">
        <v>14</v>
      </c>
      <c r="E345" s="41">
        <v>53</v>
      </c>
      <c r="F345" s="41">
        <v>54.5</v>
      </c>
      <c r="G345" s="41">
        <v>51.6</v>
      </c>
      <c r="H345" s="41">
        <v>63.4</v>
      </c>
      <c r="I345" s="41">
        <v>43.9</v>
      </c>
      <c r="J345" s="41">
        <v>37</v>
      </c>
      <c r="K345" s="41" t="s">
        <v>8</v>
      </c>
      <c r="L345" s="41" t="s">
        <v>8</v>
      </c>
      <c r="M345" s="41" t="s">
        <v>8</v>
      </c>
      <c r="N345" s="41" t="s">
        <v>8</v>
      </c>
      <c r="O345" s="37" t="s">
        <v>1034</v>
      </c>
    </row>
    <row r="346" spans="2:15" x14ac:dyDescent="0.25">
      <c r="B346" s="37" t="s">
        <v>335</v>
      </c>
      <c r="C346" s="37" t="s">
        <v>336</v>
      </c>
      <c r="D346" s="40">
        <v>2005</v>
      </c>
      <c r="E346" s="41">
        <v>93</v>
      </c>
      <c r="F346" s="41">
        <v>94</v>
      </c>
      <c r="G346" s="41">
        <v>91</v>
      </c>
      <c r="H346" s="41">
        <v>91</v>
      </c>
      <c r="I346" s="41">
        <v>95</v>
      </c>
      <c r="J346" s="41">
        <v>89</v>
      </c>
      <c r="K346" s="41">
        <v>95</v>
      </c>
      <c r="L346" s="41">
        <v>92</v>
      </c>
      <c r="M346" s="41">
        <v>95</v>
      </c>
      <c r="N346" s="41">
        <v>89</v>
      </c>
      <c r="O346" s="37" t="s">
        <v>991</v>
      </c>
    </row>
    <row r="347" spans="2:15" x14ac:dyDescent="0.25">
      <c r="B347" s="37" t="s">
        <v>335</v>
      </c>
      <c r="C347" s="37" t="s">
        <v>336</v>
      </c>
      <c r="D347" s="40">
        <v>2010</v>
      </c>
      <c r="E347" s="41">
        <v>89.7</v>
      </c>
      <c r="F347" s="41">
        <v>88.7</v>
      </c>
      <c r="G347" s="41">
        <v>91.4</v>
      </c>
      <c r="H347" s="41">
        <v>90.4</v>
      </c>
      <c r="I347" s="41">
        <v>88.5</v>
      </c>
      <c r="J347" s="41" t="s">
        <v>8</v>
      </c>
      <c r="K347" s="41" t="s">
        <v>8</v>
      </c>
      <c r="L347" s="41" t="s">
        <v>8</v>
      </c>
      <c r="M347" s="41" t="s">
        <v>8</v>
      </c>
      <c r="N347" s="41">
        <v>95.9</v>
      </c>
      <c r="O347" s="37" t="s">
        <v>926</v>
      </c>
    </row>
    <row r="348" spans="2:15" x14ac:dyDescent="0.25">
      <c r="B348" s="37" t="s">
        <v>337</v>
      </c>
      <c r="C348" s="37" t="s">
        <v>338</v>
      </c>
      <c r="D348" s="40">
        <v>2000</v>
      </c>
      <c r="E348" s="41">
        <v>50</v>
      </c>
      <c r="F348" s="41">
        <v>51</v>
      </c>
      <c r="G348" s="41">
        <v>48</v>
      </c>
      <c r="H348" s="41">
        <v>57</v>
      </c>
      <c r="I348" s="41">
        <v>48</v>
      </c>
      <c r="J348" s="41">
        <v>35</v>
      </c>
      <c r="K348" s="41">
        <v>44</v>
      </c>
      <c r="L348" s="41">
        <v>57</v>
      </c>
      <c r="M348" s="41">
        <v>61</v>
      </c>
      <c r="N348" s="41" t="s">
        <v>8</v>
      </c>
      <c r="O348" s="37" t="s">
        <v>977</v>
      </c>
    </row>
    <row r="349" spans="2:15" x14ac:dyDescent="0.25">
      <c r="B349" s="37" t="s">
        <v>337</v>
      </c>
      <c r="C349" s="37" t="s">
        <v>338</v>
      </c>
      <c r="D349" s="40">
        <v>2005</v>
      </c>
      <c r="E349" s="41">
        <v>48</v>
      </c>
      <c r="F349" s="41">
        <v>50</v>
      </c>
      <c r="G349" s="41">
        <v>45</v>
      </c>
      <c r="H349" s="41">
        <v>46</v>
      </c>
      <c r="I349" s="41">
        <v>48</v>
      </c>
      <c r="J349" s="41">
        <v>43</v>
      </c>
      <c r="K349" s="41">
        <v>44</v>
      </c>
      <c r="L349" s="41">
        <v>53</v>
      </c>
      <c r="M349" s="41">
        <v>55</v>
      </c>
      <c r="N349" s="41">
        <v>42</v>
      </c>
      <c r="O349" s="37" t="s">
        <v>991</v>
      </c>
    </row>
    <row r="350" spans="2:15" x14ac:dyDescent="0.25">
      <c r="B350" s="37" t="s">
        <v>337</v>
      </c>
      <c r="C350" s="37" t="s">
        <v>338</v>
      </c>
      <c r="D350" s="40">
        <v>2008</v>
      </c>
      <c r="E350" s="41">
        <v>46</v>
      </c>
      <c r="F350" s="41">
        <v>49</v>
      </c>
      <c r="G350" s="41">
        <v>43</v>
      </c>
      <c r="H350" s="41">
        <v>50</v>
      </c>
      <c r="I350" s="41">
        <v>45</v>
      </c>
      <c r="J350" s="41">
        <v>39</v>
      </c>
      <c r="K350" s="41">
        <v>46</v>
      </c>
      <c r="L350" s="41">
        <v>49</v>
      </c>
      <c r="M350" s="41">
        <v>48</v>
      </c>
      <c r="N350" s="41">
        <v>46</v>
      </c>
      <c r="O350" s="37" t="s">
        <v>1000</v>
      </c>
    </row>
    <row r="351" spans="2:15" x14ac:dyDescent="0.25">
      <c r="B351" s="37" t="s">
        <v>337</v>
      </c>
      <c r="C351" s="37" t="s">
        <v>338</v>
      </c>
      <c r="D351" s="40">
        <v>2010</v>
      </c>
      <c r="E351" s="41">
        <v>73.7</v>
      </c>
      <c r="F351" s="41">
        <v>72.2</v>
      </c>
      <c r="G351" s="41">
        <v>75.400000000000006</v>
      </c>
      <c r="H351" s="41">
        <v>72</v>
      </c>
      <c r="I351" s="41">
        <v>74.3</v>
      </c>
      <c r="J351" s="41">
        <v>71.900000000000006</v>
      </c>
      <c r="K351" s="41">
        <v>74.900000000000006</v>
      </c>
      <c r="L351" s="41">
        <v>76.099999999999994</v>
      </c>
      <c r="M351" s="41">
        <v>76</v>
      </c>
      <c r="N351" s="41">
        <v>63</v>
      </c>
      <c r="O351" s="37" t="s">
        <v>926</v>
      </c>
    </row>
    <row r="352" spans="2:15" x14ac:dyDescent="0.25">
      <c r="B352" s="37" t="s">
        <v>337</v>
      </c>
      <c r="C352" s="37" t="s">
        <v>338</v>
      </c>
      <c r="D352" s="40">
        <v>2013</v>
      </c>
      <c r="E352" s="41">
        <v>71.7</v>
      </c>
      <c r="F352" s="41">
        <v>70.900000000000006</v>
      </c>
      <c r="G352" s="41">
        <v>72.5</v>
      </c>
      <c r="H352" s="41">
        <v>73.2</v>
      </c>
      <c r="I352" s="41">
        <v>71.3</v>
      </c>
      <c r="J352" s="41">
        <v>67.7</v>
      </c>
      <c r="K352" s="41">
        <v>71.900000000000006</v>
      </c>
      <c r="L352" s="41">
        <v>75.3</v>
      </c>
      <c r="M352" s="41">
        <v>70.099999999999994</v>
      </c>
      <c r="N352" s="41">
        <v>75.099999999999994</v>
      </c>
      <c r="O352" s="37" t="s">
        <v>932</v>
      </c>
    </row>
    <row r="353" spans="2:15" x14ac:dyDescent="0.25">
      <c r="B353" s="37" t="s">
        <v>337</v>
      </c>
      <c r="C353" s="37" t="s">
        <v>338</v>
      </c>
      <c r="D353" s="40">
        <v>2016</v>
      </c>
      <c r="E353" s="41" t="s">
        <v>8</v>
      </c>
      <c r="F353" s="41" t="s">
        <v>8</v>
      </c>
      <c r="G353" s="41" t="s">
        <v>8</v>
      </c>
      <c r="H353" s="41" t="s">
        <v>8</v>
      </c>
      <c r="I353" s="41" t="s">
        <v>8</v>
      </c>
      <c r="J353" s="41" t="s">
        <v>8</v>
      </c>
      <c r="K353" s="41" t="s">
        <v>8</v>
      </c>
      <c r="L353" s="41" t="s">
        <v>8</v>
      </c>
      <c r="M353" s="41" t="s">
        <v>8</v>
      </c>
      <c r="N353" s="41" t="s">
        <v>8</v>
      </c>
      <c r="O353" s="37" t="s">
        <v>178</v>
      </c>
    </row>
    <row r="354" spans="2:15" x14ac:dyDescent="0.25">
      <c r="B354" s="37" t="s">
        <v>339</v>
      </c>
      <c r="C354" s="37" t="s">
        <v>340</v>
      </c>
      <c r="D354" s="40">
        <v>2007</v>
      </c>
      <c r="E354" s="41">
        <v>73</v>
      </c>
      <c r="F354" s="41" t="s">
        <v>8</v>
      </c>
      <c r="G354" s="41" t="s">
        <v>8</v>
      </c>
      <c r="H354" s="41" t="s">
        <v>8</v>
      </c>
      <c r="I354" s="41" t="s">
        <v>8</v>
      </c>
      <c r="J354" s="41" t="s">
        <v>8</v>
      </c>
      <c r="K354" s="41" t="s">
        <v>8</v>
      </c>
      <c r="L354" s="41" t="s">
        <v>8</v>
      </c>
      <c r="M354" s="41" t="s">
        <v>8</v>
      </c>
      <c r="N354" s="41" t="s">
        <v>8</v>
      </c>
      <c r="O354" s="37" t="s">
        <v>998</v>
      </c>
    </row>
    <row r="355" spans="2:15" x14ac:dyDescent="0.25">
      <c r="B355" s="37" t="s">
        <v>339</v>
      </c>
      <c r="C355" s="37" t="s">
        <v>340</v>
      </c>
      <c r="D355" s="40">
        <v>2015</v>
      </c>
      <c r="E355" s="41">
        <v>79</v>
      </c>
      <c r="F355" s="41">
        <v>84.9</v>
      </c>
      <c r="G355" s="41">
        <v>72.8</v>
      </c>
      <c r="H355" s="41">
        <v>86.8</v>
      </c>
      <c r="I355" s="41">
        <v>77</v>
      </c>
      <c r="J355" s="41" t="s">
        <v>8</v>
      </c>
      <c r="K355" s="41" t="s">
        <v>8</v>
      </c>
      <c r="L355" s="41" t="s">
        <v>8</v>
      </c>
      <c r="M355" s="41" t="s">
        <v>8</v>
      </c>
      <c r="N355" s="41" t="s">
        <v>8</v>
      </c>
      <c r="O355" s="37" t="s">
        <v>951</v>
      </c>
    </row>
    <row r="356" spans="2:15" x14ac:dyDescent="0.25">
      <c r="B356" s="37" t="s">
        <v>341</v>
      </c>
      <c r="C356" s="37" t="s">
        <v>342</v>
      </c>
      <c r="D356" s="40">
        <v>2006</v>
      </c>
      <c r="E356" s="41">
        <v>13</v>
      </c>
      <c r="F356" s="41">
        <v>14</v>
      </c>
      <c r="G356" s="41">
        <v>11</v>
      </c>
      <c r="H356" s="41">
        <v>24</v>
      </c>
      <c r="I356" s="41">
        <v>8</v>
      </c>
      <c r="J356" s="41">
        <v>5</v>
      </c>
      <c r="K356" s="41">
        <v>8</v>
      </c>
      <c r="L356" s="41">
        <v>13</v>
      </c>
      <c r="M356" s="41">
        <v>19</v>
      </c>
      <c r="N356" s="41">
        <v>28</v>
      </c>
      <c r="O356" s="37" t="s">
        <v>995</v>
      </c>
    </row>
    <row r="357" spans="2:15" x14ac:dyDescent="0.25">
      <c r="B357" s="37" t="s">
        <v>343</v>
      </c>
      <c r="C357" s="37" t="s">
        <v>344</v>
      </c>
      <c r="D357" s="40">
        <v>1998</v>
      </c>
      <c r="E357" s="41">
        <v>75</v>
      </c>
      <c r="F357" s="41">
        <v>75</v>
      </c>
      <c r="G357" s="41">
        <v>75</v>
      </c>
      <c r="H357" s="41">
        <v>78</v>
      </c>
      <c r="I357" s="41">
        <v>73</v>
      </c>
      <c r="J357" s="41" t="s">
        <v>8</v>
      </c>
      <c r="K357" s="41" t="s">
        <v>8</v>
      </c>
      <c r="L357" s="41" t="s">
        <v>8</v>
      </c>
      <c r="M357" s="41" t="s">
        <v>8</v>
      </c>
      <c r="N357" s="41" t="s">
        <v>8</v>
      </c>
      <c r="O357" s="37" t="s">
        <v>974</v>
      </c>
    </row>
    <row r="358" spans="2:15" x14ac:dyDescent="0.25">
      <c r="B358" s="37" t="s">
        <v>343</v>
      </c>
      <c r="C358" s="37" t="s">
        <v>344</v>
      </c>
      <c r="D358" s="40">
        <v>2003</v>
      </c>
      <c r="E358" s="41">
        <v>65</v>
      </c>
      <c r="F358" s="41">
        <v>64</v>
      </c>
      <c r="G358" s="41">
        <v>66</v>
      </c>
      <c r="H358" s="41">
        <v>65</v>
      </c>
      <c r="I358" s="41">
        <v>65</v>
      </c>
      <c r="J358" s="41" t="s">
        <v>8</v>
      </c>
      <c r="K358" s="41" t="s">
        <v>8</v>
      </c>
      <c r="L358" s="41" t="s">
        <v>8</v>
      </c>
      <c r="M358" s="41" t="s">
        <v>8</v>
      </c>
      <c r="N358" s="41" t="s">
        <v>8</v>
      </c>
      <c r="O358" s="37" t="s">
        <v>987</v>
      </c>
    </row>
    <row r="359" spans="2:15" x14ac:dyDescent="0.25">
      <c r="B359" s="37" t="s">
        <v>343</v>
      </c>
      <c r="C359" s="37" t="s">
        <v>344</v>
      </c>
      <c r="D359" s="40">
        <v>2016</v>
      </c>
      <c r="E359" s="41">
        <v>87.6</v>
      </c>
      <c r="F359" s="41">
        <v>87.2</v>
      </c>
      <c r="G359" s="41" t="s">
        <v>8</v>
      </c>
      <c r="H359" s="41">
        <v>87.6</v>
      </c>
      <c r="I359" s="41" t="s">
        <v>8</v>
      </c>
      <c r="J359" s="41" t="s">
        <v>8</v>
      </c>
      <c r="K359" s="41" t="s">
        <v>8</v>
      </c>
      <c r="L359" s="41" t="s">
        <v>8</v>
      </c>
      <c r="M359" s="41" t="s">
        <v>8</v>
      </c>
      <c r="N359" s="41" t="s">
        <v>8</v>
      </c>
      <c r="O359" s="37" t="s">
        <v>961</v>
      </c>
    </row>
    <row r="360" spans="2:15" x14ac:dyDescent="0.25">
      <c r="B360" s="37" t="s">
        <v>345</v>
      </c>
      <c r="C360" s="37" t="s">
        <v>346</v>
      </c>
      <c r="D360" s="40">
        <v>2010</v>
      </c>
      <c r="E360" s="41">
        <v>47.6</v>
      </c>
      <c r="F360" s="41">
        <v>48</v>
      </c>
      <c r="G360" s="41">
        <v>47.2</v>
      </c>
      <c r="H360" s="41">
        <v>59</v>
      </c>
      <c r="I360" s="41">
        <v>43.7</v>
      </c>
      <c r="J360" s="41">
        <v>33.200000000000003</v>
      </c>
      <c r="K360" s="41">
        <v>45.6</v>
      </c>
      <c r="L360" s="41">
        <v>42.9</v>
      </c>
      <c r="M360" s="41">
        <v>52.6</v>
      </c>
      <c r="N360" s="41">
        <v>65.5</v>
      </c>
      <c r="O360" s="37" t="s">
        <v>926</v>
      </c>
    </row>
    <row r="361" spans="2:15" x14ac:dyDescent="0.25">
      <c r="B361" s="37" t="s">
        <v>347</v>
      </c>
      <c r="C361" s="37" t="s">
        <v>348</v>
      </c>
      <c r="D361" s="40" t="s">
        <v>299</v>
      </c>
      <c r="E361" s="41">
        <v>58.2</v>
      </c>
      <c r="F361" s="41">
        <v>60.1</v>
      </c>
      <c r="G361" s="41">
        <v>55.7</v>
      </c>
      <c r="H361" s="41" t="s">
        <v>8</v>
      </c>
      <c r="I361" s="41">
        <v>57.9</v>
      </c>
      <c r="J361" s="41">
        <v>70.2</v>
      </c>
      <c r="K361" s="41">
        <v>56.5</v>
      </c>
      <c r="L361" s="41">
        <v>60.1</v>
      </c>
      <c r="M361" s="41">
        <v>56.2</v>
      </c>
      <c r="N361" s="41" t="s">
        <v>8</v>
      </c>
      <c r="O361" s="37" t="s">
        <v>1026</v>
      </c>
    </row>
    <row r="362" spans="2:15" x14ac:dyDescent="0.25">
      <c r="B362" s="37" t="s">
        <v>349</v>
      </c>
      <c r="C362" s="37" t="s">
        <v>350</v>
      </c>
      <c r="D362" s="40">
        <v>2000</v>
      </c>
      <c r="E362" s="41">
        <v>65</v>
      </c>
      <c r="F362" s="41" t="s">
        <v>8</v>
      </c>
      <c r="G362" s="41" t="s">
        <v>8</v>
      </c>
      <c r="H362" s="41" t="s">
        <v>8</v>
      </c>
      <c r="I362" s="41" t="s">
        <v>8</v>
      </c>
      <c r="J362" s="41" t="s">
        <v>8</v>
      </c>
      <c r="K362" s="41" t="s">
        <v>8</v>
      </c>
      <c r="L362" s="41" t="s">
        <v>8</v>
      </c>
      <c r="M362" s="41" t="s">
        <v>8</v>
      </c>
      <c r="N362" s="41" t="s">
        <v>8</v>
      </c>
      <c r="O362" s="37" t="s">
        <v>980</v>
      </c>
    </row>
    <row r="363" spans="2:15" x14ac:dyDescent="0.25">
      <c r="B363" s="37" t="s">
        <v>349</v>
      </c>
      <c r="C363" s="37" t="s">
        <v>350</v>
      </c>
      <c r="D363" s="40">
        <v>2010</v>
      </c>
      <c r="E363" s="41">
        <v>64.8</v>
      </c>
      <c r="F363" s="41">
        <v>66.5</v>
      </c>
      <c r="G363" s="41">
        <v>62.4</v>
      </c>
      <c r="H363" s="41">
        <v>67.400000000000006</v>
      </c>
      <c r="I363" s="41">
        <v>65.3</v>
      </c>
      <c r="J363" s="41">
        <v>57.6</v>
      </c>
      <c r="K363" s="41">
        <v>64.7</v>
      </c>
      <c r="L363" s="41">
        <v>64.099999999999994</v>
      </c>
      <c r="M363" s="41">
        <v>70.2</v>
      </c>
      <c r="N363" s="41">
        <v>74.599999999999994</v>
      </c>
      <c r="O363" s="37" t="s">
        <v>954</v>
      </c>
    </row>
    <row r="364" spans="2:15" x14ac:dyDescent="0.25">
      <c r="B364" s="37" t="s">
        <v>349</v>
      </c>
      <c r="C364" s="37" t="s">
        <v>350</v>
      </c>
      <c r="D364" s="40">
        <v>2014</v>
      </c>
      <c r="E364" s="41">
        <v>76.5</v>
      </c>
      <c r="F364" s="41">
        <v>78.7</v>
      </c>
      <c r="G364" s="41">
        <v>73.7</v>
      </c>
      <c r="H364" s="41">
        <v>77.3</v>
      </c>
      <c r="I364" s="41">
        <v>73.2</v>
      </c>
      <c r="J364" s="41">
        <v>77.599999999999994</v>
      </c>
      <c r="K364" s="41">
        <v>66.5</v>
      </c>
      <c r="L364" s="41">
        <v>76.599999999999994</v>
      </c>
      <c r="M364" s="41">
        <v>80.3</v>
      </c>
      <c r="N364" s="41">
        <v>81.900000000000006</v>
      </c>
      <c r="O364" s="37" t="s">
        <v>918</v>
      </c>
    </row>
    <row r="365" spans="2:15" x14ac:dyDescent="0.25">
      <c r="B365" s="37" t="s">
        <v>353</v>
      </c>
      <c r="C365" s="37" t="s">
        <v>354</v>
      </c>
      <c r="D365" s="40">
        <v>2010</v>
      </c>
      <c r="E365" s="41">
        <v>55.8</v>
      </c>
      <c r="F365" s="41">
        <v>56.6</v>
      </c>
      <c r="G365" s="41">
        <v>54.9</v>
      </c>
      <c r="H365" s="41">
        <v>66.8</v>
      </c>
      <c r="I365" s="41">
        <v>51.9</v>
      </c>
      <c r="J365" s="41">
        <v>40.1</v>
      </c>
      <c r="K365" s="41">
        <v>52.1</v>
      </c>
      <c r="L365" s="41">
        <v>64.8</v>
      </c>
      <c r="M365" s="41">
        <v>68.8</v>
      </c>
      <c r="N365" s="41">
        <v>71.2</v>
      </c>
      <c r="O365" s="37" t="s">
        <v>955</v>
      </c>
    </row>
    <row r="366" spans="2:15" x14ac:dyDescent="0.25">
      <c r="B366" s="37" t="s">
        <v>353</v>
      </c>
      <c r="C366" s="37" t="s">
        <v>354</v>
      </c>
      <c r="D366" s="40">
        <v>2014</v>
      </c>
      <c r="E366" s="41">
        <v>48.3</v>
      </c>
      <c r="F366" s="41">
        <v>48.1</v>
      </c>
      <c r="G366" s="41">
        <v>48.5</v>
      </c>
      <c r="H366" s="41">
        <v>54.7</v>
      </c>
      <c r="I366" s="41">
        <v>45.9</v>
      </c>
      <c r="J366" s="41">
        <v>27.2</v>
      </c>
      <c r="K366" s="41">
        <v>45.4</v>
      </c>
      <c r="L366" s="41">
        <v>61.9</v>
      </c>
      <c r="M366" s="41">
        <v>54.1</v>
      </c>
      <c r="N366" s="41">
        <v>63.3</v>
      </c>
      <c r="O366" s="37" t="s">
        <v>918</v>
      </c>
    </row>
    <row r="367" spans="2:15" x14ac:dyDescent="0.25">
      <c r="B367" s="37" t="s">
        <v>356</v>
      </c>
      <c r="C367" s="37" t="s">
        <v>357</v>
      </c>
      <c r="D367" s="40">
        <v>2000</v>
      </c>
      <c r="E367" s="41">
        <v>57</v>
      </c>
      <c r="F367" s="41">
        <v>59</v>
      </c>
      <c r="G367" s="41">
        <v>56</v>
      </c>
      <c r="H367" s="41">
        <v>67</v>
      </c>
      <c r="I367" s="41">
        <v>50</v>
      </c>
      <c r="J367" s="41">
        <v>42</v>
      </c>
      <c r="K367" s="41">
        <v>51</v>
      </c>
      <c r="L367" s="41">
        <v>56</v>
      </c>
      <c r="M367" s="41">
        <v>72</v>
      </c>
      <c r="N367" s="41">
        <v>78</v>
      </c>
      <c r="O367" s="37" t="s">
        <v>977</v>
      </c>
    </row>
    <row r="368" spans="2:15" x14ac:dyDescent="0.25">
      <c r="B368" s="37" t="s">
        <v>359</v>
      </c>
      <c r="C368" s="37" t="s">
        <v>360</v>
      </c>
      <c r="D368" s="40">
        <v>2000</v>
      </c>
      <c r="E368" s="41">
        <v>58</v>
      </c>
      <c r="F368" s="41">
        <v>56</v>
      </c>
      <c r="G368" s="41">
        <v>60</v>
      </c>
      <c r="H368" s="41">
        <v>49</v>
      </c>
      <c r="I368" s="41">
        <v>61</v>
      </c>
      <c r="J368" s="41" t="s">
        <v>8</v>
      </c>
      <c r="K368" s="41" t="s">
        <v>8</v>
      </c>
      <c r="L368" s="41" t="s">
        <v>8</v>
      </c>
      <c r="M368" s="41" t="s">
        <v>8</v>
      </c>
      <c r="N368" s="41" t="s">
        <v>8</v>
      </c>
      <c r="O368" s="37" t="s">
        <v>977</v>
      </c>
    </row>
    <row r="369" spans="2:15" x14ac:dyDescent="0.25">
      <c r="B369" s="37" t="s">
        <v>359</v>
      </c>
      <c r="C369" s="37" t="s">
        <v>360</v>
      </c>
      <c r="D369" s="40">
        <v>2006</v>
      </c>
      <c r="E369" s="41">
        <v>74</v>
      </c>
      <c r="F369" s="41">
        <v>76</v>
      </c>
      <c r="G369" s="41">
        <v>69</v>
      </c>
      <c r="H369" s="41">
        <v>81</v>
      </c>
      <c r="I369" s="41">
        <v>54</v>
      </c>
      <c r="J369" s="41" t="s">
        <v>8</v>
      </c>
      <c r="K369" s="41" t="s">
        <v>8</v>
      </c>
      <c r="L369" s="41" t="s">
        <v>8</v>
      </c>
      <c r="M369" s="41" t="s">
        <v>8</v>
      </c>
      <c r="N369" s="41" t="s">
        <v>8</v>
      </c>
      <c r="O369" s="37" t="s">
        <v>995</v>
      </c>
    </row>
    <row r="370" spans="2:15" x14ac:dyDescent="0.25">
      <c r="B370" s="37" t="s">
        <v>359</v>
      </c>
      <c r="C370" s="37" t="s">
        <v>360</v>
      </c>
      <c r="D370" s="40">
        <v>2010</v>
      </c>
      <c r="E370" s="41">
        <v>75.8</v>
      </c>
      <c r="F370" s="41" t="s">
        <v>8</v>
      </c>
      <c r="G370" s="41" t="s">
        <v>8</v>
      </c>
      <c r="H370" s="41" t="s">
        <v>8</v>
      </c>
      <c r="I370" s="41">
        <v>75.400000000000006</v>
      </c>
      <c r="J370" s="41" t="s">
        <v>8</v>
      </c>
      <c r="K370" s="41" t="s">
        <v>8</v>
      </c>
      <c r="L370" s="41" t="s">
        <v>8</v>
      </c>
      <c r="M370" s="41" t="s">
        <v>8</v>
      </c>
      <c r="N370" s="41" t="s">
        <v>8</v>
      </c>
      <c r="O370" s="37" t="s">
        <v>926</v>
      </c>
    </row>
    <row r="371" spans="2:15" x14ac:dyDescent="0.25">
      <c r="B371" s="37" t="s">
        <v>361</v>
      </c>
      <c r="C371" s="37" t="s">
        <v>362</v>
      </c>
      <c r="D371" s="40">
        <v>2000</v>
      </c>
      <c r="E371" s="41">
        <v>60</v>
      </c>
      <c r="F371" s="41">
        <v>58</v>
      </c>
      <c r="G371" s="41">
        <v>62</v>
      </c>
      <c r="H371" s="41">
        <v>56</v>
      </c>
      <c r="I371" s="41">
        <v>60</v>
      </c>
      <c r="J371" s="41">
        <v>63</v>
      </c>
      <c r="K371" s="41">
        <v>60</v>
      </c>
      <c r="L371" s="41">
        <v>62</v>
      </c>
      <c r="M371" s="41">
        <v>59</v>
      </c>
      <c r="N371" s="41">
        <v>66</v>
      </c>
      <c r="O371" s="37" t="s">
        <v>977</v>
      </c>
    </row>
    <row r="372" spans="2:15" x14ac:dyDescent="0.25">
      <c r="B372" s="37" t="s">
        <v>361</v>
      </c>
      <c r="C372" s="37" t="s">
        <v>362</v>
      </c>
      <c r="D372" s="40">
        <v>2010</v>
      </c>
      <c r="E372" s="41">
        <v>57.6</v>
      </c>
      <c r="F372" s="41">
        <v>57.2</v>
      </c>
      <c r="G372" s="41">
        <v>58</v>
      </c>
      <c r="H372" s="41">
        <v>61.2</v>
      </c>
      <c r="I372" s="41">
        <v>56.8</v>
      </c>
      <c r="J372" s="41">
        <v>61.9</v>
      </c>
      <c r="K372" s="41">
        <v>46.1</v>
      </c>
      <c r="L372" s="41">
        <v>57.1</v>
      </c>
      <c r="M372" s="41">
        <v>58.1</v>
      </c>
      <c r="N372" s="41" t="s">
        <v>8</v>
      </c>
      <c r="O372" s="37" t="s">
        <v>926</v>
      </c>
    </row>
    <row r="373" spans="2:15" x14ac:dyDescent="0.25">
      <c r="B373" s="37" t="s">
        <v>361</v>
      </c>
      <c r="C373" s="37" t="s">
        <v>362</v>
      </c>
      <c r="D373" s="40">
        <v>2014</v>
      </c>
      <c r="E373" s="41">
        <v>59.6</v>
      </c>
      <c r="F373" s="41">
        <v>61.8</v>
      </c>
      <c r="G373" s="41">
        <v>57.5</v>
      </c>
      <c r="H373" s="41">
        <v>53</v>
      </c>
      <c r="I373" s="41">
        <v>62.6</v>
      </c>
      <c r="J373" s="41" t="s">
        <v>8</v>
      </c>
      <c r="K373" s="41" t="s">
        <v>8</v>
      </c>
      <c r="L373" s="41" t="s">
        <v>8</v>
      </c>
      <c r="M373" s="41" t="s">
        <v>8</v>
      </c>
      <c r="N373" s="41" t="s">
        <v>8</v>
      </c>
      <c r="O373" s="37" t="s">
        <v>918</v>
      </c>
    </row>
    <row r="374" spans="2:15" x14ac:dyDescent="0.25">
      <c r="B374" s="37" t="s">
        <v>361</v>
      </c>
      <c r="C374" s="37" t="s">
        <v>362</v>
      </c>
      <c r="D374" s="40" t="s">
        <v>299</v>
      </c>
      <c r="E374" s="41">
        <v>73.400000000000006</v>
      </c>
      <c r="F374" s="41">
        <v>70.599999999999994</v>
      </c>
      <c r="G374" s="41">
        <v>76.900000000000006</v>
      </c>
      <c r="H374" s="41" t="s">
        <v>8</v>
      </c>
      <c r="I374" s="41">
        <v>72.2</v>
      </c>
      <c r="J374" s="41">
        <v>66.099999999999994</v>
      </c>
      <c r="K374" s="41">
        <v>73.900000000000006</v>
      </c>
      <c r="L374" s="41" t="s">
        <v>8</v>
      </c>
      <c r="M374" s="41" t="s">
        <v>8</v>
      </c>
      <c r="N374" s="41" t="s">
        <v>8</v>
      </c>
      <c r="O374" s="37" t="s">
        <v>1026</v>
      </c>
    </row>
    <row r="375" spans="2:15" x14ac:dyDescent="0.25">
      <c r="B375" s="37" t="s">
        <v>363</v>
      </c>
      <c r="C375" s="37" t="s">
        <v>364</v>
      </c>
      <c r="D375" s="40">
        <v>2002</v>
      </c>
      <c r="E375" s="41">
        <v>66</v>
      </c>
      <c r="F375" s="41" t="s">
        <v>8</v>
      </c>
      <c r="G375" s="41" t="s">
        <v>8</v>
      </c>
      <c r="H375" s="41" t="s">
        <v>8</v>
      </c>
      <c r="I375" s="41" t="s">
        <v>8</v>
      </c>
      <c r="J375" s="41" t="s">
        <v>8</v>
      </c>
      <c r="K375" s="41" t="s">
        <v>8</v>
      </c>
      <c r="L375" s="41" t="s">
        <v>8</v>
      </c>
      <c r="M375" s="41" t="s">
        <v>8</v>
      </c>
      <c r="N375" s="41" t="s">
        <v>8</v>
      </c>
      <c r="O375" s="37" t="s">
        <v>984</v>
      </c>
    </row>
    <row r="376" spans="2:15" x14ac:dyDescent="0.25">
      <c r="B376" s="37" t="s">
        <v>363</v>
      </c>
      <c r="C376" s="37" t="s">
        <v>364</v>
      </c>
      <c r="D376" s="40">
        <v>2006</v>
      </c>
      <c r="E376" s="41">
        <v>77</v>
      </c>
      <c r="F376" s="41">
        <v>80</v>
      </c>
      <c r="G376" s="41">
        <v>73</v>
      </c>
      <c r="H376" s="41">
        <v>81</v>
      </c>
      <c r="I376" s="41">
        <v>72</v>
      </c>
      <c r="J376" s="41">
        <v>72</v>
      </c>
      <c r="K376" s="41">
        <v>67</v>
      </c>
      <c r="L376" s="41">
        <v>81</v>
      </c>
      <c r="M376" s="41">
        <v>79</v>
      </c>
      <c r="N376" s="41">
        <v>86</v>
      </c>
      <c r="O376" s="37" t="s">
        <v>995</v>
      </c>
    </row>
    <row r="377" spans="2:15" x14ac:dyDescent="0.25">
      <c r="B377" s="37" t="s">
        <v>365</v>
      </c>
      <c r="C377" s="37" t="s">
        <v>366</v>
      </c>
      <c r="D377" s="40">
        <v>2000</v>
      </c>
      <c r="E377" s="41">
        <v>51</v>
      </c>
      <c r="F377" s="41">
        <v>45</v>
      </c>
      <c r="G377" s="41">
        <v>55</v>
      </c>
      <c r="H377" s="41">
        <v>40</v>
      </c>
      <c r="I377" s="41">
        <v>54</v>
      </c>
      <c r="J377" s="41" t="s">
        <v>8</v>
      </c>
      <c r="K377" s="41" t="s">
        <v>8</v>
      </c>
      <c r="L377" s="41" t="s">
        <v>8</v>
      </c>
      <c r="M377" s="41" t="s">
        <v>8</v>
      </c>
      <c r="N377" s="41" t="s">
        <v>8</v>
      </c>
      <c r="O377" s="37" t="s">
        <v>977</v>
      </c>
    </row>
    <row r="378" spans="2:15" x14ac:dyDescent="0.25">
      <c r="B378" s="37" t="s">
        <v>365</v>
      </c>
      <c r="C378" s="37" t="s">
        <v>366</v>
      </c>
      <c r="D378" s="40">
        <v>2005</v>
      </c>
      <c r="E378" s="41">
        <v>64</v>
      </c>
      <c r="F378" s="41">
        <v>60</v>
      </c>
      <c r="G378" s="41">
        <v>69</v>
      </c>
      <c r="H378" s="41">
        <v>58</v>
      </c>
      <c r="I378" s="41">
        <v>67</v>
      </c>
      <c r="J378" s="41">
        <v>81</v>
      </c>
      <c r="K378" s="41">
        <v>74</v>
      </c>
      <c r="L378" s="41">
        <v>37</v>
      </c>
      <c r="M378" s="41">
        <v>66</v>
      </c>
      <c r="N378" s="41">
        <v>75</v>
      </c>
      <c r="O378" s="37" t="s">
        <v>991</v>
      </c>
    </row>
    <row r="379" spans="2:15" x14ac:dyDescent="0.25">
      <c r="B379" s="37" t="s">
        <v>365</v>
      </c>
      <c r="C379" s="37" t="s">
        <v>366</v>
      </c>
      <c r="D379" s="40">
        <v>2012</v>
      </c>
      <c r="E379" s="41">
        <v>63</v>
      </c>
      <c r="F379" s="41" t="s">
        <v>8</v>
      </c>
      <c r="G379" s="41" t="s">
        <v>8</v>
      </c>
      <c r="H379" s="41" t="s">
        <v>8</v>
      </c>
      <c r="I379" s="41" t="s">
        <v>8</v>
      </c>
      <c r="J379" s="41" t="s">
        <v>8</v>
      </c>
      <c r="K379" s="41" t="s">
        <v>8</v>
      </c>
      <c r="L379" s="41" t="s">
        <v>8</v>
      </c>
      <c r="M379" s="41" t="s">
        <v>8</v>
      </c>
      <c r="N379" s="41" t="s">
        <v>8</v>
      </c>
      <c r="O379" s="37" t="s">
        <v>936</v>
      </c>
    </row>
    <row r="380" spans="2:15" x14ac:dyDescent="0.25">
      <c r="B380" s="37" t="s">
        <v>367</v>
      </c>
      <c r="C380" s="37" t="s">
        <v>368</v>
      </c>
      <c r="D380" s="40">
        <v>2012</v>
      </c>
      <c r="E380" s="41">
        <v>83.3</v>
      </c>
      <c r="F380" s="41">
        <v>78.2</v>
      </c>
      <c r="G380" s="41">
        <v>87.6</v>
      </c>
      <c r="H380" s="41">
        <v>78.5</v>
      </c>
      <c r="I380" s="41">
        <v>85.7</v>
      </c>
      <c r="J380" s="41" t="s">
        <v>8</v>
      </c>
      <c r="K380" s="41" t="s">
        <v>8</v>
      </c>
      <c r="L380" s="41" t="s">
        <v>8</v>
      </c>
      <c r="M380" s="41" t="s">
        <v>8</v>
      </c>
      <c r="N380" s="41" t="s">
        <v>8</v>
      </c>
      <c r="O380" s="37" t="s">
        <v>915</v>
      </c>
    </row>
    <row r="381" spans="2:15" x14ac:dyDescent="0.25">
      <c r="B381" s="37" t="s">
        <v>367</v>
      </c>
      <c r="C381" s="37" t="s">
        <v>368</v>
      </c>
      <c r="D381" s="40" t="s">
        <v>73</v>
      </c>
      <c r="E381" s="41">
        <v>84</v>
      </c>
      <c r="F381" s="41">
        <v>83</v>
      </c>
      <c r="G381" s="41">
        <v>85</v>
      </c>
      <c r="H381" s="41">
        <v>80</v>
      </c>
      <c r="I381" s="41">
        <v>85</v>
      </c>
      <c r="J381" s="41">
        <v>85</v>
      </c>
      <c r="K381" s="41">
        <v>88</v>
      </c>
      <c r="L381" s="41">
        <v>87</v>
      </c>
      <c r="M381" s="41">
        <v>76</v>
      </c>
      <c r="N381" s="41">
        <v>78</v>
      </c>
      <c r="O381" s="37" t="s">
        <v>1023</v>
      </c>
    </row>
    <row r="382" spans="2:15" x14ac:dyDescent="0.25">
      <c r="B382" s="37" t="s">
        <v>367</v>
      </c>
      <c r="C382" s="37" t="s">
        <v>368</v>
      </c>
      <c r="D382" s="40" t="s">
        <v>20</v>
      </c>
      <c r="E382" s="41">
        <v>79.5</v>
      </c>
      <c r="F382" s="41">
        <v>75.7</v>
      </c>
      <c r="G382" s="41">
        <v>84.2</v>
      </c>
      <c r="H382" s="41">
        <v>85</v>
      </c>
      <c r="I382" s="41">
        <v>76.2</v>
      </c>
      <c r="J382" s="41" t="s">
        <v>8</v>
      </c>
      <c r="K382" s="41" t="s">
        <v>8</v>
      </c>
      <c r="L382" s="41" t="s">
        <v>8</v>
      </c>
      <c r="M382" s="41" t="s">
        <v>8</v>
      </c>
      <c r="N382" s="41" t="s">
        <v>8</v>
      </c>
      <c r="O382" s="37" t="s">
        <v>956</v>
      </c>
    </row>
    <row r="383" spans="2:15" x14ac:dyDescent="0.25">
      <c r="B383" s="37" t="s">
        <v>370</v>
      </c>
      <c r="C383" s="37" t="s">
        <v>371</v>
      </c>
      <c r="D383" s="40" t="s">
        <v>73</v>
      </c>
      <c r="E383" s="41">
        <v>93</v>
      </c>
      <c r="F383" s="41">
        <v>95</v>
      </c>
      <c r="G383" s="41">
        <v>89</v>
      </c>
      <c r="H383" s="41">
        <v>94</v>
      </c>
      <c r="I383" s="41">
        <v>92</v>
      </c>
      <c r="J383" s="41">
        <v>93</v>
      </c>
      <c r="K383" s="41">
        <v>96</v>
      </c>
      <c r="L383" s="41">
        <v>90</v>
      </c>
      <c r="M383" s="41">
        <v>86</v>
      </c>
      <c r="N383" s="41" t="s">
        <v>8</v>
      </c>
      <c r="O383" s="37" t="s">
        <v>1023</v>
      </c>
    </row>
    <row r="384" spans="2:15" x14ac:dyDescent="0.25">
      <c r="B384" s="37" t="s">
        <v>372</v>
      </c>
      <c r="C384" s="37" t="s">
        <v>373</v>
      </c>
      <c r="D384" s="40">
        <v>2002</v>
      </c>
      <c r="E384" s="41">
        <v>57</v>
      </c>
      <c r="F384" s="41" t="s">
        <v>8</v>
      </c>
      <c r="G384" s="41" t="s">
        <v>8</v>
      </c>
      <c r="H384" s="41" t="s">
        <v>8</v>
      </c>
      <c r="I384" s="41" t="s">
        <v>8</v>
      </c>
      <c r="J384" s="41" t="s">
        <v>8</v>
      </c>
      <c r="K384" s="41" t="s">
        <v>8</v>
      </c>
      <c r="L384" s="41" t="s">
        <v>8</v>
      </c>
      <c r="M384" s="41" t="s">
        <v>8</v>
      </c>
      <c r="N384" s="41" t="s">
        <v>8</v>
      </c>
      <c r="O384" s="37" t="s">
        <v>986</v>
      </c>
    </row>
    <row r="385" spans="2:15" x14ac:dyDescent="0.25">
      <c r="B385" s="37" t="s">
        <v>372</v>
      </c>
      <c r="C385" s="37" t="s">
        <v>373</v>
      </c>
      <c r="D385" s="40" t="s">
        <v>144</v>
      </c>
      <c r="E385" s="41">
        <v>70.900000000000006</v>
      </c>
      <c r="F385" s="41">
        <v>68.599999999999994</v>
      </c>
      <c r="G385" s="41">
        <v>73.099999999999994</v>
      </c>
      <c r="H385" s="41">
        <v>74.3</v>
      </c>
      <c r="I385" s="41">
        <v>69.3</v>
      </c>
      <c r="J385" s="41" t="s">
        <v>8</v>
      </c>
      <c r="K385" s="41" t="s">
        <v>8</v>
      </c>
      <c r="L385" s="41" t="s">
        <v>8</v>
      </c>
      <c r="M385" s="41" t="s">
        <v>8</v>
      </c>
      <c r="N385" s="41" t="s">
        <v>8</v>
      </c>
      <c r="O385" s="37" t="s">
        <v>957</v>
      </c>
    </row>
    <row r="386" spans="2:15" x14ac:dyDescent="0.25">
      <c r="B386" s="37" t="s">
        <v>376</v>
      </c>
      <c r="C386" s="37" t="s">
        <v>377</v>
      </c>
      <c r="D386" s="40">
        <v>1998</v>
      </c>
      <c r="E386" s="41">
        <v>26</v>
      </c>
      <c r="F386" s="41">
        <v>28</v>
      </c>
      <c r="G386" s="41">
        <v>25</v>
      </c>
      <c r="H386" s="41">
        <v>46</v>
      </c>
      <c r="I386" s="41">
        <v>21</v>
      </c>
      <c r="J386" s="41" t="s">
        <v>8</v>
      </c>
      <c r="K386" s="41" t="s">
        <v>8</v>
      </c>
      <c r="L386" s="41" t="s">
        <v>8</v>
      </c>
      <c r="M386" s="41" t="s">
        <v>8</v>
      </c>
      <c r="N386" s="41" t="s">
        <v>8</v>
      </c>
      <c r="O386" s="37" t="s">
        <v>974</v>
      </c>
    </row>
    <row r="387" spans="2:15" x14ac:dyDescent="0.25">
      <c r="B387" s="37" t="s">
        <v>376</v>
      </c>
      <c r="C387" s="37" t="s">
        <v>377</v>
      </c>
      <c r="D387" s="40">
        <v>2000</v>
      </c>
      <c r="E387" s="41">
        <v>30</v>
      </c>
      <c r="F387" s="41">
        <v>35</v>
      </c>
      <c r="G387" s="41">
        <v>24</v>
      </c>
      <c r="H387" s="41">
        <v>62</v>
      </c>
      <c r="I387" s="41">
        <v>25</v>
      </c>
      <c r="J387" s="41" t="s">
        <v>8</v>
      </c>
      <c r="K387" s="41" t="s">
        <v>8</v>
      </c>
      <c r="L387" s="41" t="s">
        <v>8</v>
      </c>
      <c r="M387" s="41" t="s">
        <v>8</v>
      </c>
      <c r="N387" s="41" t="s">
        <v>8</v>
      </c>
      <c r="O387" s="37" t="s">
        <v>977</v>
      </c>
    </row>
    <row r="388" spans="2:15" x14ac:dyDescent="0.25">
      <c r="B388" s="37" t="s">
        <v>376</v>
      </c>
      <c r="C388" s="37" t="s">
        <v>377</v>
      </c>
      <c r="D388" s="40">
        <v>2006</v>
      </c>
      <c r="E388" s="41">
        <v>23</v>
      </c>
      <c r="F388" s="41">
        <v>23</v>
      </c>
      <c r="G388" s="41">
        <v>23</v>
      </c>
      <c r="H388" s="41">
        <v>24</v>
      </c>
      <c r="I388" s="41">
        <v>22</v>
      </c>
      <c r="J388" s="41">
        <v>18</v>
      </c>
      <c r="K388" s="41">
        <v>24</v>
      </c>
      <c r="L388" s="41">
        <v>6</v>
      </c>
      <c r="M388" s="41">
        <v>33</v>
      </c>
      <c r="N388" s="41">
        <v>28</v>
      </c>
      <c r="O388" s="37" t="s">
        <v>995</v>
      </c>
    </row>
    <row r="389" spans="2:15" x14ac:dyDescent="0.25">
      <c r="B389" s="37" t="s">
        <v>376</v>
      </c>
      <c r="C389" s="37" t="s">
        <v>377</v>
      </c>
      <c r="D389" s="40">
        <v>2010</v>
      </c>
      <c r="E389" s="41">
        <v>32.1</v>
      </c>
      <c r="F389" s="41">
        <v>34.6</v>
      </c>
      <c r="G389" s="41">
        <v>29.9</v>
      </c>
      <c r="H389" s="41" t="s">
        <v>8</v>
      </c>
      <c r="I389" s="41">
        <v>24.7</v>
      </c>
      <c r="J389" s="41">
        <v>19.5</v>
      </c>
      <c r="K389" s="41">
        <v>25.9</v>
      </c>
      <c r="L389" s="41" t="s">
        <v>8</v>
      </c>
      <c r="M389" s="41" t="s">
        <v>8</v>
      </c>
      <c r="N389" s="41" t="s">
        <v>8</v>
      </c>
      <c r="O389" s="37" t="s">
        <v>909</v>
      </c>
    </row>
    <row r="390" spans="2:15" x14ac:dyDescent="0.25">
      <c r="B390" s="37" t="s">
        <v>376</v>
      </c>
      <c r="C390" s="37" t="s">
        <v>377</v>
      </c>
      <c r="D390" s="40" t="s">
        <v>133</v>
      </c>
      <c r="E390" s="41">
        <v>48.5</v>
      </c>
      <c r="F390" s="41">
        <v>49</v>
      </c>
      <c r="G390" s="41">
        <v>47.9</v>
      </c>
      <c r="H390" s="41">
        <v>61.4</v>
      </c>
      <c r="I390" s="41">
        <v>42.8</v>
      </c>
      <c r="J390" s="41">
        <v>41.7</v>
      </c>
      <c r="K390" s="41" t="s">
        <v>8</v>
      </c>
      <c r="L390" s="41" t="s">
        <v>8</v>
      </c>
      <c r="M390" s="41" t="s">
        <v>8</v>
      </c>
      <c r="N390" s="41" t="s">
        <v>8</v>
      </c>
      <c r="O390" s="37" t="s">
        <v>930</v>
      </c>
    </row>
    <row r="391" spans="2:15" x14ac:dyDescent="0.25">
      <c r="B391" s="37" t="s">
        <v>378</v>
      </c>
      <c r="C391" s="37" t="s">
        <v>379</v>
      </c>
      <c r="D391" s="40">
        <v>2000</v>
      </c>
      <c r="E391" s="41">
        <v>74</v>
      </c>
      <c r="F391" s="41" t="s">
        <v>8</v>
      </c>
      <c r="G391" s="41" t="s">
        <v>8</v>
      </c>
      <c r="H391" s="41" t="s">
        <v>8</v>
      </c>
      <c r="I391" s="41" t="s">
        <v>8</v>
      </c>
      <c r="J391" s="41" t="s">
        <v>8</v>
      </c>
      <c r="K391" s="41" t="s">
        <v>8</v>
      </c>
      <c r="L391" s="41" t="s">
        <v>8</v>
      </c>
      <c r="M391" s="41" t="s">
        <v>8</v>
      </c>
      <c r="N391" s="41" t="s">
        <v>8</v>
      </c>
      <c r="O391" s="37" t="s">
        <v>977</v>
      </c>
    </row>
    <row r="392" spans="2:15" x14ac:dyDescent="0.25">
      <c r="B392" s="37" t="s">
        <v>378</v>
      </c>
      <c r="C392" s="37" t="s">
        <v>379</v>
      </c>
      <c r="D392" s="40">
        <v>2006</v>
      </c>
      <c r="E392" s="41">
        <v>74</v>
      </c>
      <c r="F392" s="41">
        <v>77</v>
      </c>
      <c r="G392" s="41">
        <v>70</v>
      </c>
      <c r="H392" s="41" t="s">
        <v>8</v>
      </c>
      <c r="I392" s="41" t="s">
        <v>8</v>
      </c>
      <c r="J392" s="41" t="s">
        <v>8</v>
      </c>
      <c r="K392" s="41" t="s">
        <v>8</v>
      </c>
      <c r="L392" s="41" t="s">
        <v>8</v>
      </c>
      <c r="M392" s="41" t="s">
        <v>8</v>
      </c>
      <c r="N392" s="41" t="s">
        <v>8</v>
      </c>
      <c r="O392" s="37" t="s">
        <v>995</v>
      </c>
    </row>
    <row r="393" spans="2:15" x14ac:dyDescent="0.25">
      <c r="B393" s="37" t="s">
        <v>380</v>
      </c>
      <c r="C393" s="37" t="s">
        <v>381</v>
      </c>
      <c r="D393" s="40">
        <v>2000</v>
      </c>
      <c r="E393" s="41">
        <v>43</v>
      </c>
      <c r="F393" s="41" t="s">
        <v>8</v>
      </c>
      <c r="G393" s="41" t="s">
        <v>8</v>
      </c>
      <c r="H393" s="41" t="s">
        <v>8</v>
      </c>
      <c r="I393" s="41" t="s">
        <v>8</v>
      </c>
      <c r="J393" s="41" t="s">
        <v>8</v>
      </c>
      <c r="K393" s="41" t="s">
        <v>8</v>
      </c>
      <c r="L393" s="41" t="s">
        <v>8</v>
      </c>
      <c r="M393" s="41" t="s">
        <v>8</v>
      </c>
      <c r="N393" s="41" t="s">
        <v>8</v>
      </c>
      <c r="O393" s="37" t="s">
        <v>977</v>
      </c>
    </row>
    <row r="394" spans="2:15" x14ac:dyDescent="0.25">
      <c r="B394" s="37" t="s">
        <v>380</v>
      </c>
      <c r="C394" s="37" t="s">
        <v>381</v>
      </c>
      <c r="D394" s="40">
        <v>2006</v>
      </c>
      <c r="E394" s="41">
        <v>59</v>
      </c>
      <c r="F394" s="41">
        <v>60</v>
      </c>
      <c r="G394" s="41">
        <v>57</v>
      </c>
      <c r="H394" s="41">
        <v>64</v>
      </c>
      <c r="I394" s="41">
        <v>48</v>
      </c>
      <c r="J394" s="41" t="s">
        <v>8</v>
      </c>
      <c r="K394" s="41" t="s">
        <v>8</v>
      </c>
      <c r="L394" s="41" t="s">
        <v>8</v>
      </c>
      <c r="M394" s="41" t="s">
        <v>8</v>
      </c>
      <c r="N394" s="41" t="s">
        <v>8</v>
      </c>
      <c r="O394" s="37" t="s">
        <v>995</v>
      </c>
    </row>
    <row r="395" spans="2:15" x14ac:dyDescent="0.25">
      <c r="B395" s="37" t="s">
        <v>380</v>
      </c>
      <c r="C395" s="37" t="s">
        <v>381</v>
      </c>
      <c r="D395" s="40" t="s">
        <v>24</v>
      </c>
      <c r="E395" s="41">
        <v>59.5</v>
      </c>
      <c r="F395" s="41">
        <v>60.8</v>
      </c>
      <c r="G395" s="41">
        <v>58</v>
      </c>
      <c r="H395" s="41">
        <v>63.1</v>
      </c>
      <c r="I395" s="41">
        <v>52.9</v>
      </c>
      <c r="J395" s="41">
        <v>46.1</v>
      </c>
      <c r="K395" s="41">
        <v>62.8</v>
      </c>
      <c r="L395" s="41">
        <v>56.3</v>
      </c>
      <c r="M395" s="41">
        <v>67.599999999999994</v>
      </c>
      <c r="N395" s="41">
        <v>74.099999999999994</v>
      </c>
      <c r="O395" s="37" t="s">
        <v>922</v>
      </c>
    </row>
    <row r="396" spans="2:15" x14ac:dyDescent="0.25">
      <c r="B396" s="37" t="s">
        <v>382</v>
      </c>
      <c r="C396" s="37" t="s">
        <v>383</v>
      </c>
      <c r="D396" s="40">
        <v>1993</v>
      </c>
      <c r="E396" s="41">
        <v>37.299999999999997</v>
      </c>
      <c r="F396" s="41">
        <v>36.1</v>
      </c>
      <c r="G396" s="41">
        <v>38.700000000000003</v>
      </c>
      <c r="H396" s="41">
        <v>44.3</v>
      </c>
      <c r="I396" s="41">
        <v>30.3</v>
      </c>
      <c r="J396" s="41" t="s">
        <v>8</v>
      </c>
      <c r="K396" s="41" t="s">
        <v>8</v>
      </c>
      <c r="L396" s="41" t="s">
        <v>8</v>
      </c>
      <c r="M396" s="41" t="s">
        <v>8</v>
      </c>
      <c r="N396" s="41" t="s">
        <v>8</v>
      </c>
      <c r="O396" s="37" t="s">
        <v>968</v>
      </c>
    </row>
    <row r="397" spans="2:15" x14ac:dyDescent="0.25">
      <c r="B397" s="37" t="s">
        <v>384</v>
      </c>
      <c r="C397" s="37" t="s">
        <v>385</v>
      </c>
      <c r="D397" s="40">
        <v>2000</v>
      </c>
      <c r="E397" s="41">
        <v>51</v>
      </c>
      <c r="F397" s="41">
        <v>50</v>
      </c>
      <c r="G397" s="41">
        <v>52</v>
      </c>
      <c r="H397" s="41">
        <v>61</v>
      </c>
      <c r="I397" s="41">
        <v>31</v>
      </c>
      <c r="J397" s="41" t="s">
        <v>8</v>
      </c>
      <c r="K397" s="41" t="s">
        <v>8</v>
      </c>
      <c r="L397" s="41" t="s">
        <v>8</v>
      </c>
      <c r="M397" s="41" t="s">
        <v>8</v>
      </c>
      <c r="N397" s="41" t="s">
        <v>8</v>
      </c>
      <c r="O397" s="37" t="s">
        <v>978</v>
      </c>
    </row>
    <row r="398" spans="2:15" x14ac:dyDescent="0.25">
      <c r="B398" s="37" t="s">
        <v>384</v>
      </c>
      <c r="C398" s="37" t="s">
        <v>385</v>
      </c>
      <c r="D398" s="40" t="s">
        <v>20</v>
      </c>
      <c r="E398" s="41">
        <v>59.3</v>
      </c>
      <c r="F398" s="41">
        <v>61.1</v>
      </c>
      <c r="G398" s="41">
        <v>57</v>
      </c>
      <c r="H398" s="41">
        <v>61.8</v>
      </c>
      <c r="I398" s="41">
        <v>57.5</v>
      </c>
      <c r="J398" s="41" t="s">
        <v>8</v>
      </c>
      <c r="K398" s="41" t="s">
        <v>8</v>
      </c>
      <c r="L398" s="41">
        <v>60.3</v>
      </c>
      <c r="M398" s="41">
        <v>63.8</v>
      </c>
      <c r="N398" s="41">
        <v>70.7</v>
      </c>
      <c r="O398" s="37" t="s">
        <v>956</v>
      </c>
    </row>
    <row r="399" spans="2:15" x14ac:dyDescent="0.25">
      <c r="B399" s="37" t="s">
        <v>386</v>
      </c>
      <c r="C399" s="37" t="s">
        <v>387</v>
      </c>
      <c r="D399" s="40">
        <v>1995</v>
      </c>
      <c r="E399" s="41">
        <v>61</v>
      </c>
      <c r="F399" s="41" t="s">
        <v>8</v>
      </c>
      <c r="G399" s="41" t="s">
        <v>8</v>
      </c>
      <c r="H399" s="41" t="s">
        <v>8</v>
      </c>
      <c r="I399" s="41" t="s">
        <v>8</v>
      </c>
      <c r="J399" s="41" t="s">
        <v>8</v>
      </c>
      <c r="K399" s="41" t="s">
        <v>8</v>
      </c>
      <c r="L399" s="41" t="s">
        <v>8</v>
      </c>
      <c r="M399" s="41" t="s">
        <v>8</v>
      </c>
      <c r="N399" s="41" t="s">
        <v>8</v>
      </c>
      <c r="O399" s="37" t="s">
        <v>970</v>
      </c>
    </row>
    <row r="400" spans="2:15" x14ac:dyDescent="0.25">
      <c r="B400" s="37" t="s">
        <v>386</v>
      </c>
      <c r="C400" s="37" t="s">
        <v>387</v>
      </c>
      <c r="D400" s="40">
        <v>2006</v>
      </c>
      <c r="E400" s="41">
        <v>73</v>
      </c>
      <c r="F400" s="41">
        <v>76</v>
      </c>
      <c r="G400" s="41">
        <v>71</v>
      </c>
      <c r="H400" s="41">
        <v>68</v>
      </c>
      <c r="I400" s="41">
        <v>74</v>
      </c>
      <c r="J400" s="41">
        <v>80</v>
      </c>
      <c r="K400" s="41">
        <v>68</v>
      </c>
      <c r="L400" s="41">
        <v>70</v>
      </c>
      <c r="M400" s="41">
        <v>73</v>
      </c>
      <c r="N400" s="41">
        <v>78</v>
      </c>
      <c r="O400" s="37" t="s">
        <v>996</v>
      </c>
    </row>
    <row r="401" spans="2:15" x14ac:dyDescent="0.25">
      <c r="B401" s="37" t="s">
        <v>386</v>
      </c>
      <c r="C401" s="37" t="s">
        <v>387</v>
      </c>
      <c r="D401" s="40">
        <v>2011</v>
      </c>
      <c r="E401" s="41">
        <v>78.7</v>
      </c>
      <c r="F401" s="41">
        <v>74.900000000000006</v>
      </c>
      <c r="G401" s="41">
        <v>82.8</v>
      </c>
      <c r="H401" s="41">
        <v>80.8</v>
      </c>
      <c r="I401" s="41">
        <v>78.400000000000006</v>
      </c>
      <c r="J401" s="41">
        <v>77.8</v>
      </c>
      <c r="K401" s="41">
        <v>78.900000000000006</v>
      </c>
      <c r="L401" s="41">
        <v>78.099999999999994</v>
      </c>
      <c r="M401" s="41">
        <v>77.2</v>
      </c>
      <c r="N401" s="41">
        <v>82.3</v>
      </c>
      <c r="O401" s="37" t="s">
        <v>913</v>
      </c>
    </row>
    <row r="402" spans="2:15" x14ac:dyDescent="0.25">
      <c r="B402" s="37" t="s">
        <v>386</v>
      </c>
      <c r="C402" s="37" t="s">
        <v>387</v>
      </c>
      <c r="D402" s="40">
        <v>2016</v>
      </c>
      <c r="E402" s="41">
        <v>80</v>
      </c>
      <c r="F402" s="41">
        <v>79.599999999999994</v>
      </c>
      <c r="G402" s="41">
        <v>80.5</v>
      </c>
      <c r="H402" s="41">
        <v>81.900000000000006</v>
      </c>
      <c r="I402" s="41">
        <v>79.7</v>
      </c>
      <c r="J402" s="41">
        <v>79.7</v>
      </c>
      <c r="K402" s="41">
        <v>77.2</v>
      </c>
      <c r="L402" s="41">
        <v>78.2</v>
      </c>
      <c r="M402" s="41">
        <v>84.5</v>
      </c>
      <c r="N402" s="41">
        <v>83.5</v>
      </c>
      <c r="O402" s="37" t="s">
        <v>961</v>
      </c>
    </row>
    <row r="403" spans="2:15" x14ac:dyDescent="0.25">
      <c r="B403" s="37" t="s">
        <v>386</v>
      </c>
      <c r="C403" s="37" t="s">
        <v>387</v>
      </c>
      <c r="D403" s="40" t="s">
        <v>260</v>
      </c>
      <c r="E403" s="41">
        <v>67</v>
      </c>
      <c r="F403" s="41">
        <v>68</v>
      </c>
      <c r="G403" s="41">
        <v>65</v>
      </c>
      <c r="H403" s="41">
        <v>80</v>
      </c>
      <c r="I403" s="41">
        <v>65</v>
      </c>
      <c r="J403" s="41" t="s">
        <v>8</v>
      </c>
      <c r="K403" s="41" t="s">
        <v>8</v>
      </c>
      <c r="L403" s="41" t="s">
        <v>8</v>
      </c>
      <c r="M403" s="41" t="s">
        <v>8</v>
      </c>
      <c r="N403" s="41" t="s">
        <v>8</v>
      </c>
      <c r="O403" s="37" t="s">
        <v>1015</v>
      </c>
    </row>
    <row r="404" spans="2:15" x14ac:dyDescent="0.25">
      <c r="B404" s="37" t="s">
        <v>388</v>
      </c>
      <c r="C404" s="37" t="s">
        <v>389</v>
      </c>
      <c r="D404" s="40">
        <v>2012</v>
      </c>
      <c r="E404" s="41">
        <v>92.3</v>
      </c>
      <c r="F404" s="41">
        <v>93.2</v>
      </c>
      <c r="G404" s="41">
        <v>91</v>
      </c>
      <c r="H404" s="41">
        <v>93.5</v>
      </c>
      <c r="I404" s="41" t="s">
        <v>8</v>
      </c>
      <c r="J404" s="41" t="s">
        <v>8</v>
      </c>
      <c r="K404" s="41" t="s">
        <v>8</v>
      </c>
      <c r="L404" s="41" t="s">
        <v>8</v>
      </c>
      <c r="M404" s="41" t="s">
        <v>8</v>
      </c>
      <c r="N404" s="41" t="s">
        <v>8</v>
      </c>
      <c r="O404" s="37" t="s">
        <v>915</v>
      </c>
    </row>
    <row r="405" spans="2:15" x14ac:dyDescent="0.25">
      <c r="B405" s="37" t="s">
        <v>390</v>
      </c>
      <c r="C405" s="37" t="s">
        <v>391</v>
      </c>
      <c r="D405" s="40">
        <v>1996</v>
      </c>
      <c r="E405" s="41">
        <v>70</v>
      </c>
      <c r="F405" s="41">
        <v>70</v>
      </c>
      <c r="G405" s="41">
        <v>69</v>
      </c>
      <c r="H405" s="41">
        <v>81</v>
      </c>
      <c r="I405" s="41">
        <v>67</v>
      </c>
      <c r="J405" s="41" t="s">
        <v>8</v>
      </c>
      <c r="K405" s="41" t="s">
        <v>8</v>
      </c>
      <c r="L405" s="41" t="s">
        <v>8</v>
      </c>
      <c r="M405" s="41" t="s">
        <v>8</v>
      </c>
      <c r="N405" s="41" t="s">
        <v>8</v>
      </c>
      <c r="O405" s="37" t="s">
        <v>971</v>
      </c>
    </row>
    <row r="406" spans="2:15" x14ac:dyDescent="0.25">
      <c r="B406" s="37" t="s">
        <v>390</v>
      </c>
      <c r="C406" s="37" t="s">
        <v>391</v>
      </c>
      <c r="D406" s="40">
        <v>1999</v>
      </c>
      <c r="E406" s="41">
        <v>68</v>
      </c>
      <c r="F406" s="41" t="s">
        <v>8</v>
      </c>
      <c r="G406" s="41" t="s">
        <v>8</v>
      </c>
      <c r="H406" s="41" t="s">
        <v>8</v>
      </c>
      <c r="I406" s="41" t="s">
        <v>8</v>
      </c>
      <c r="J406" s="41" t="s">
        <v>8</v>
      </c>
      <c r="K406" s="41" t="s">
        <v>8</v>
      </c>
      <c r="L406" s="41" t="s">
        <v>8</v>
      </c>
      <c r="M406" s="41" t="s">
        <v>8</v>
      </c>
      <c r="N406" s="41" t="s">
        <v>8</v>
      </c>
      <c r="O406" s="37" t="s">
        <v>976</v>
      </c>
    </row>
    <row r="407" spans="2:15" x14ac:dyDescent="0.25">
      <c r="B407" s="37" t="s">
        <v>390</v>
      </c>
      <c r="C407" s="37" t="s">
        <v>391</v>
      </c>
      <c r="D407" s="40">
        <v>2010</v>
      </c>
      <c r="E407" s="41">
        <v>70.599999999999994</v>
      </c>
      <c r="F407" s="41">
        <v>73.3</v>
      </c>
      <c r="G407" s="41">
        <v>67.7</v>
      </c>
      <c r="H407" s="41">
        <v>86.1</v>
      </c>
      <c r="I407" s="41">
        <v>65.3</v>
      </c>
      <c r="J407" s="41">
        <v>57</v>
      </c>
      <c r="K407" s="41">
        <v>74.7</v>
      </c>
      <c r="L407" s="41">
        <v>56.3</v>
      </c>
      <c r="M407" s="41">
        <v>77.599999999999994</v>
      </c>
      <c r="N407" s="41">
        <v>93.4</v>
      </c>
      <c r="O407" s="37" t="s">
        <v>923</v>
      </c>
    </row>
    <row r="408" spans="2:15" x14ac:dyDescent="0.25">
      <c r="B408" s="37" t="s">
        <v>390</v>
      </c>
      <c r="C408" s="37" t="s">
        <v>391</v>
      </c>
      <c r="D408" s="40" t="s">
        <v>315</v>
      </c>
      <c r="E408" s="41">
        <v>65</v>
      </c>
      <c r="F408" s="41" t="s">
        <v>8</v>
      </c>
      <c r="G408" s="41" t="s">
        <v>8</v>
      </c>
      <c r="H408" s="41" t="s">
        <v>8</v>
      </c>
      <c r="I408" s="41" t="s">
        <v>8</v>
      </c>
      <c r="J408" s="41" t="s">
        <v>8</v>
      </c>
      <c r="K408" s="41" t="s">
        <v>8</v>
      </c>
      <c r="L408" s="41" t="s">
        <v>8</v>
      </c>
      <c r="M408" s="41" t="s">
        <v>8</v>
      </c>
      <c r="N408" s="41" t="s">
        <v>8</v>
      </c>
      <c r="O408" s="37" t="s">
        <v>1005</v>
      </c>
    </row>
    <row r="409" spans="2:15" x14ac:dyDescent="0.25">
      <c r="B409" s="37" t="s">
        <v>390</v>
      </c>
      <c r="C409" s="37" t="s">
        <v>391</v>
      </c>
      <c r="D409" s="40" t="s">
        <v>393</v>
      </c>
      <c r="E409" s="41">
        <v>59</v>
      </c>
      <c r="F409" s="41">
        <v>62</v>
      </c>
      <c r="G409" s="41">
        <v>56</v>
      </c>
      <c r="H409" s="41">
        <v>68</v>
      </c>
      <c r="I409" s="41">
        <v>58</v>
      </c>
      <c r="J409" s="41">
        <v>52</v>
      </c>
      <c r="K409" s="41">
        <v>61</v>
      </c>
      <c r="L409" s="41">
        <v>65</v>
      </c>
      <c r="M409" s="41">
        <v>55</v>
      </c>
      <c r="N409" s="41">
        <v>67</v>
      </c>
      <c r="O409" s="37" t="s">
        <v>1021</v>
      </c>
    </row>
    <row r="410" spans="2:15" x14ac:dyDescent="0.25">
      <c r="B410" s="37" t="s">
        <v>390</v>
      </c>
      <c r="C410" s="37" t="s">
        <v>391</v>
      </c>
      <c r="D410" s="40" t="s">
        <v>20</v>
      </c>
      <c r="E410" s="41">
        <v>55.4</v>
      </c>
      <c r="F410" s="41">
        <v>52.4</v>
      </c>
      <c r="G410" s="41">
        <v>58.7</v>
      </c>
      <c r="H410" s="41">
        <v>64.400000000000006</v>
      </c>
      <c r="I410" s="41">
        <v>50.4</v>
      </c>
      <c r="J410" s="41">
        <v>37</v>
      </c>
      <c r="K410" s="41">
        <v>48.7</v>
      </c>
      <c r="L410" s="41">
        <v>47.7</v>
      </c>
      <c r="M410" s="41">
        <v>62</v>
      </c>
      <c r="N410" s="41">
        <v>74.900000000000006</v>
      </c>
      <c r="O410" s="37" t="s">
        <v>958</v>
      </c>
    </row>
    <row r="411" spans="2:15" x14ac:dyDescent="0.25">
      <c r="B411" s="37" t="s">
        <v>395</v>
      </c>
      <c r="C411" s="37" t="s">
        <v>396</v>
      </c>
      <c r="D411" s="40" t="s">
        <v>14</v>
      </c>
      <c r="E411" s="41">
        <v>91.1</v>
      </c>
      <c r="F411" s="41">
        <v>98</v>
      </c>
      <c r="G411" s="41">
        <v>80.599999999999994</v>
      </c>
      <c r="H411" s="41">
        <v>91.3</v>
      </c>
      <c r="I411" s="41" t="s">
        <v>8</v>
      </c>
      <c r="J411" s="41" t="s">
        <v>8</v>
      </c>
      <c r="K411" s="41" t="s">
        <v>8</v>
      </c>
      <c r="L411" s="41" t="s">
        <v>8</v>
      </c>
      <c r="M411" s="41" t="s">
        <v>8</v>
      </c>
      <c r="N411" s="41" t="s">
        <v>8</v>
      </c>
      <c r="O411" s="37" t="s">
        <v>910</v>
      </c>
    </row>
    <row r="412" spans="2:15" x14ac:dyDescent="0.25">
      <c r="B412" s="37" t="s">
        <v>397</v>
      </c>
      <c r="C412" s="37" t="s">
        <v>398</v>
      </c>
      <c r="D412" s="40">
        <v>1996</v>
      </c>
      <c r="E412" s="41">
        <v>87</v>
      </c>
      <c r="F412" s="41">
        <v>85</v>
      </c>
      <c r="G412" s="41">
        <v>92</v>
      </c>
      <c r="H412" s="41">
        <v>96</v>
      </c>
      <c r="I412" s="41">
        <v>69</v>
      </c>
      <c r="J412" s="41" t="s">
        <v>8</v>
      </c>
      <c r="K412" s="41" t="s">
        <v>8</v>
      </c>
      <c r="L412" s="41" t="s">
        <v>8</v>
      </c>
      <c r="M412" s="41" t="s">
        <v>8</v>
      </c>
      <c r="N412" s="41" t="s">
        <v>8</v>
      </c>
      <c r="O412" s="37" t="s">
        <v>971</v>
      </c>
    </row>
    <row r="413" spans="2:15" x14ac:dyDescent="0.25">
      <c r="B413" s="37" t="s">
        <v>397</v>
      </c>
      <c r="C413" s="37" t="s">
        <v>398</v>
      </c>
      <c r="D413" s="40">
        <v>2006</v>
      </c>
      <c r="E413" s="41">
        <v>68</v>
      </c>
      <c r="F413" s="41">
        <v>71</v>
      </c>
      <c r="G413" s="41">
        <v>63</v>
      </c>
      <c r="H413" s="41">
        <v>74</v>
      </c>
      <c r="I413" s="41">
        <v>65</v>
      </c>
      <c r="J413" s="41" t="s">
        <v>8</v>
      </c>
      <c r="K413" s="41" t="s">
        <v>8</v>
      </c>
      <c r="L413" s="41" t="s">
        <v>8</v>
      </c>
      <c r="M413" s="41" t="s">
        <v>8</v>
      </c>
      <c r="N413" s="41" t="s">
        <v>8</v>
      </c>
      <c r="O413" s="37" t="s">
        <v>995</v>
      </c>
    </row>
    <row r="414" spans="2:15" x14ac:dyDescent="0.25">
      <c r="B414" s="37" t="s">
        <v>399</v>
      </c>
      <c r="C414" s="37" t="s">
        <v>400</v>
      </c>
      <c r="D414" s="40">
        <v>2013</v>
      </c>
      <c r="E414" s="41">
        <v>72.099999999999994</v>
      </c>
      <c r="F414" s="41" t="s">
        <v>8</v>
      </c>
      <c r="G414" s="41" t="s">
        <v>8</v>
      </c>
      <c r="H414" s="41" t="s">
        <v>8</v>
      </c>
      <c r="I414" s="41" t="s">
        <v>8</v>
      </c>
      <c r="J414" s="41" t="s">
        <v>8</v>
      </c>
      <c r="K414" s="41" t="s">
        <v>8</v>
      </c>
      <c r="L414" s="41" t="s">
        <v>8</v>
      </c>
      <c r="M414" s="41" t="s">
        <v>8</v>
      </c>
      <c r="N414" s="41" t="s">
        <v>8</v>
      </c>
      <c r="O414" s="37" t="s">
        <v>932</v>
      </c>
    </row>
    <row r="415" spans="2:15" x14ac:dyDescent="0.25">
      <c r="B415" s="37" t="s">
        <v>401</v>
      </c>
      <c r="C415" s="37" t="s">
        <v>402</v>
      </c>
      <c r="D415" s="40">
        <v>2000</v>
      </c>
      <c r="E415" s="41">
        <v>72</v>
      </c>
      <c r="F415" s="41">
        <v>74</v>
      </c>
      <c r="G415" s="41">
        <v>70</v>
      </c>
      <c r="H415" s="41" t="s">
        <v>8</v>
      </c>
      <c r="I415" s="41" t="s">
        <v>8</v>
      </c>
      <c r="J415" s="41">
        <v>76</v>
      </c>
      <c r="K415" s="41">
        <v>68</v>
      </c>
      <c r="L415" s="41">
        <v>59</v>
      </c>
      <c r="M415" s="41">
        <v>91</v>
      </c>
      <c r="N415" s="41">
        <v>77</v>
      </c>
      <c r="O415" s="37" t="s">
        <v>977</v>
      </c>
    </row>
    <row r="416" spans="2:15" x14ac:dyDescent="0.25">
      <c r="B416" s="37" t="s">
        <v>403</v>
      </c>
      <c r="C416" s="37" t="s">
        <v>404</v>
      </c>
      <c r="D416" s="40">
        <v>1997</v>
      </c>
      <c r="E416" s="41">
        <v>69</v>
      </c>
      <c r="F416" s="41">
        <v>72</v>
      </c>
      <c r="G416" s="41">
        <v>65</v>
      </c>
      <c r="H416" s="41">
        <v>76</v>
      </c>
      <c r="I416" s="41">
        <v>68</v>
      </c>
      <c r="J416" s="41" t="s">
        <v>8</v>
      </c>
      <c r="K416" s="41" t="s">
        <v>8</v>
      </c>
      <c r="L416" s="41" t="s">
        <v>8</v>
      </c>
      <c r="M416" s="41" t="s">
        <v>8</v>
      </c>
      <c r="N416" s="41" t="s">
        <v>8</v>
      </c>
      <c r="O416" s="37" t="s">
        <v>972</v>
      </c>
    </row>
    <row r="417" spans="2:15" x14ac:dyDescent="0.25">
      <c r="B417" s="37" t="s">
        <v>403</v>
      </c>
      <c r="C417" s="37" t="s">
        <v>404</v>
      </c>
      <c r="D417" s="40">
        <v>2000</v>
      </c>
      <c r="E417" s="41">
        <v>60</v>
      </c>
      <c r="F417" s="41">
        <v>61</v>
      </c>
      <c r="G417" s="41">
        <v>60</v>
      </c>
      <c r="H417" s="41">
        <v>60</v>
      </c>
      <c r="I417" s="41">
        <v>60</v>
      </c>
      <c r="J417" s="41">
        <v>52</v>
      </c>
      <c r="K417" s="41">
        <v>58</v>
      </c>
      <c r="L417" s="41">
        <v>73</v>
      </c>
      <c r="M417" s="41">
        <v>76</v>
      </c>
      <c r="N417" s="41" t="s">
        <v>8</v>
      </c>
      <c r="O417" s="37" t="s">
        <v>977</v>
      </c>
    </row>
    <row r="418" spans="2:15" x14ac:dyDescent="0.25">
      <c r="B418" s="37" t="s">
        <v>403</v>
      </c>
      <c r="C418" s="37" t="s">
        <v>404</v>
      </c>
      <c r="D418" s="40">
        <v>2002</v>
      </c>
      <c r="E418" s="41">
        <v>71</v>
      </c>
      <c r="F418" s="41">
        <v>76</v>
      </c>
      <c r="G418" s="41">
        <v>65</v>
      </c>
      <c r="H418" s="41">
        <v>75</v>
      </c>
      <c r="I418" s="41">
        <v>71</v>
      </c>
      <c r="J418" s="41" t="s">
        <v>8</v>
      </c>
      <c r="K418" s="41" t="s">
        <v>8</v>
      </c>
      <c r="L418" s="41" t="s">
        <v>8</v>
      </c>
      <c r="M418" s="41" t="s">
        <v>8</v>
      </c>
      <c r="N418" s="41" t="s">
        <v>8</v>
      </c>
      <c r="O418" s="37" t="s">
        <v>985</v>
      </c>
    </row>
    <row r="419" spans="2:15" x14ac:dyDescent="0.25">
      <c r="B419" s="37" t="s">
        <v>403</v>
      </c>
      <c r="C419" s="37" t="s">
        <v>404</v>
      </c>
      <c r="D419" s="40">
        <v>2006</v>
      </c>
      <c r="E419" s="41">
        <v>83</v>
      </c>
      <c r="F419" s="41">
        <v>85</v>
      </c>
      <c r="G419" s="41">
        <v>80</v>
      </c>
      <c r="H419" s="41" t="s">
        <v>8</v>
      </c>
      <c r="I419" s="41">
        <v>80</v>
      </c>
      <c r="J419" s="41" t="s">
        <v>8</v>
      </c>
      <c r="K419" s="41" t="s">
        <v>8</v>
      </c>
      <c r="L419" s="41" t="s">
        <v>8</v>
      </c>
      <c r="M419" s="41" t="s">
        <v>8</v>
      </c>
      <c r="N419" s="41" t="s">
        <v>8</v>
      </c>
      <c r="O419" s="37" t="s">
        <v>995</v>
      </c>
    </row>
    <row r="420" spans="2:15" x14ac:dyDescent="0.25">
      <c r="B420" s="37" t="s">
        <v>403</v>
      </c>
      <c r="C420" s="37" t="s">
        <v>404</v>
      </c>
      <c r="D420" s="40">
        <v>2011</v>
      </c>
      <c r="E420" s="41">
        <v>73</v>
      </c>
      <c r="F420" s="41">
        <v>69.599999999999994</v>
      </c>
      <c r="G420" s="41">
        <v>76.900000000000006</v>
      </c>
      <c r="H420" s="41" t="s">
        <v>8</v>
      </c>
      <c r="I420" s="41">
        <v>73.099999999999994</v>
      </c>
      <c r="J420" s="41" t="s">
        <v>8</v>
      </c>
      <c r="K420" s="41" t="s">
        <v>8</v>
      </c>
      <c r="L420" s="41" t="s">
        <v>8</v>
      </c>
      <c r="M420" s="41" t="s">
        <v>8</v>
      </c>
      <c r="N420" s="41" t="s">
        <v>8</v>
      </c>
      <c r="O420" s="37" t="s">
        <v>909</v>
      </c>
    </row>
    <row r="421" spans="2:15" x14ac:dyDescent="0.25">
      <c r="B421" s="37" t="s">
        <v>403</v>
      </c>
      <c r="C421" s="37" t="s">
        <v>404</v>
      </c>
      <c r="D421" s="40">
        <v>2014</v>
      </c>
      <c r="E421" s="41">
        <v>81.099999999999994</v>
      </c>
      <c r="F421" s="41">
        <v>85.2</v>
      </c>
      <c r="G421" s="41">
        <v>75.8</v>
      </c>
      <c r="H421" s="41" t="s">
        <v>8</v>
      </c>
      <c r="I421" s="41">
        <v>81.099999999999994</v>
      </c>
      <c r="J421" s="41" t="s">
        <v>8</v>
      </c>
      <c r="K421" s="41" t="s">
        <v>8</v>
      </c>
      <c r="L421" s="41" t="s">
        <v>8</v>
      </c>
      <c r="M421" s="41" t="s">
        <v>8</v>
      </c>
      <c r="N421" s="41" t="s">
        <v>8</v>
      </c>
      <c r="O421" s="37" t="s">
        <v>918</v>
      </c>
    </row>
    <row r="422" spans="2:15" x14ac:dyDescent="0.25">
      <c r="B422" s="37" t="s">
        <v>405</v>
      </c>
      <c r="C422" s="37" t="s">
        <v>406</v>
      </c>
      <c r="D422" s="40">
        <v>1997</v>
      </c>
      <c r="E422" s="41">
        <v>32</v>
      </c>
      <c r="F422" s="41">
        <v>33</v>
      </c>
      <c r="G422" s="41">
        <v>31</v>
      </c>
      <c r="H422" s="41">
        <v>43</v>
      </c>
      <c r="I422" s="41">
        <v>29</v>
      </c>
      <c r="J422" s="41" t="s">
        <v>8</v>
      </c>
      <c r="K422" s="41" t="s">
        <v>8</v>
      </c>
      <c r="L422" s="41" t="s">
        <v>8</v>
      </c>
      <c r="M422" s="41" t="s">
        <v>8</v>
      </c>
      <c r="N422" s="41" t="s">
        <v>8</v>
      </c>
      <c r="O422" s="37" t="s">
        <v>972</v>
      </c>
    </row>
    <row r="423" spans="2:15" x14ac:dyDescent="0.25">
      <c r="B423" s="37" t="s">
        <v>405</v>
      </c>
      <c r="C423" s="37" t="s">
        <v>406</v>
      </c>
      <c r="D423" s="40">
        <v>2003</v>
      </c>
      <c r="E423" s="41">
        <v>47</v>
      </c>
      <c r="F423" s="41" t="s">
        <v>8</v>
      </c>
      <c r="G423" s="41" t="s">
        <v>8</v>
      </c>
      <c r="H423" s="41" t="s">
        <v>8</v>
      </c>
      <c r="I423" s="41" t="s">
        <v>8</v>
      </c>
      <c r="J423" s="41" t="s">
        <v>8</v>
      </c>
      <c r="K423" s="41" t="s">
        <v>8</v>
      </c>
      <c r="L423" s="41" t="s">
        <v>8</v>
      </c>
      <c r="M423" s="41" t="s">
        <v>8</v>
      </c>
      <c r="N423" s="41" t="s">
        <v>8</v>
      </c>
      <c r="O423" s="37" t="s">
        <v>1032</v>
      </c>
    </row>
    <row r="424" spans="2:15" x14ac:dyDescent="0.25">
      <c r="B424" s="37" t="s">
        <v>405</v>
      </c>
      <c r="C424" s="37" t="s">
        <v>406</v>
      </c>
      <c r="D424" s="40">
        <v>2006</v>
      </c>
      <c r="E424" s="41">
        <v>43.7</v>
      </c>
      <c r="F424" s="41">
        <v>45</v>
      </c>
      <c r="G424" s="41">
        <v>42.2</v>
      </c>
      <c r="H424" s="41">
        <v>55.8</v>
      </c>
      <c r="I424" s="41">
        <v>39.799999999999997</v>
      </c>
      <c r="J424" s="41">
        <v>40.4</v>
      </c>
      <c r="K424" s="41">
        <v>39.4</v>
      </c>
      <c r="L424" s="41">
        <v>43.1</v>
      </c>
      <c r="M424" s="41">
        <v>53</v>
      </c>
      <c r="N424" s="41">
        <v>49.4</v>
      </c>
      <c r="O424" s="37" t="s">
        <v>995</v>
      </c>
    </row>
    <row r="425" spans="2:15" x14ac:dyDescent="0.25">
      <c r="B425" s="37" t="s">
        <v>405</v>
      </c>
      <c r="C425" s="37" t="s">
        <v>406</v>
      </c>
      <c r="D425" s="40">
        <v>2013</v>
      </c>
      <c r="E425" s="41">
        <v>34</v>
      </c>
      <c r="F425" s="41">
        <v>40.799999999999997</v>
      </c>
      <c r="G425" s="41">
        <v>26.5</v>
      </c>
      <c r="H425" s="41">
        <v>37.799999999999997</v>
      </c>
      <c r="I425" s="41">
        <v>32.799999999999997</v>
      </c>
      <c r="J425" s="41">
        <v>30.7</v>
      </c>
      <c r="K425" s="41">
        <v>32</v>
      </c>
      <c r="L425" s="41">
        <v>34.5</v>
      </c>
      <c r="M425" s="41">
        <v>34.700000000000003</v>
      </c>
      <c r="N425" s="41">
        <v>42.4</v>
      </c>
      <c r="O425" s="37" t="s">
        <v>932</v>
      </c>
    </row>
    <row r="426" spans="2:15" x14ac:dyDescent="0.25">
      <c r="B426" s="37" t="s">
        <v>405</v>
      </c>
      <c r="C426" s="37" t="s">
        <v>406</v>
      </c>
      <c r="D426" s="40" t="s">
        <v>315</v>
      </c>
      <c r="E426" s="41">
        <v>28</v>
      </c>
      <c r="F426" s="41">
        <v>30</v>
      </c>
      <c r="G426" s="41">
        <v>27</v>
      </c>
      <c r="H426" s="41">
        <v>61</v>
      </c>
      <c r="I426" s="41">
        <v>24</v>
      </c>
      <c r="J426" s="41" t="s">
        <v>8</v>
      </c>
      <c r="K426" s="41" t="s">
        <v>8</v>
      </c>
      <c r="L426" s="41" t="s">
        <v>8</v>
      </c>
      <c r="M426" s="41" t="s">
        <v>8</v>
      </c>
      <c r="N426" s="41" t="s">
        <v>8</v>
      </c>
      <c r="O426" s="37" t="s">
        <v>1005</v>
      </c>
    </row>
    <row r="427" spans="2:15" x14ac:dyDescent="0.25">
      <c r="B427" s="37" t="s">
        <v>409</v>
      </c>
      <c r="C427" s="37" t="s">
        <v>410</v>
      </c>
      <c r="D427" s="40">
        <v>1992</v>
      </c>
      <c r="E427" s="41">
        <v>62</v>
      </c>
      <c r="F427" s="41">
        <v>61</v>
      </c>
      <c r="G427" s="41">
        <v>62</v>
      </c>
      <c r="H427" s="41">
        <v>73</v>
      </c>
      <c r="I427" s="41">
        <v>54</v>
      </c>
      <c r="J427" s="41" t="s">
        <v>8</v>
      </c>
      <c r="K427" s="41" t="s">
        <v>8</v>
      </c>
      <c r="L427" s="41" t="s">
        <v>8</v>
      </c>
      <c r="M427" s="41" t="s">
        <v>8</v>
      </c>
      <c r="N427" s="41" t="s">
        <v>8</v>
      </c>
      <c r="O427" s="37" t="s">
        <v>967</v>
      </c>
    </row>
    <row r="428" spans="2:15" x14ac:dyDescent="0.25">
      <c r="B428" s="37" t="s">
        <v>409</v>
      </c>
      <c r="C428" s="37" t="s">
        <v>410</v>
      </c>
      <c r="D428" s="40">
        <v>1996</v>
      </c>
      <c r="E428" s="41">
        <v>71</v>
      </c>
      <c r="F428" s="41">
        <v>68</v>
      </c>
      <c r="G428" s="41">
        <v>73</v>
      </c>
      <c r="H428" s="41">
        <v>78</v>
      </c>
      <c r="I428" s="41">
        <v>66</v>
      </c>
      <c r="J428" s="41" t="s">
        <v>8</v>
      </c>
      <c r="K428" s="41" t="s">
        <v>8</v>
      </c>
      <c r="L428" s="41" t="s">
        <v>8</v>
      </c>
      <c r="M428" s="41" t="s">
        <v>8</v>
      </c>
      <c r="N428" s="41" t="s">
        <v>8</v>
      </c>
      <c r="O428" s="37" t="s">
        <v>971</v>
      </c>
    </row>
    <row r="429" spans="2:15" x14ac:dyDescent="0.25">
      <c r="B429" s="37" t="s">
        <v>409</v>
      </c>
      <c r="C429" s="37" t="s">
        <v>410</v>
      </c>
      <c r="D429" s="40">
        <v>2007</v>
      </c>
      <c r="E429" s="41">
        <v>68</v>
      </c>
      <c r="F429" s="41">
        <v>68</v>
      </c>
      <c r="G429" s="41">
        <v>69</v>
      </c>
      <c r="H429" s="41">
        <v>67</v>
      </c>
      <c r="I429" s="41">
        <v>69</v>
      </c>
      <c r="J429" s="41">
        <v>78</v>
      </c>
      <c r="K429" s="41">
        <v>64</v>
      </c>
      <c r="L429" s="41">
        <v>64</v>
      </c>
      <c r="M429" s="41">
        <v>78</v>
      </c>
      <c r="N429" s="41" t="s">
        <v>8</v>
      </c>
      <c r="O429" s="37" t="s">
        <v>998</v>
      </c>
    </row>
    <row r="430" spans="2:15" x14ac:dyDescent="0.25">
      <c r="B430" s="37" t="s">
        <v>409</v>
      </c>
      <c r="C430" s="37" t="s">
        <v>410</v>
      </c>
      <c r="D430" s="40" t="s">
        <v>412</v>
      </c>
      <c r="E430" s="41">
        <v>69</v>
      </c>
      <c r="F430" s="41">
        <v>68</v>
      </c>
      <c r="G430" s="41">
        <v>70</v>
      </c>
      <c r="H430" s="41">
        <v>73</v>
      </c>
      <c r="I430" s="41">
        <v>67</v>
      </c>
      <c r="J430" s="41" t="s">
        <v>8</v>
      </c>
      <c r="K430" s="41" t="s">
        <v>8</v>
      </c>
      <c r="L430" s="41" t="s">
        <v>8</v>
      </c>
      <c r="M430" s="41" t="s">
        <v>8</v>
      </c>
      <c r="N430" s="41" t="s">
        <v>8</v>
      </c>
      <c r="O430" s="37" t="s">
        <v>1016</v>
      </c>
    </row>
    <row r="431" spans="2:15" x14ac:dyDescent="0.25">
      <c r="B431" s="37" t="s">
        <v>409</v>
      </c>
      <c r="C431" s="37" t="s">
        <v>410</v>
      </c>
      <c r="D431" s="40" t="s">
        <v>133</v>
      </c>
      <c r="E431" s="41">
        <v>69.7</v>
      </c>
      <c r="F431" s="41">
        <v>73.599999999999994</v>
      </c>
      <c r="G431" s="41">
        <v>65.900000000000006</v>
      </c>
      <c r="H431" s="41">
        <v>79.7</v>
      </c>
      <c r="I431" s="41">
        <v>65.599999999999994</v>
      </c>
      <c r="J431" s="41">
        <v>66.900000000000006</v>
      </c>
      <c r="K431" s="41">
        <v>65.599999999999994</v>
      </c>
      <c r="L431" s="41">
        <v>67.400000000000006</v>
      </c>
      <c r="M431" s="41">
        <v>75.099999999999994</v>
      </c>
      <c r="N431" s="41">
        <v>79.599999999999994</v>
      </c>
      <c r="O431" s="37" t="s">
        <v>959</v>
      </c>
    </row>
    <row r="432" spans="2:15" x14ac:dyDescent="0.25">
      <c r="B432" s="37" t="s">
        <v>414</v>
      </c>
      <c r="C432" s="37" t="s">
        <v>415</v>
      </c>
      <c r="D432" s="40">
        <v>2009</v>
      </c>
      <c r="E432" s="41">
        <v>42.6</v>
      </c>
      <c r="F432" s="41">
        <v>41.3</v>
      </c>
      <c r="G432" s="41">
        <v>43.8</v>
      </c>
      <c r="H432" s="41">
        <v>42.8</v>
      </c>
      <c r="I432" s="41">
        <v>42.6</v>
      </c>
      <c r="J432" s="41">
        <v>43.4</v>
      </c>
      <c r="K432" s="41">
        <v>41.6</v>
      </c>
      <c r="L432" s="41">
        <v>43.6</v>
      </c>
      <c r="M432" s="41">
        <v>39.1</v>
      </c>
      <c r="N432" s="41">
        <v>45.7</v>
      </c>
      <c r="O432" s="37" t="s">
        <v>1002</v>
      </c>
    </row>
    <row r="433" spans="2:15" x14ac:dyDescent="0.25">
      <c r="B433" s="37" t="s">
        <v>414</v>
      </c>
      <c r="C433" s="37" t="s">
        <v>415</v>
      </c>
      <c r="D433" s="40">
        <v>2014</v>
      </c>
      <c r="E433" s="41">
        <v>58.6</v>
      </c>
      <c r="F433" s="41">
        <v>58.6</v>
      </c>
      <c r="G433" s="41">
        <v>58.7</v>
      </c>
      <c r="H433" s="41">
        <v>61.2</v>
      </c>
      <c r="I433" s="41">
        <v>58.1</v>
      </c>
      <c r="J433" s="41">
        <v>55.1</v>
      </c>
      <c r="K433" s="41">
        <v>61.4</v>
      </c>
      <c r="L433" s="41">
        <v>55.1</v>
      </c>
      <c r="M433" s="41">
        <v>63.2</v>
      </c>
      <c r="N433" s="41">
        <v>61.2</v>
      </c>
      <c r="O433" s="37" t="s">
        <v>918</v>
      </c>
    </row>
    <row r="434" spans="2:15" x14ac:dyDescent="0.25">
      <c r="B434" s="37" t="s">
        <v>414</v>
      </c>
      <c r="C434" s="37" t="s">
        <v>415</v>
      </c>
      <c r="D434" s="40">
        <v>2015</v>
      </c>
      <c r="E434" s="41">
        <v>50.9</v>
      </c>
      <c r="F434" s="41">
        <v>47.3</v>
      </c>
      <c r="G434" s="41">
        <v>55.3</v>
      </c>
      <c r="H434" s="41">
        <v>69.099999999999994</v>
      </c>
      <c r="I434" s="41">
        <v>45.2</v>
      </c>
      <c r="J434" s="41" t="s">
        <v>8</v>
      </c>
      <c r="K434" s="41" t="s">
        <v>8</v>
      </c>
      <c r="L434" s="41" t="s">
        <v>8</v>
      </c>
      <c r="M434" s="41" t="s">
        <v>8</v>
      </c>
      <c r="N434" s="41" t="s">
        <v>8</v>
      </c>
      <c r="O434" s="37" t="s">
        <v>951</v>
      </c>
    </row>
    <row r="435" spans="2:15" x14ac:dyDescent="0.25">
      <c r="B435" s="37" t="str">
        <f>INDEX(cring!$A$3:$O$423,MATCH($A1216,cring!$P$3:$P$423,0),MATCH(B$9,cring!$A$2:$O$2,0))</f>
        <v>ZWE</v>
      </c>
      <c r="C435" s="37" t="str">
        <f>INDEX(cring!$A$3:$O$423,MATCH($A1216,cring!$P$3:$P$423,0),MATCH(C$9,cring!$A$2:$O$2,0))</f>
        <v>Zimbabwe</v>
      </c>
      <c r="D435" s="40">
        <v>2015</v>
      </c>
      <c r="E435" s="41">
        <f>INDEX(cring!$A$3:$O$423,MATCH($A1216,cring!$P$3:$P$423,0),MATCH(E$9,cring!$A$2:$O$2,0))</f>
        <v>48</v>
      </c>
      <c r="F435" s="41">
        <f>INDEX(cring!$A$3:$O$423,MATCH($A1216,cring!$P$3:$P$423,0),MATCH(F$9,cring!$A$2:$O$2,0))</f>
        <v>41</v>
      </c>
      <c r="G435" s="41">
        <f>INDEX(cring!$A$3:$O$423,MATCH($A1216,cring!$P$3:$P$423,0),MATCH(G$9,cring!$A$2:$O$2,0))</f>
        <v>55.2</v>
      </c>
      <c r="H435" s="41" t="str">
        <f>INDEX(cring!$A$3:$O$423,MATCH($A1216,cring!$P$3:$P$423,0),MATCH(H$9,cring!$A$2:$O$2,0))</f>
        <v>-</v>
      </c>
      <c r="I435" s="41">
        <f>INDEX(cring!$A$3:$O$423,MATCH($A1216,cring!$P$3:$P$423,0),MATCH(I$9,cring!$A$2:$O$2,0))</f>
        <v>48.9</v>
      </c>
      <c r="J435" s="41">
        <f>INDEX(cring!$A$3:$O$423,MATCH($A1216,cring!$P$3:$P$423,0),MATCH(J$9,cring!$A$2:$O$2,0))</f>
        <v>52.1</v>
      </c>
      <c r="K435" s="41" t="str">
        <f>INDEX(cring!$A$3:$O$423,MATCH($A1216,cring!$P$3:$P$423,0),MATCH(K$9,cring!$A$2:$O$2,0))</f>
        <v>-</v>
      </c>
      <c r="L435" s="41" t="str">
        <f>INDEX(cring!$A$3:$O$423,MATCH($A1216,cring!$P$3:$P$423,0),MATCH(L$9,cring!$A$2:$O$2,0))</f>
        <v>-</v>
      </c>
      <c r="M435" s="41" t="str">
        <f>INDEX(cring!$A$3:$O$423,MATCH($A1216,cring!$P$3:$P$423,0),MATCH(M$9,cring!$A$2:$O$2,0))</f>
        <v>-</v>
      </c>
      <c r="N435" s="41" t="str">
        <f>INDEX(cring!$A$3:$O$423,MATCH($A1216,cring!$P$3:$P$423,0),MATCH(N$9,cring!$A$2:$O$2,0))</f>
        <v>-</v>
      </c>
      <c r="O435" s="37" t="s">
        <v>951</v>
      </c>
    </row>
    <row r="436" spans="2:15" x14ac:dyDescent="0.25">
      <c r="B436" s="37" t="s">
        <v>414</v>
      </c>
      <c r="C436" s="37" t="s">
        <v>415</v>
      </c>
      <c r="D436" s="40" t="s">
        <v>73</v>
      </c>
      <c r="E436" s="41">
        <v>25</v>
      </c>
      <c r="F436" s="41">
        <v>20</v>
      </c>
      <c r="G436" s="41">
        <v>31</v>
      </c>
      <c r="H436" s="41" t="s">
        <v>8</v>
      </c>
      <c r="I436" s="41">
        <v>24</v>
      </c>
      <c r="J436" s="41">
        <v>9</v>
      </c>
      <c r="K436" s="41">
        <v>34</v>
      </c>
      <c r="L436" s="41">
        <v>31</v>
      </c>
      <c r="M436" s="41" t="s">
        <v>8</v>
      </c>
      <c r="N436" s="41" t="s">
        <v>8</v>
      </c>
      <c r="O436" s="37" t="s">
        <v>1024</v>
      </c>
    </row>
    <row r="437" spans="2:15" x14ac:dyDescent="0.25">
      <c r="B437" s="37" t="s">
        <v>414</v>
      </c>
      <c r="C437" s="37" t="s">
        <v>415</v>
      </c>
      <c r="D437" s="40" t="s">
        <v>3</v>
      </c>
      <c r="E437" s="41">
        <v>48</v>
      </c>
      <c r="F437" s="41">
        <v>41</v>
      </c>
      <c r="G437" s="41">
        <v>55.2</v>
      </c>
      <c r="H437" s="41" t="s">
        <v>8</v>
      </c>
      <c r="I437" s="41">
        <v>48.9</v>
      </c>
      <c r="J437" s="41">
        <v>52.1</v>
      </c>
      <c r="K437" s="41" t="s">
        <v>8</v>
      </c>
      <c r="L437" s="41" t="s">
        <v>8</v>
      </c>
      <c r="M437" s="41" t="s">
        <v>8</v>
      </c>
      <c r="N437" s="41" t="s">
        <v>8</v>
      </c>
      <c r="O437" s="37" t="s">
        <v>960</v>
      </c>
    </row>
    <row r="439" spans="2:15" x14ac:dyDescent="0.25">
      <c r="B439" s="42" t="s">
        <v>892</v>
      </c>
      <c r="C439" s="43" t="s">
        <v>893</v>
      </c>
    </row>
    <row r="440" spans="2:15" x14ac:dyDescent="0.25">
      <c r="B440" s="42"/>
      <c r="C440" s="43"/>
    </row>
    <row r="441" spans="2:15" x14ac:dyDescent="0.25">
      <c r="B441" s="42" t="s">
        <v>894</v>
      </c>
      <c r="C441" s="43" t="s">
        <v>895</v>
      </c>
    </row>
    <row r="442" spans="2:15" x14ac:dyDescent="0.25">
      <c r="B442" s="43"/>
      <c r="C442" s="43" t="s">
        <v>896</v>
      </c>
    </row>
    <row r="443" spans="2:15" x14ac:dyDescent="0.25">
      <c r="B443" s="43"/>
      <c r="C443" s="43" t="s">
        <v>1033</v>
      </c>
    </row>
    <row r="444" spans="2:15" x14ac:dyDescent="0.25">
      <c r="B444" s="43"/>
      <c r="C444" s="43" t="s">
        <v>897</v>
      </c>
    </row>
    <row r="445" spans="2:15" x14ac:dyDescent="0.25">
      <c r="B445" s="43"/>
      <c r="C445" s="43" t="s">
        <v>898</v>
      </c>
    </row>
    <row r="446" spans="2:15" x14ac:dyDescent="0.25">
      <c r="B446" s="45"/>
      <c r="C446" s="61" t="s">
        <v>901</v>
      </c>
      <c r="D446" s="61"/>
      <c r="E446" s="61"/>
      <c r="F446" s="61"/>
      <c r="G446" s="61"/>
      <c r="H446" s="61"/>
      <c r="I446" s="61"/>
      <c r="J446" s="61"/>
      <c r="K446" s="61"/>
      <c r="L446" s="61"/>
      <c r="M446" s="61"/>
    </row>
    <row r="447" spans="2:15" x14ac:dyDescent="0.25">
      <c r="B447" s="45"/>
      <c r="C447" s="46"/>
      <c r="D447" s="46"/>
      <c r="E447" s="46"/>
      <c r="F447" s="46"/>
      <c r="G447" s="46"/>
      <c r="H447" s="46"/>
      <c r="I447" s="46"/>
      <c r="J447" s="46"/>
      <c r="K447" s="46"/>
      <c r="L447" s="46"/>
      <c r="M447" s="46"/>
    </row>
    <row r="448" spans="2:15" x14ac:dyDescent="0.25">
      <c r="B448" s="47" t="s">
        <v>902</v>
      </c>
      <c r="C448" s="48" t="s">
        <v>903</v>
      </c>
      <c r="D448" s="49"/>
      <c r="E448" s="50"/>
      <c r="F448" s="50"/>
      <c r="G448" s="50"/>
      <c r="H448" s="50"/>
      <c r="I448" s="50"/>
      <c r="J448" s="50"/>
      <c r="K448" s="50"/>
      <c r="L448" s="50"/>
      <c r="M448" s="45"/>
    </row>
    <row r="449" spans="2:13" x14ac:dyDescent="0.25">
      <c r="B449" s="47"/>
      <c r="C449" s="48"/>
      <c r="D449" s="45"/>
      <c r="E449" s="45"/>
      <c r="F449" s="45"/>
      <c r="G449" s="45"/>
      <c r="H449" s="45"/>
      <c r="I449" s="45"/>
      <c r="J449" s="45"/>
      <c r="K449" s="45"/>
      <c r="L449" s="45"/>
      <c r="M449" s="45"/>
    </row>
    <row r="450" spans="2:13" x14ac:dyDescent="0.25">
      <c r="B450" s="47" t="s">
        <v>904</v>
      </c>
      <c r="C450" s="48" t="s">
        <v>905</v>
      </c>
      <c r="D450" s="45"/>
      <c r="E450" s="45"/>
      <c r="F450" s="45"/>
      <c r="G450" s="45"/>
      <c r="H450" s="45"/>
      <c r="I450" s="45"/>
      <c r="J450" s="45"/>
      <c r="K450" s="45"/>
      <c r="L450" s="45"/>
      <c r="M450" s="45"/>
    </row>
    <row r="451" spans="2:13" x14ac:dyDescent="0.25">
      <c r="B451" s="48"/>
      <c r="C451" s="51"/>
      <c r="D451" s="45"/>
      <c r="E451" s="45"/>
      <c r="F451" s="45"/>
      <c r="G451" s="45"/>
      <c r="H451" s="45"/>
      <c r="I451" s="45"/>
      <c r="J451" s="45"/>
      <c r="K451" s="45"/>
      <c r="L451" s="45"/>
      <c r="M451" s="45"/>
    </row>
    <row r="452" spans="2:13" x14ac:dyDescent="0.25">
      <c r="B452" s="52" t="s">
        <v>906</v>
      </c>
      <c r="C452" s="44" t="s">
        <v>907</v>
      </c>
    </row>
    <row r="796" spans="1:16" x14ac:dyDescent="0.25">
      <c r="A796" s="37" t="s">
        <v>460</v>
      </c>
      <c r="P796" s="37" t="s">
        <v>963</v>
      </c>
    </row>
    <row r="797" spans="1:16" x14ac:dyDescent="0.25">
      <c r="A797" s="37" t="s">
        <v>463</v>
      </c>
      <c r="P797" s="37" t="s">
        <v>963</v>
      </c>
    </row>
    <row r="798" spans="1:16" x14ac:dyDescent="0.25">
      <c r="A798" s="37" t="s">
        <v>462</v>
      </c>
      <c r="P798" s="37" t="s">
        <v>963</v>
      </c>
    </row>
    <row r="799" spans="1:16" x14ac:dyDescent="0.25">
      <c r="A799" s="37" t="s">
        <v>461</v>
      </c>
      <c r="P799" s="37" t="s">
        <v>963</v>
      </c>
    </row>
    <row r="800" spans="1:16" x14ac:dyDescent="0.25">
      <c r="A800" s="37" t="s">
        <v>464</v>
      </c>
      <c r="P800" s="37" t="s">
        <v>963</v>
      </c>
    </row>
    <row r="801" spans="1:16" x14ac:dyDescent="0.25">
      <c r="A801" s="37" t="s">
        <v>509</v>
      </c>
      <c r="P801" s="37" t="s">
        <v>963</v>
      </c>
    </row>
    <row r="802" spans="1:16" x14ac:dyDescent="0.25">
      <c r="A802" s="37" t="s">
        <v>508</v>
      </c>
      <c r="P802" s="37" t="s">
        <v>963</v>
      </c>
    </row>
    <row r="803" spans="1:16" x14ac:dyDescent="0.25">
      <c r="A803" s="37" t="s">
        <v>507</v>
      </c>
      <c r="P803" s="37" t="s">
        <v>963</v>
      </c>
    </row>
    <row r="804" spans="1:16" x14ac:dyDescent="0.25">
      <c r="A804" s="37" t="s">
        <v>506</v>
      </c>
      <c r="P804" s="37" t="s">
        <v>963</v>
      </c>
    </row>
    <row r="805" spans="1:16" x14ac:dyDescent="0.25">
      <c r="A805" s="37" t="s">
        <v>505</v>
      </c>
      <c r="P805" s="37" t="s">
        <v>963</v>
      </c>
    </row>
    <row r="806" spans="1:16" x14ac:dyDescent="0.25">
      <c r="A806" s="37" t="s">
        <v>484</v>
      </c>
      <c r="P806" s="37" t="s">
        <v>963</v>
      </c>
    </row>
    <row r="807" spans="1:16" x14ac:dyDescent="0.25">
      <c r="A807" s="37" t="s">
        <v>483</v>
      </c>
      <c r="P807" s="37" t="s">
        <v>963</v>
      </c>
    </row>
    <row r="808" spans="1:16" x14ac:dyDescent="0.25">
      <c r="A808" s="37" t="s">
        <v>482</v>
      </c>
      <c r="P808" s="37" t="s">
        <v>963</v>
      </c>
    </row>
    <row r="809" spans="1:16" x14ac:dyDescent="0.25">
      <c r="A809" s="37" t="s">
        <v>481</v>
      </c>
      <c r="P809" s="37" t="s">
        <v>963</v>
      </c>
    </row>
    <row r="810" spans="1:16" x14ac:dyDescent="0.25">
      <c r="A810" s="37" t="s">
        <v>480</v>
      </c>
      <c r="P810" s="37" t="s">
        <v>963</v>
      </c>
    </row>
    <row r="811" spans="1:16" x14ac:dyDescent="0.25">
      <c r="A811" s="37" t="s">
        <v>504</v>
      </c>
      <c r="P811" s="37" t="s">
        <v>963</v>
      </c>
    </row>
    <row r="812" spans="1:16" x14ac:dyDescent="0.25">
      <c r="A812" s="37" t="s">
        <v>503</v>
      </c>
      <c r="P812" s="37" t="s">
        <v>963</v>
      </c>
    </row>
    <row r="813" spans="1:16" x14ac:dyDescent="0.25">
      <c r="A813" s="37" t="s">
        <v>502</v>
      </c>
      <c r="P813" s="37" t="s">
        <v>963</v>
      </c>
    </row>
    <row r="814" spans="1:16" x14ac:dyDescent="0.25">
      <c r="A814" s="37" t="s">
        <v>501</v>
      </c>
      <c r="P814" s="37" t="s">
        <v>963</v>
      </c>
    </row>
    <row r="815" spans="1:16" x14ac:dyDescent="0.25">
      <c r="A815" s="37" t="s">
        <v>500</v>
      </c>
      <c r="P815" s="37" t="s">
        <v>963</v>
      </c>
    </row>
    <row r="816" spans="1:16" x14ac:dyDescent="0.25">
      <c r="A816" s="37" t="s">
        <v>499</v>
      </c>
      <c r="P816" s="37" t="s">
        <v>963</v>
      </c>
    </row>
    <row r="817" spans="1:16" x14ac:dyDescent="0.25">
      <c r="A817" s="37" t="s">
        <v>473</v>
      </c>
      <c r="P817" s="37" t="s">
        <v>963</v>
      </c>
    </row>
    <row r="818" spans="1:16" x14ac:dyDescent="0.25">
      <c r="A818" s="37" t="s">
        <v>472</v>
      </c>
      <c r="P818" s="37" t="s">
        <v>963</v>
      </c>
    </row>
    <row r="819" spans="1:16" x14ac:dyDescent="0.25">
      <c r="A819" s="37" t="s">
        <v>471</v>
      </c>
      <c r="P819" s="37" t="s">
        <v>963</v>
      </c>
    </row>
    <row r="820" spans="1:16" x14ac:dyDescent="0.25">
      <c r="A820" s="37" t="s">
        <v>470</v>
      </c>
      <c r="P820" s="37" t="s">
        <v>963</v>
      </c>
    </row>
    <row r="821" spans="1:16" x14ac:dyDescent="0.25">
      <c r="A821" s="37" t="s">
        <v>469</v>
      </c>
      <c r="P821" s="37" t="s">
        <v>963</v>
      </c>
    </row>
    <row r="822" spans="1:16" x14ac:dyDescent="0.25">
      <c r="A822" s="37" t="s">
        <v>468</v>
      </c>
      <c r="P822" s="37" t="s">
        <v>963</v>
      </c>
    </row>
    <row r="823" spans="1:16" x14ac:dyDescent="0.25">
      <c r="A823" s="37" t="s">
        <v>467</v>
      </c>
      <c r="P823" s="37" t="s">
        <v>963</v>
      </c>
    </row>
    <row r="824" spans="1:16" x14ac:dyDescent="0.25">
      <c r="A824" s="37" t="s">
        <v>466</v>
      </c>
      <c r="P824" s="37" t="s">
        <v>963</v>
      </c>
    </row>
    <row r="825" spans="1:16" x14ac:dyDescent="0.25">
      <c r="A825" s="37" t="s">
        <v>465</v>
      </c>
      <c r="P825" s="37" t="s">
        <v>963</v>
      </c>
    </row>
    <row r="826" spans="1:16" x14ac:dyDescent="0.25">
      <c r="A826" s="37" t="s">
        <v>495</v>
      </c>
      <c r="P826" s="37" t="s">
        <v>963</v>
      </c>
    </row>
    <row r="827" spans="1:16" x14ac:dyDescent="0.25">
      <c r="A827" s="37" t="s">
        <v>494</v>
      </c>
      <c r="P827" s="37" t="s">
        <v>963</v>
      </c>
    </row>
    <row r="828" spans="1:16" x14ac:dyDescent="0.25">
      <c r="A828" s="37" t="s">
        <v>493</v>
      </c>
      <c r="P828" s="37" t="s">
        <v>963</v>
      </c>
    </row>
    <row r="829" spans="1:16" x14ac:dyDescent="0.25">
      <c r="A829" s="37" t="s">
        <v>475</v>
      </c>
      <c r="P829" s="37" t="s">
        <v>963</v>
      </c>
    </row>
    <row r="830" spans="1:16" x14ac:dyDescent="0.25">
      <c r="A830" s="37" t="s">
        <v>474</v>
      </c>
      <c r="P830" s="37" t="s">
        <v>963</v>
      </c>
    </row>
    <row r="831" spans="1:16" x14ac:dyDescent="0.25">
      <c r="A831" s="37" t="s">
        <v>479</v>
      </c>
      <c r="P831" s="37" t="s">
        <v>963</v>
      </c>
    </row>
    <row r="832" spans="1:16" x14ac:dyDescent="0.25">
      <c r="A832" s="37" t="s">
        <v>478</v>
      </c>
      <c r="P832" s="37" t="s">
        <v>963</v>
      </c>
    </row>
    <row r="833" spans="1:16" x14ac:dyDescent="0.25">
      <c r="A833" s="37" t="s">
        <v>477</v>
      </c>
      <c r="P833" s="37" t="s">
        <v>963</v>
      </c>
    </row>
    <row r="834" spans="1:16" x14ac:dyDescent="0.25">
      <c r="A834" s="37" t="s">
        <v>476</v>
      </c>
      <c r="P834" s="37" t="s">
        <v>963</v>
      </c>
    </row>
    <row r="835" spans="1:16" x14ac:dyDescent="0.25">
      <c r="A835" s="37" t="s">
        <v>492</v>
      </c>
      <c r="P835" s="37" t="s">
        <v>963</v>
      </c>
    </row>
    <row r="836" spans="1:16" x14ac:dyDescent="0.25">
      <c r="A836" s="37" t="s">
        <v>491</v>
      </c>
      <c r="P836" s="37" t="s">
        <v>963</v>
      </c>
    </row>
    <row r="837" spans="1:16" x14ac:dyDescent="0.25">
      <c r="A837" s="37" t="s">
        <v>490</v>
      </c>
      <c r="P837" s="37" t="s">
        <v>963</v>
      </c>
    </row>
    <row r="838" spans="1:16" x14ac:dyDescent="0.25">
      <c r="A838" s="37" t="s">
        <v>489</v>
      </c>
      <c r="P838" s="37" t="s">
        <v>963</v>
      </c>
    </row>
    <row r="839" spans="1:16" x14ac:dyDescent="0.25">
      <c r="A839" s="37" t="s">
        <v>488</v>
      </c>
      <c r="P839" s="37" t="s">
        <v>963</v>
      </c>
    </row>
    <row r="840" spans="1:16" x14ac:dyDescent="0.25">
      <c r="A840" s="37" t="s">
        <v>487</v>
      </c>
      <c r="P840" s="37" t="s">
        <v>963</v>
      </c>
    </row>
    <row r="841" spans="1:16" x14ac:dyDescent="0.25">
      <c r="A841" s="37" t="s">
        <v>486</v>
      </c>
      <c r="P841" s="37" t="s">
        <v>963</v>
      </c>
    </row>
    <row r="842" spans="1:16" x14ac:dyDescent="0.25">
      <c r="A842" s="37" t="s">
        <v>498</v>
      </c>
      <c r="P842" s="37" t="s">
        <v>963</v>
      </c>
    </row>
    <row r="843" spans="1:16" x14ac:dyDescent="0.25">
      <c r="A843" s="37" t="s">
        <v>497</v>
      </c>
      <c r="P843" s="37" t="s">
        <v>963</v>
      </c>
    </row>
    <row r="844" spans="1:16" x14ac:dyDescent="0.25">
      <c r="A844" s="37" t="s">
        <v>485</v>
      </c>
      <c r="P844" s="37" t="s">
        <v>963</v>
      </c>
    </row>
    <row r="845" spans="1:16" x14ac:dyDescent="0.25">
      <c r="A845" s="37" t="s">
        <v>496</v>
      </c>
      <c r="P845" s="37" t="s">
        <v>963</v>
      </c>
    </row>
    <row r="846" spans="1:16" x14ac:dyDescent="0.25">
      <c r="A846" s="37" t="s">
        <v>524</v>
      </c>
      <c r="P846" s="37" t="s">
        <v>963</v>
      </c>
    </row>
    <row r="847" spans="1:16" x14ac:dyDescent="0.25">
      <c r="A847" s="37" t="s">
        <v>523</v>
      </c>
      <c r="P847" s="37" t="s">
        <v>963</v>
      </c>
    </row>
    <row r="848" spans="1:16" x14ac:dyDescent="0.25">
      <c r="A848" s="37" t="s">
        <v>522</v>
      </c>
      <c r="P848" s="37" t="s">
        <v>963</v>
      </c>
    </row>
    <row r="849" spans="1:16" x14ac:dyDescent="0.25">
      <c r="A849" s="37" t="s">
        <v>521</v>
      </c>
      <c r="P849" s="37" t="s">
        <v>963</v>
      </c>
    </row>
    <row r="850" spans="1:16" x14ac:dyDescent="0.25">
      <c r="A850" s="37" t="s">
        <v>546</v>
      </c>
      <c r="P850" s="37" t="s">
        <v>963</v>
      </c>
    </row>
    <row r="851" spans="1:16" x14ac:dyDescent="0.25">
      <c r="A851" s="37" t="s">
        <v>545</v>
      </c>
      <c r="P851" s="37" t="s">
        <v>963</v>
      </c>
    </row>
    <row r="852" spans="1:16" x14ac:dyDescent="0.25">
      <c r="A852" s="37" t="s">
        <v>544</v>
      </c>
      <c r="P852" s="37" t="s">
        <v>963</v>
      </c>
    </row>
    <row r="853" spans="1:16" x14ac:dyDescent="0.25">
      <c r="A853" s="37" t="s">
        <v>543</v>
      </c>
      <c r="P853" s="37" t="s">
        <v>963</v>
      </c>
    </row>
    <row r="854" spans="1:16" x14ac:dyDescent="0.25">
      <c r="A854" s="37" t="s">
        <v>542</v>
      </c>
      <c r="P854" s="37" t="s">
        <v>963</v>
      </c>
    </row>
    <row r="855" spans="1:16" x14ac:dyDescent="0.25">
      <c r="A855" s="37" t="s">
        <v>547</v>
      </c>
      <c r="P855" s="37" t="s">
        <v>963</v>
      </c>
    </row>
    <row r="856" spans="1:16" x14ac:dyDescent="0.25">
      <c r="A856" s="37" t="s">
        <v>520</v>
      </c>
      <c r="P856" s="37" t="s">
        <v>963</v>
      </c>
    </row>
    <row r="857" spans="1:16" x14ac:dyDescent="0.25">
      <c r="A857" s="37" t="s">
        <v>519</v>
      </c>
      <c r="P857" s="37" t="s">
        <v>963</v>
      </c>
    </row>
    <row r="858" spans="1:16" x14ac:dyDescent="0.25">
      <c r="A858" s="37" t="s">
        <v>518</v>
      </c>
      <c r="P858" s="37" t="s">
        <v>963</v>
      </c>
    </row>
    <row r="859" spans="1:16" x14ac:dyDescent="0.25">
      <c r="A859" s="37" t="s">
        <v>517</v>
      </c>
      <c r="P859" s="37" t="s">
        <v>963</v>
      </c>
    </row>
    <row r="860" spans="1:16" x14ac:dyDescent="0.25">
      <c r="A860" s="37" t="s">
        <v>516</v>
      </c>
      <c r="P860" s="37" t="s">
        <v>963</v>
      </c>
    </row>
    <row r="861" spans="1:16" x14ac:dyDescent="0.25">
      <c r="A861" s="37" t="s">
        <v>515</v>
      </c>
      <c r="P861" s="37" t="s">
        <v>963</v>
      </c>
    </row>
    <row r="862" spans="1:16" x14ac:dyDescent="0.25">
      <c r="A862" s="37" t="s">
        <v>514</v>
      </c>
      <c r="P862" s="37" t="s">
        <v>963</v>
      </c>
    </row>
    <row r="863" spans="1:16" x14ac:dyDescent="0.25">
      <c r="A863" s="37" t="s">
        <v>555</v>
      </c>
      <c r="P863" s="37" t="s">
        <v>963</v>
      </c>
    </row>
    <row r="864" spans="1:16" x14ac:dyDescent="0.25">
      <c r="A864" s="37" t="s">
        <v>554</v>
      </c>
      <c r="P864" s="37" t="s">
        <v>963</v>
      </c>
    </row>
    <row r="865" spans="1:16" x14ac:dyDescent="0.25">
      <c r="A865" s="37" t="s">
        <v>553</v>
      </c>
      <c r="P865" s="37" t="s">
        <v>963</v>
      </c>
    </row>
    <row r="866" spans="1:16" x14ac:dyDescent="0.25">
      <c r="A866" s="37" t="s">
        <v>552</v>
      </c>
      <c r="P866" s="37" t="s">
        <v>963</v>
      </c>
    </row>
    <row r="867" spans="1:16" x14ac:dyDescent="0.25">
      <c r="A867" s="37" t="s">
        <v>540</v>
      </c>
      <c r="P867" s="37" t="s">
        <v>963</v>
      </c>
    </row>
    <row r="868" spans="1:16" x14ac:dyDescent="0.25">
      <c r="A868" s="37" t="s">
        <v>539</v>
      </c>
      <c r="P868" s="37" t="s">
        <v>963</v>
      </c>
    </row>
    <row r="869" spans="1:16" x14ac:dyDescent="0.25">
      <c r="A869" s="37" t="s">
        <v>538</v>
      </c>
      <c r="P869" s="37" t="s">
        <v>963</v>
      </c>
    </row>
    <row r="870" spans="1:16" x14ac:dyDescent="0.25">
      <c r="A870" s="37" t="s">
        <v>534</v>
      </c>
      <c r="P870" s="37" t="s">
        <v>963</v>
      </c>
    </row>
    <row r="871" spans="1:16" x14ac:dyDescent="0.25">
      <c r="A871" s="37" t="s">
        <v>533</v>
      </c>
      <c r="P871" s="37" t="s">
        <v>963</v>
      </c>
    </row>
    <row r="872" spans="1:16" x14ac:dyDescent="0.25">
      <c r="A872" s="37" t="s">
        <v>532</v>
      </c>
      <c r="P872" s="37" t="s">
        <v>963</v>
      </c>
    </row>
    <row r="873" spans="1:16" x14ac:dyDescent="0.25">
      <c r="A873" s="37" t="s">
        <v>531</v>
      </c>
      <c r="P873" s="37" t="s">
        <v>963</v>
      </c>
    </row>
    <row r="874" spans="1:16" x14ac:dyDescent="0.25">
      <c r="A874" s="37" t="s">
        <v>530</v>
      </c>
      <c r="P874" s="37" t="s">
        <v>963</v>
      </c>
    </row>
    <row r="875" spans="1:16" x14ac:dyDescent="0.25">
      <c r="A875" s="37" t="s">
        <v>537</v>
      </c>
      <c r="P875" s="37" t="s">
        <v>963</v>
      </c>
    </row>
    <row r="876" spans="1:16" x14ac:dyDescent="0.25">
      <c r="A876" s="37" t="s">
        <v>536</v>
      </c>
      <c r="P876" s="37" t="s">
        <v>963</v>
      </c>
    </row>
    <row r="877" spans="1:16" x14ac:dyDescent="0.25">
      <c r="A877" s="37" t="s">
        <v>535</v>
      </c>
      <c r="P877" s="37" t="s">
        <v>963</v>
      </c>
    </row>
    <row r="878" spans="1:16" x14ac:dyDescent="0.25">
      <c r="A878" s="37" t="s">
        <v>541</v>
      </c>
      <c r="P878" s="37" t="s">
        <v>963</v>
      </c>
    </row>
    <row r="879" spans="1:16" x14ac:dyDescent="0.25">
      <c r="A879" s="37" t="s">
        <v>549</v>
      </c>
      <c r="P879" s="37" t="s">
        <v>963</v>
      </c>
    </row>
    <row r="880" spans="1:16" x14ac:dyDescent="0.25">
      <c r="A880" s="37" t="s">
        <v>548</v>
      </c>
      <c r="P880" s="37" t="s">
        <v>963</v>
      </c>
    </row>
    <row r="881" spans="1:16" x14ac:dyDescent="0.25">
      <c r="A881" s="37" t="s">
        <v>558</v>
      </c>
      <c r="P881" s="37" t="s">
        <v>963</v>
      </c>
    </row>
    <row r="882" spans="1:16" x14ac:dyDescent="0.25">
      <c r="A882" s="37" t="s">
        <v>557</v>
      </c>
      <c r="P882" s="37" t="s">
        <v>963</v>
      </c>
    </row>
    <row r="883" spans="1:16" x14ac:dyDescent="0.25">
      <c r="A883" s="37" t="s">
        <v>556</v>
      </c>
      <c r="P883" s="37" t="s">
        <v>963</v>
      </c>
    </row>
    <row r="884" spans="1:16" x14ac:dyDescent="0.25">
      <c r="A884" s="37" t="s">
        <v>567</v>
      </c>
      <c r="P884" s="37" t="s">
        <v>963</v>
      </c>
    </row>
    <row r="885" spans="1:16" x14ac:dyDescent="0.25">
      <c r="A885" s="37" t="s">
        <v>566</v>
      </c>
      <c r="P885" s="37" t="s">
        <v>963</v>
      </c>
    </row>
    <row r="886" spans="1:16" x14ac:dyDescent="0.25">
      <c r="A886" s="37" t="s">
        <v>565</v>
      </c>
      <c r="P886" s="37" t="s">
        <v>963</v>
      </c>
    </row>
    <row r="887" spans="1:16" x14ac:dyDescent="0.25">
      <c r="A887" s="37" t="s">
        <v>564</v>
      </c>
      <c r="P887" s="37" t="s">
        <v>963</v>
      </c>
    </row>
    <row r="888" spans="1:16" x14ac:dyDescent="0.25">
      <c r="A888" s="37" t="s">
        <v>563</v>
      </c>
      <c r="P888" s="37" t="s">
        <v>963</v>
      </c>
    </row>
    <row r="889" spans="1:16" x14ac:dyDescent="0.25">
      <c r="A889" s="37" t="s">
        <v>562</v>
      </c>
      <c r="P889" s="37" t="s">
        <v>963</v>
      </c>
    </row>
    <row r="890" spans="1:16" x14ac:dyDescent="0.25">
      <c r="A890" s="37" t="s">
        <v>561</v>
      </c>
      <c r="P890" s="37" t="s">
        <v>963</v>
      </c>
    </row>
    <row r="891" spans="1:16" x14ac:dyDescent="0.25">
      <c r="A891" s="37" t="s">
        <v>560</v>
      </c>
      <c r="P891" s="37" t="s">
        <v>963</v>
      </c>
    </row>
    <row r="892" spans="1:16" x14ac:dyDescent="0.25">
      <c r="A892" s="37" t="s">
        <v>559</v>
      </c>
      <c r="P892" s="37" t="s">
        <v>963</v>
      </c>
    </row>
    <row r="893" spans="1:16" x14ac:dyDescent="0.25">
      <c r="A893" s="37" t="s">
        <v>458</v>
      </c>
      <c r="P893" s="37" t="s">
        <v>963</v>
      </c>
    </row>
    <row r="894" spans="1:16" x14ac:dyDescent="0.25">
      <c r="A894" s="37" t="s">
        <v>457</v>
      </c>
      <c r="P894" s="37" t="s">
        <v>963</v>
      </c>
    </row>
    <row r="895" spans="1:16" x14ac:dyDescent="0.25">
      <c r="A895" s="37" t="s">
        <v>456</v>
      </c>
      <c r="P895" s="37" t="s">
        <v>963</v>
      </c>
    </row>
    <row r="896" spans="1:16" x14ac:dyDescent="0.25">
      <c r="A896" s="37" t="s">
        <v>574</v>
      </c>
      <c r="P896" s="37" t="s">
        <v>963</v>
      </c>
    </row>
    <row r="897" spans="1:16" x14ac:dyDescent="0.25">
      <c r="A897" s="37" t="s">
        <v>573</v>
      </c>
      <c r="P897" s="37" t="s">
        <v>963</v>
      </c>
    </row>
    <row r="898" spans="1:16" x14ac:dyDescent="0.25">
      <c r="A898" s="37" t="s">
        <v>572</v>
      </c>
      <c r="P898" s="37" t="s">
        <v>963</v>
      </c>
    </row>
    <row r="899" spans="1:16" x14ac:dyDescent="0.25">
      <c r="A899" s="37" t="s">
        <v>571</v>
      </c>
      <c r="P899" s="37" t="s">
        <v>963</v>
      </c>
    </row>
    <row r="900" spans="1:16" x14ac:dyDescent="0.25">
      <c r="A900" s="37" t="s">
        <v>570</v>
      </c>
      <c r="P900" s="37" t="s">
        <v>963</v>
      </c>
    </row>
    <row r="901" spans="1:16" x14ac:dyDescent="0.25">
      <c r="A901" s="37" t="s">
        <v>569</v>
      </c>
      <c r="P901" s="37" t="s">
        <v>963</v>
      </c>
    </row>
    <row r="902" spans="1:16" x14ac:dyDescent="0.25">
      <c r="A902" s="37" t="s">
        <v>568</v>
      </c>
      <c r="P902" s="37" t="s">
        <v>963</v>
      </c>
    </row>
    <row r="903" spans="1:16" x14ac:dyDescent="0.25">
      <c r="A903" s="37" t="s">
        <v>580</v>
      </c>
      <c r="P903" s="37" t="s">
        <v>963</v>
      </c>
    </row>
    <row r="904" spans="1:16" x14ac:dyDescent="0.25">
      <c r="A904" s="37" t="s">
        <v>579</v>
      </c>
      <c r="P904" s="37" t="s">
        <v>963</v>
      </c>
    </row>
    <row r="905" spans="1:16" x14ac:dyDescent="0.25">
      <c r="A905" s="37" t="s">
        <v>584</v>
      </c>
      <c r="P905" s="37" t="s">
        <v>963</v>
      </c>
    </row>
    <row r="906" spans="1:16" x14ac:dyDescent="0.25">
      <c r="A906" s="37" t="s">
        <v>583</v>
      </c>
      <c r="P906" s="37" t="s">
        <v>963</v>
      </c>
    </row>
    <row r="907" spans="1:16" x14ac:dyDescent="0.25">
      <c r="A907" s="37" t="s">
        <v>582</v>
      </c>
      <c r="P907" s="37" t="s">
        <v>963</v>
      </c>
    </row>
    <row r="908" spans="1:16" x14ac:dyDescent="0.25">
      <c r="A908" s="37" t="s">
        <v>581</v>
      </c>
      <c r="P908" s="37" t="s">
        <v>963</v>
      </c>
    </row>
    <row r="909" spans="1:16" x14ac:dyDescent="0.25">
      <c r="A909" s="37" t="s">
        <v>877</v>
      </c>
      <c r="P909" s="37" t="s">
        <v>963</v>
      </c>
    </row>
    <row r="910" spans="1:16" x14ac:dyDescent="0.25">
      <c r="A910" s="37" t="s">
        <v>585</v>
      </c>
      <c r="P910" s="37" t="s">
        <v>963</v>
      </c>
    </row>
    <row r="911" spans="1:16" x14ac:dyDescent="0.25">
      <c r="A911" s="37" t="s">
        <v>587</v>
      </c>
      <c r="P911" s="37" t="s">
        <v>963</v>
      </c>
    </row>
    <row r="912" spans="1:16" x14ac:dyDescent="0.25">
      <c r="A912" s="37" t="s">
        <v>586</v>
      </c>
      <c r="P912" s="37" t="s">
        <v>963</v>
      </c>
    </row>
    <row r="913" spans="1:16" x14ac:dyDescent="0.25">
      <c r="A913" s="37" t="s">
        <v>593</v>
      </c>
      <c r="P913" s="37" t="s">
        <v>963</v>
      </c>
    </row>
    <row r="914" spans="1:16" x14ac:dyDescent="0.25">
      <c r="A914" s="37" t="s">
        <v>592</v>
      </c>
      <c r="P914" s="37" t="s">
        <v>963</v>
      </c>
    </row>
    <row r="915" spans="1:16" x14ac:dyDescent="0.25">
      <c r="A915" s="37" t="s">
        <v>600</v>
      </c>
      <c r="P915" s="37" t="s">
        <v>963</v>
      </c>
    </row>
    <row r="916" spans="1:16" x14ac:dyDescent="0.25">
      <c r="A916" s="37" t="s">
        <v>599</v>
      </c>
      <c r="P916" s="37" t="s">
        <v>963</v>
      </c>
    </row>
    <row r="917" spans="1:16" x14ac:dyDescent="0.25">
      <c r="A917" s="37" t="s">
        <v>598</v>
      </c>
      <c r="P917" s="37" t="s">
        <v>963</v>
      </c>
    </row>
    <row r="918" spans="1:16" x14ac:dyDescent="0.25">
      <c r="A918" s="37" t="s">
        <v>597</v>
      </c>
      <c r="P918" s="37" t="s">
        <v>963</v>
      </c>
    </row>
    <row r="919" spans="1:16" x14ac:dyDescent="0.25">
      <c r="A919" s="37" t="s">
        <v>596</v>
      </c>
      <c r="P919" s="37" t="s">
        <v>963</v>
      </c>
    </row>
    <row r="920" spans="1:16" x14ac:dyDescent="0.25">
      <c r="A920" s="37" t="s">
        <v>595</v>
      </c>
      <c r="P920" s="37" t="s">
        <v>963</v>
      </c>
    </row>
    <row r="921" spans="1:16" x14ac:dyDescent="0.25">
      <c r="A921" s="37" t="s">
        <v>594</v>
      </c>
      <c r="P921" s="37" t="s">
        <v>963</v>
      </c>
    </row>
    <row r="922" spans="1:16" x14ac:dyDescent="0.25">
      <c r="A922" s="37" t="s">
        <v>601</v>
      </c>
      <c r="P922" s="37" t="s">
        <v>963</v>
      </c>
    </row>
    <row r="923" spans="1:16" x14ac:dyDescent="0.25">
      <c r="A923" s="37" t="s">
        <v>609</v>
      </c>
      <c r="P923" s="37" t="s">
        <v>963</v>
      </c>
    </row>
    <row r="924" spans="1:16" x14ac:dyDescent="0.25">
      <c r="A924" s="37" t="s">
        <v>608</v>
      </c>
      <c r="P924" s="37" t="s">
        <v>963</v>
      </c>
    </row>
    <row r="925" spans="1:16" x14ac:dyDescent="0.25">
      <c r="A925" s="37" t="s">
        <v>607</v>
      </c>
      <c r="P925" s="37" t="s">
        <v>963</v>
      </c>
    </row>
    <row r="926" spans="1:16" x14ac:dyDescent="0.25">
      <c r="A926" s="37" t="s">
        <v>606</v>
      </c>
      <c r="P926" s="37" t="s">
        <v>963</v>
      </c>
    </row>
    <row r="927" spans="1:16" x14ac:dyDescent="0.25">
      <c r="A927" s="37" t="s">
        <v>610</v>
      </c>
      <c r="P927" s="37" t="s">
        <v>963</v>
      </c>
    </row>
    <row r="928" spans="1:16" x14ac:dyDescent="0.25">
      <c r="A928" s="37" t="s">
        <v>591</v>
      </c>
      <c r="P928" s="37" t="s">
        <v>963</v>
      </c>
    </row>
    <row r="929" spans="1:16" x14ac:dyDescent="0.25">
      <c r="A929" s="37" t="s">
        <v>590</v>
      </c>
      <c r="P929" s="37" t="s">
        <v>963</v>
      </c>
    </row>
    <row r="930" spans="1:16" x14ac:dyDescent="0.25">
      <c r="A930" s="37" t="s">
        <v>589</v>
      </c>
      <c r="P930" s="37" t="s">
        <v>963</v>
      </c>
    </row>
    <row r="931" spans="1:16" x14ac:dyDescent="0.25">
      <c r="A931" s="37" t="s">
        <v>588</v>
      </c>
      <c r="P931" s="37" t="s">
        <v>963</v>
      </c>
    </row>
    <row r="932" spans="1:16" x14ac:dyDescent="0.25">
      <c r="A932" s="37" t="s">
        <v>614</v>
      </c>
      <c r="P932" s="37" t="s">
        <v>963</v>
      </c>
    </row>
    <row r="933" spans="1:16" x14ac:dyDescent="0.25">
      <c r="A933" s="37" t="s">
        <v>613</v>
      </c>
      <c r="P933" s="37" t="s">
        <v>963</v>
      </c>
    </row>
    <row r="934" spans="1:16" x14ac:dyDescent="0.25">
      <c r="A934" s="37" t="s">
        <v>612</v>
      </c>
      <c r="P934" s="37" t="s">
        <v>963</v>
      </c>
    </row>
    <row r="935" spans="1:16" x14ac:dyDescent="0.25">
      <c r="A935" s="37" t="s">
        <v>611</v>
      </c>
      <c r="P935" s="37" t="s">
        <v>963</v>
      </c>
    </row>
    <row r="936" spans="1:16" x14ac:dyDescent="0.25">
      <c r="A936" s="37" t="s">
        <v>578</v>
      </c>
      <c r="P936" s="37" t="s">
        <v>963</v>
      </c>
    </row>
    <row r="937" spans="1:16" x14ac:dyDescent="0.25">
      <c r="A937" s="37" t="s">
        <v>605</v>
      </c>
      <c r="P937" s="37" t="s">
        <v>963</v>
      </c>
    </row>
    <row r="938" spans="1:16" x14ac:dyDescent="0.25">
      <c r="A938" s="37" t="s">
        <v>604</v>
      </c>
      <c r="P938" s="37" t="s">
        <v>963</v>
      </c>
    </row>
    <row r="939" spans="1:16" x14ac:dyDescent="0.25">
      <c r="A939" s="37" t="s">
        <v>603</v>
      </c>
      <c r="P939" s="37" t="s">
        <v>963</v>
      </c>
    </row>
    <row r="940" spans="1:16" x14ac:dyDescent="0.25">
      <c r="A940" s="37" t="s">
        <v>602</v>
      </c>
      <c r="P940" s="37" t="s">
        <v>963</v>
      </c>
    </row>
    <row r="941" spans="1:16" x14ac:dyDescent="0.25">
      <c r="A941" s="37" t="s">
        <v>618</v>
      </c>
      <c r="P941" s="37" t="s">
        <v>963</v>
      </c>
    </row>
    <row r="942" spans="1:16" x14ac:dyDescent="0.25">
      <c r="A942" s="37" t="s">
        <v>617</v>
      </c>
      <c r="P942" s="37" t="s">
        <v>963</v>
      </c>
    </row>
    <row r="943" spans="1:16" x14ac:dyDescent="0.25">
      <c r="A943" s="37" t="s">
        <v>616</v>
      </c>
      <c r="P943" s="37" t="s">
        <v>963</v>
      </c>
    </row>
    <row r="944" spans="1:16" x14ac:dyDescent="0.25">
      <c r="A944" s="37" t="s">
        <v>615</v>
      </c>
      <c r="P944" s="37" t="s">
        <v>963</v>
      </c>
    </row>
    <row r="945" spans="1:16" x14ac:dyDescent="0.25">
      <c r="A945" s="37" t="s">
        <v>625</v>
      </c>
      <c r="P945" s="37" t="s">
        <v>963</v>
      </c>
    </row>
    <row r="946" spans="1:16" x14ac:dyDescent="0.25">
      <c r="A946" s="37" t="s">
        <v>624</v>
      </c>
      <c r="P946" s="37" t="s">
        <v>963</v>
      </c>
    </row>
    <row r="947" spans="1:16" x14ac:dyDescent="0.25">
      <c r="A947" s="37" t="s">
        <v>622</v>
      </c>
      <c r="P947" s="37" t="s">
        <v>963</v>
      </c>
    </row>
    <row r="948" spans="1:16" x14ac:dyDescent="0.25">
      <c r="A948" s="37" t="s">
        <v>621</v>
      </c>
      <c r="P948" s="37" t="s">
        <v>963</v>
      </c>
    </row>
    <row r="949" spans="1:16" x14ac:dyDescent="0.25">
      <c r="A949" s="37" t="s">
        <v>620</v>
      </c>
      <c r="P949" s="37" t="s">
        <v>963</v>
      </c>
    </row>
    <row r="950" spans="1:16" x14ac:dyDescent="0.25">
      <c r="A950" s="37" t="s">
        <v>619</v>
      </c>
      <c r="P950" s="37" t="s">
        <v>963</v>
      </c>
    </row>
    <row r="951" spans="1:16" x14ac:dyDescent="0.25">
      <c r="A951" s="37" t="s">
        <v>878</v>
      </c>
      <c r="P951" s="37" t="s">
        <v>963</v>
      </c>
    </row>
    <row r="952" spans="1:16" x14ac:dyDescent="0.25">
      <c r="A952" s="37" t="s">
        <v>623</v>
      </c>
      <c r="P952" s="37" t="s">
        <v>963</v>
      </c>
    </row>
    <row r="953" spans="1:16" x14ac:dyDescent="0.25">
      <c r="A953" s="37" t="s">
        <v>637</v>
      </c>
    </row>
    <row r="954" spans="1:16" x14ac:dyDescent="0.25">
      <c r="A954" s="37" t="s">
        <v>636</v>
      </c>
    </row>
    <row r="955" spans="1:16" x14ac:dyDescent="0.25">
      <c r="A955" s="37" t="s">
        <v>635</v>
      </c>
    </row>
    <row r="956" spans="1:16" x14ac:dyDescent="0.25">
      <c r="A956" s="37" t="s">
        <v>634</v>
      </c>
    </row>
    <row r="957" spans="1:16" x14ac:dyDescent="0.25">
      <c r="A957" s="37" t="s">
        <v>633</v>
      </c>
    </row>
    <row r="958" spans="1:16" x14ac:dyDescent="0.25">
      <c r="A958" s="37" t="s">
        <v>632</v>
      </c>
    </row>
    <row r="959" spans="1:16" ht="45" customHeight="1" x14ac:dyDescent="0.25">
      <c r="A959" s="37" t="s">
        <v>630</v>
      </c>
    </row>
    <row r="960" spans="1:16" ht="15" customHeight="1" x14ac:dyDescent="0.25"/>
    <row r="961" spans="1:1" x14ac:dyDescent="0.25">
      <c r="A961" s="37" t="s">
        <v>628</v>
      </c>
    </row>
    <row r="962" spans="1:1" x14ac:dyDescent="0.25">
      <c r="A962" s="37" t="s">
        <v>627</v>
      </c>
    </row>
    <row r="963" spans="1:1" x14ac:dyDescent="0.25">
      <c r="A963" s="37" t="s">
        <v>631</v>
      </c>
    </row>
    <row r="964" spans="1:1" x14ac:dyDescent="0.25">
      <c r="A964" s="37" t="s">
        <v>626</v>
      </c>
    </row>
    <row r="965" spans="1:1" x14ac:dyDescent="0.25">
      <c r="A965" s="37" t="s">
        <v>639</v>
      </c>
    </row>
    <row r="966" spans="1:1" x14ac:dyDescent="0.25">
      <c r="A966" s="37" t="s">
        <v>638</v>
      </c>
    </row>
    <row r="967" spans="1:1" x14ac:dyDescent="0.25">
      <c r="A967" s="37" t="s">
        <v>642</v>
      </c>
    </row>
    <row r="968" spans="1:1" x14ac:dyDescent="0.25">
      <c r="A968" s="37" t="s">
        <v>641</v>
      </c>
    </row>
    <row r="969" spans="1:1" x14ac:dyDescent="0.25">
      <c r="A969" s="37" t="s">
        <v>640</v>
      </c>
    </row>
    <row r="970" spans="1:1" x14ac:dyDescent="0.25">
      <c r="A970" s="37" t="s">
        <v>645</v>
      </c>
    </row>
    <row r="971" spans="1:1" x14ac:dyDescent="0.25">
      <c r="A971" s="37" t="s">
        <v>644</v>
      </c>
    </row>
    <row r="972" spans="1:1" x14ac:dyDescent="0.25">
      <c r="A972" s="37" t="s">
        <v>643</v>
      </c>
    </row>
    <row r="973" spans="1:1" x14ac:dyDescent="0.25">
      <c r="A973" s="37" t="s">
        <v>649</v>
      </c>
    </row>
    <row r="974" spans="1:1" x14ac:dyDescent="0.25">
      <c r="A974" s="37" t="s">
        <v>648</v>
      </c>
    </row>
    <row r="975" spans="1:1" x14ac:dyDescent="0.25">
      <c r="A975" s="37" t="s">
        <v>647</v>
      </c>
    </row>
    <row r="976" spans="1:1" x14ac:dyDescent="0.25">
      <c r="A976" s="37" t="s">
        <v>646</v>
      </c>
    </row>
    <row r="977" spans="1:1" x14ac:dyDescent="0.25">
      <c r="A977" s="37" t="s">
        <v>653</v>
      </c>
    </row>
    <row r="978" spans="1:1" x14ac:dyDescent="0.25">
      <c r="A978" s="37" t="s">
        <v>652</v>
      </c>
    </row>
    <row r="979" spans="1:1" x14ac:dyDescent="0.25">
      <c r="A979" s="37" t="s">
        <v>651</v>
      </c>
    </row>
    <row r="980" spans="1:1" x14ac:dyDescent="0.25">
      <c r="A980" s="37" t="s">
        <v>650</v>
      </c>
    </row>
    <row r="981" spans="1:1" x14ac:dyDescent="0.25">
      <c r="A981" s="37" t="s">
        <v>658</v>
      </c>
    </row>
    <row r="982" spans="1:1" x14ac:dyDescent="0.25">
      <c r="A982" s="37" t="s">
        <v>657</v>
      </c>
    </row>
    <row r="983" spans="1:1" x14ac:dyDescent="0.25">
      <c r="A983" s="37" t="s">
        <v>656</v>
      </c>
    </row>
    <row r="984" spans="1:1" x14ac:dyDescent="0.25">
      <c r="A984" s="37" t="s">
        <v>655</v>
      </c>
    </row>
    <row r="985" spans="1:1" x14ac:dyDescent="0.25">
      <c r="A985" s="37" t="s">
        <v>654</v>
      </c>
    </row>
    <row r="986" spans="1:1" x14ac:dyDescent="0.25">
      <c r="A986" s="37" t="s">
        <v>662</v>
      </c>
    </row>
    <row r="987" spans="1:1" x14ac:dyDescent="0.25">
      <c r="A987" s="37" t="s">
        <v>661</v>
      </c>
    </row>
    <row r="988" spans="1:1" x14ac:dyDescent="0.25">
      <c r="A988" s="37" t="s">
        <v>660</v>
      </c>
    </row>
    <row r="989" spans="1:1" x14ac:dyDescent="0.25">
      <c r="A989" s="37" t="s">
        <v>513</v>
      </c>
    </row>
    <row r="990" spans="1:1" x14ac:dyDescent="0.25">
      <c r="A990" s="37" t="s">
        <v>512</v>
      </c>
    </row>
    <row r="991" spans="1:1" x14ac:dyDescent="0.25">
      <c r="A991" s="37" t="s">
        <v>511</v>
      </c>
    </row>
    <row r="992" spans="1:1" x14ac:dyDescent="0.25">
      <c r="A992" s="37" t="s">
        <v>510</v>
      </c>
    </row>
    <row r="993" spans="1:1" x14ac:dyDescent="0.25">
      <c r="A993" s="37" t="s">
        <v>659</v>
      </c>
    </row>
    <row r="994" spans="1:1" x14ac:dyDescent="0.25">
      <c r="A994" s="37" t="s">
        <v>665</v>
      </c>
    </row>
    <row r="995" spans="1:1" x14ac:dyDescent="0.25">
      <c r="A995" s="37" t="s">
        <v>664</v>
      </c>
    </row>
    <row r="996" spans="1:1" x14ac:dyDescent="0.25">
      <c r="A996" s="37" t="s">
        <v>663</v>
      </c>
    </row>
    <row r="997" spans="1:1" x14ac:dyDescent="0.25">
      <c r="A997" s="37" t="s">
        <v>666</v>
      </c>
    </row>
    <row r="998" spans="1:1" x14ac:dyDescent="0.25">
      <c r="A998" s="37" t="s">
        <v>672</v>
      </c>
    </row>
    <row r="999" spans="1:1" x14ac:dyDescent="0.25">
      <c r="A999" s="37" t="s">
        <v>671</v>
      </c>
    </row>
    <row r="1000" spans="1:1" x14ac:dyDescent="0.25">
      <c r="A1000" s="37" t="s">
        <v>801</v>
      </c>
    </row>
    <row r="1001" spans="1:1" x14ac:dyDescent="0.25">
      <c r="A1001" s="37" t="s">
        <v>670</v>
      </c>
    </row>
    <row r="1002" spans="1:1" x14ac:dyDescent="0.25">
      <c r="A1002" s="37" t="s">
        <v>669</v>
      </c>
    </row>
    <row r="1003" spans="1:1" x14ac:dyDescent="0.25">
      <c r="A1003" s="37" t="s">
        <v>668</v>
      </c>
    </row>
    <row r="1004" spans="1:1" x14ac:dyDescent="0.25">
      <c r="A1004" s="37" t="s">
        <v>667</v>
      </c>
    </row>
    <row r="1005" spans="1:1" x14ac:dyDescent="0.25">
      <c r="A1005" s="37" t="s">
        <v>705</v>
      </c>
    </row>
    <row r="1006" spans="1:1" x14ac:dyDescent="0.25">
      <c r="A1006" s="37" t="s">
        <v>704</v>
      </c>
    </row>
    <row r="1007" spans="1:1" x14ac:dyDescent="0.25">
      <c r="A1007" s="37" t="s">
        <v>703</v>
      </c>
    </row>
    <row r="1008" spans="1:1" x14ac:dyDescent="0.25">
      <c r="A1008" s="37" t="s">
        <v>702</v>
      </c>
    </row>
    <row r="1009" spans="1:1" x14ac:dyDescent="0.25">
      <c r="A1009" s="37" t="s">
        <v>766</v>
      </c>
    </row>
    <row r="1010" spans="1:1" x14ac:dyDescent="0.25">
      <c r="A1010" s="37" t="s">
        <v>765</v>
      </c>
    </row>
    <row r="1011" spans="1:1" x14ac:dyDescent="0.25">
      <c r="A1011" s="37" t="s">
        <v>764</v>
      </c>
    </row>
    <row r="1012" spans="1:1" x14ac:dyDescent="0.25">
      <c r="A1012" s="37" t="s">
        <v>678</v>
      </c>
    </row>
    <row r="1013" spans="1:1" x14ac:dyDescent="0.25">
      <c r="A1013" s="37" t="s">
        <v>677</v>
      </c>
    </row>
    <row r="1014" spans="1:1" x14ac:dyDescent="0.25">
      <c r="A1014" s="37" t="s">
        <v>676</v>
      </c>
    </row>
    <row r="1015" spans="1:1" x14ac:dyDescent="0.25">
      <c r="A1015" s="37" t="s">
        <v>675</v>
      </c>
    </row>
    <row r="1016" spans="1:1" x14ac:dyDescent="0.25">
      <c r="A1016" s="37" t="s">
        <v>674</v>
      </c>
    </row>
    <row r="1017" spans="1:1" x14ac:dyDescent="0.25">
      <c r="A1017" s="37" t="s">
        <v>673</v>
      </c>
    </row>
    <row r="1018" spans="1:1" x14ac:dyDescent="0.25">
      <c r="A1018" s="37" t="s">
        <v>686</v>
      </c>
    </row>
    <row r="1019" spans="1:1" x14ac:dyDescent="0.25">
      <c r="A1019" s="37" t="s">
        <v>696</v>
      </c>
    </row>
    <row r="1020" spans="1:1" x14ac:dyDescent="0.25">
      <c r="A1020" s="37" t="s">
        <v>823</v>
      </c>
    </row>
    <row r="1021" spans="1:1" x14ac:dyDescent="0.25">
      <c r="A1021" s="37" t="s">
        <v>691</v>
      </c>
    </row>
    <row r="1022" spans="1:1" x14ac:dyDescent="0.25">
      <c r="A1022" s="37" t="s">
        <v>690</v>
      </c>
    </row>
    <row r="1023" spans="1:1" x14ac:dyDescent="0.25">
      <c r="A1023" s="37" t="s">
        <v>689</v>
      </c>
    </row>
    <row r="1024" spans="1:1" x14ac:dyDescent="0.25">
      <c r="A1024" s="37" t="s">
        <v>688</v>
      </c>
    </row>
    <row r="1025" spans="1:1" x14ac:dyDescent="0.25">
      <c r="A1025" s="37" t="s">
        <v>687</v>
      </c>
    </row>
    <row r="1026" spans="1:1" x14ac:dyDescent="0.25">
      <c r="A1026" s="37" t="s">
        <v>713</v>
      </c>
    </row>
    <row r="1027" spans="1:1" x14ac:dyDescent="0.25">
      <c r="A1027" s="37" t="s">
        <v>712</v>
      </c>
    </row>
    <row r="1028" spans="1:1" x14ac:dyDescent="0.25">
      <c r="A1028" s="37" t="s">
        <v>711</v>
      </c>
    </row>
    <row r="1029" spans="1:1" x14ac:dyDescent="0.25">
      <c r="A1029" s="37" t="s">
        <v>710</v>
      </c>
    </row>
    <row r="1030" spans="1:1" x14ac:dyDescent="0.25">
      <c r="A1030" s="37" t="s">
        <v>701</v>
      </c>
    </row>
    <row r="1031" spans="1:1" x14ac:dyDescent="0.25">
      <c r="A1031" s="37" t="s">
        <v>700</v>
      </c>
    </row>
    <row r="1032" spans="1:1" x14ac:dyDescent="0.25">
      <c r="A1032" s="37" t="s">
        <v>699</v>
      </c>
    </row>
    <row r="1033" spans="1:1" x14ac:dyDescent="0.25">
      <c r="A1033" s="37" t="s">
        <v>698</v>
      </c>
    </row>
    <row r="1034" spans="1:1" x14ac:dyDescent="0.25">
      <c r="A1034" s="37" t="s">
        <v>697</v>
      </c>
    </row>
    <row r="1035" spans="1:1" x14ac:dyDescent="0.25">
      <c r="A1035" s="37" t="s">
        <v>709</v>
      </c>
    </row>
    <row r="1036" spans="1:1" x14ac:dyDescent="0.25">
      <c r="A1036" s="37" t="s">
        <v>708</v>
      </c>
    </row>
    <row r="1037" spans="1:1" x14ac:dyDescent="0.25">
      <c r="A1037" s="37" t="s">
        <v>707</v>
      </c>
    </row>
    <row r="1038" spans="1:1" x14ac:dyDescent="0.25">
      <c r="A1038" s="37" t="s">
        <v>706</v>
      </c>
    </row>
    <row r="1039" spans="1:1" x14ac:dyDescent="0.25">
      <c r="A1039" s="37" t="s">
        <v>695</v>
      </c>
    </row>
    <row r="1040" spans="1:1" x14ac:dyDescent="0.25">
      <c r="A1040" s="37" t="s">
        <v>694</v>
      </c>
    </row>
    <row r="1041" spans="1:1" x14ac:dyDescent="0.25">
      <c r="A1041" s="37" t="s">
        <v>693</v>
      </c>
    </row>
    <row r="1042" spans="1:1" x14ac:dyDescent="0.25">
      <c r="A1042" s="37" t="s">
        <v>692</v>
      </c>
    </row>
    <row r="1043" spans="1:1" x14ac:dyDescent="0.25">
      <c r="A1043" s="37" t="s">
        <v>685</v>
      </c>
    </row>
    <row r="1044" spans="1:1" x14ac:dyDescent="0.25">
      <c r="A1044" s="37" t="s">
        <v>684</v>
      </c>
    </row>
    <row r="1045" spans="1:1" x14ac:dyDescent="0.25">
      <c r="A1045" s="37" t="s">
        <v>683</v>
      </c>
    </row>
    <row r="1046" spans="1:1" x14ac:dyDescent="0.25">
      <c r="A1046" s="37" t="s">
        <v>682</v>
      </c>
    </row>
    <row r="1047" spans="1:1" x14ac:dyDescent="0.25">
      <c r="A1047" s="37" t="s">
        <v>681</v>
      </c>
    </row>
    <row r="1048" spans="1:1" x14ac:dyDescent="0.25">
      <c r="A1048" s="37" t="s">
        <v>680</v>
      </c>
    </row>
    <row r="1049" spans="1:1" x14ac:dyDescent="0.25">
      <c r="A1049" s="37" t="s">
        <v>679</v>
      </c>
    </row>
    <row r="1050" spans="1:1" x14ac:dyDescent="0.25">
      <c r="A1050" s="37" t="s">
        <v>716</v>
      </c>
    </row>
    <row r="1051" spans="1:1" x14ac:dyDescent="0.25">
      <c r="A1051" s="37" t="s">
        <v>715</v>
      </c>
    </row>
    <row r="1052" spans="1:1" x14ac:dyDescent="0.25">
      <c r="A1052" s="37" t="s">
        <v>714</v>
      </c>
    </row>
    <row r="1053" spans="1:1" x14ac:dyDescent="0.25">
      <c r="A1053" s="37" t="s">
        <v>731</v>
      </c>
    </row>
    <row r="1054" spans="1:1" x14ac:dyDescent="0.25">
      <c r="A1054" s="37" t="s">
        <v>730</v>
      </c>
    </row>
    <row r="1055" spans="1:1" x14ac:dyDescent="0.25">
      <c r="A1055" s="37" t="s">
        <v>729</v>
      </c>
    </row>
    <row r="1056" spans="1:1" x14ac:dyDescent="0.25">
      <c r="A1056" s="37" t="s">
        <v>728</v>
      </c>
    </row>
    <row r="1057" spans="1:1" x14ac:dyDescent="0.25">
      <c r="A1057" s="37" t="s">
        <v>727</v>
      </c>
    </row>
    <row r="1058" spans="1:1" x14ac:dyDescent="0.25">
      <c r="A1058" s="37" t="s">
        <v>726</v>
      </c>
    </row>
    <row r="1059" spans="1:1" x14ac:dyDescent="0.25">
      <c r="A1059" s="37" t="s">
        <v>736</v>
      </c>
    </row>
    <row r="1060" spans="1:1" x14ac:dyDescent="0.25">
      <c r="A1060" s="37" t="s">
        <v>735</v>
      </c>
    </row>
    <row r="1061" spans="1:1" x14ac:dyDescent="0.25">
      <c r="A1061" s="37" t="s">
        <v>734</v>
      </c>
    </row>
    <row r="1062" spans="1:1" x14ac:dyDescent="0.25">
      <c r="A1062" s="37" t="s">
        <v>733</v>
      </c>
    </row>
    <row r="1063" spans="1:1" x14ac:dyDescent="0.25">
      <c r="A1063" s="37" t="s">
        <v>732</v>
      </c>
    </row>
    <row r="1064" spans="1:1" x14ac:dyDescent="0.25">
      <c r="A1064" s="37" t="s">
        <v>737</v>
      </c>
    </row>
    <row r="1065" spans="1:1" x14ac:dyDescent="0.25">
      <c r="A1065" s="37" t="s">
        <v>725</v>
      </c>
    </row>
    <row r="1066" spans="1:1" x14ac:dyDescent="0.25">
      <c r="A1066" s="37" t="s">
        <v>724</v>
      </c>
    </row>
    <row r="1067" spans="1:1" x14ac:dyDescent="0.25">
      <c r="A1067" s="37" t="s">
        <v>723</v>
      </c>
    </row>
    <row r="1068" spans="1:1" x14ac:dyDescent="0.25">
      <c r="A1068" s="37" t="s">
        <v>722</v>
      </c>
    </row>
    <row r="1069" spans="1:1" x14ac:dyDescent="0.25">
      <c r="A1069" s="37" t="s">
        <v>721</v>
      </c>
    </row>
    <row r="1070" spans="1:1" x14ac:dyDescent="0.25">
      <c r="A1070" s="37" t="s">
        <v>720</v>
      </c>
    </row>
    <row r="1071" spans="1:1" x14ac:dyDescent="0.25">
      <c r="A1071" s="37" t="s">
        <v>719</v>
      </c>
    </row>
    <row r="1072" spans="1:1" x14ac:dyDescent="0.25">
      <c r="A1072" s="37" t="s">
        <v>718</v>
      </c>
    </row>
    <row r="1073" spans="1:1" x14ac:dyDescent="0.25">
      <c r="A1073" s="37" t="s">
        <v>717</v>
      </c>
    </row>
    <row r="1074" spans="1:1" x14ac:dyDescent="0.25">
      <c r="A1074" s="37" t="s">
        <v>738</v>
      </c>
    </row>
    <row r="1075" spans="1:1" x14ac:dyDescent="0.25">
      <c r="A1075" s="37" t="s">
        <v>741</v>
      </c>
    </row>
    <row r="1076" spans="1:1" x14ac:dyDescent="0.25">
      <c r="A1076" s="37" t="s">
        <v>740</v>
      </c>
    </row>
    <row r="1077" spans="1:1" x14ac:dyDescent="0.25">
      <c r="A1077" s="37" t="s">
        <v>739</v>
      </c>
    </row>
    <row r="1078" spans="1:1" x14ac:dyDescent="0.25">
      <c r="A1078" s="37" t="s">
        <v>742</v>
      </c>
    </row>
    <row r="1079" spans="1:1" x14ac:dyDescent="0.25">
      <c r="A1079" s="37" t="s">
        <v>758</v>
      </c>
    </row>
    <row r="1080" spans="1:1" x14ac:dyDescent="0.25">
      <c r="A1080" s="37" t="s">
        <v>757</v>
      </c>
    </row>
    <row r="1081" spans="1:1" x14ac:dyDescent="0.25">
      <c r="A1081" s="37" t="s">
        <v>756</v>
      </c>
    </row>
    <row r="1082" spans="1:1" x14ac:dyDescent="0.25">
      <c r="A1082" s="37" t="s">
        <v>755</v>
      </c>
    </row>
    <row r="1083" spans="1:1" x14ac:dyDescent="0.25">
      <c r="A1083" s="37" t="s">
        <v>754</v>
      </c>
    </row>
    <row r="1084" spans="1:1" x14ac:dyDescent="0.25">
      <c r="A1084" s="37" t="s">
        <v>753</v>
      </c>
    </row>
    <row r="1085" spans="1:1" x14ac:dyDescent="0.25">
      <c r="A1085" s="37" t="s">
        <v>752</v>
      </c>
    </row>
    <row r="1086" spans="1:1" x14ac:dyDescent="0.25">
      <c r="A1086" s="37" t="s">
        <v>751</v>
      </c>
    </row>
    <row r="1087" spans="1:1" x14ac:dyDescent="0.25">
      <c r="A1087" s="37" t="s">
        <v>750</v>
      </c>
    </row>
    <row r="1088" spans="1:1" x14ac:dyDescent="0.25">
      <c r="A1088" s="37" t="s">
        <v>749</v>
      </c>
    </row>
    <row r="1089" spans="1:1" x14ac:dyDescent="0.25">
      <c r="A1089" s="37" t="s">
        <v>748</v>
      </c>
    </row>
    <row r="1090" spans="1:1" x14ac:dyDescent="0.25">
      <c r="A1090" s="37" t="s">
        <v>747</v>
      </c>
    </row>
    <row r="1091" spans="1:1" x14ac:dyDescent="0.25">
      <c r="A1091" s="37" t="s">
        <v>763</v>
      </c>
    </row>
    <row r="1092" spans="1:1" x14ac:dyDescent="0.25">
      <c r="A1092" s="37" t="s">
        <v>762</v>
      </c>
    </row>
    <row r="1093" spans="1:1" x14ac:dyDescent="0.25">
      <c r="A1093" s="37" t="s">
        <v>761</v>
      </c>
    </row>
    <row r="1094" spans="1:1" x14ac:dyDescent="0.25">
      <c r="A1094" s="37" t="s">
        <v>760</v>
      </c>
    </row>
    <row r="1095" spans="1:1" x14ac:dyDescent="0.25">
      <c r="A1095" s="37" t="s">
        <v>759</v>
      </c>
    </row>
    <row r="1096" spans="1:1" x14ac:dyDescent="0.25">
      <c r="A1096" s="37" t="s">
        <v>744</v>
      </c>
    </row>
    <row r="1097" spans="1:1" x14ac:dyDescent="0.25">
      <c r="A1097" s="37" t="s">
        <v>743</v>
      </c>
    </row>
    <row r="1098" spans="1:1" x14ac:dyDescent="0.25">
      <c r="A1098" s="37" t="s">
        <v>551</v>
      </c>
    </row>
    <row r="1099" spans="1:1" x14ac:dyDescent="0.25">
      <c r="A1099" s="37" t="s">
        <v>550</v>
      </c>
    </row>
    <row r="1100" spans="1:1" x14ac:dyDescent="0.25">
      <c r="A1100" s="37" t="s">
        <v>745</v>
      </c>
    </row>
    <row r="1101" spans="1:1" x14ac:dyDescent="0.25">
      <c r="A1101" s="37" t="s">
        <v>746</v>
      </c>
    </row>
    <row r="1102" spans="1:1" x14ac:dyDescent="0.25">
      <c r="A1102" s="37" t="s">
        <v>804</v>
      </c>
    </row>
    <row r="1103" spans="1:1" x14ac:dyDescent="0.25">
      <c r="A1103" s="37" t="s">
        <v>803</v>
      </c>
    </row>
    <row r="1104" spans="1:1" x14ac:dyDescent="0.25">
      <c r="A1104" s="37" t="s">
        <v>802</v>
      </c>
    </row>
    <row r="1105" spans="1:1" x14ac:dyDescent="0.25">
      <c r="A1105" s="37" t="s">
        <v>773</v>
      </c>
    </row>
    <row r="1106" spans="1:1" x14ac:dyDescent="0.25">
      <c r="A1106" s="37" t="s">
        <v>771</v>
      </c>
    </row>
    <row r="1107" spans="1:1" x14ac:dyDescent="0.25">
      <c r="A1107" s="37" t="s">
        <v>772</v>
      </c>
    </row>
    <row r="1108" spans="1:1" x14ac:dyDescent="0.25">
      <c r="A1108" s="37" t="s">
        <v>770</v>
      </c>
    </row>
    <row r="1109" spans="1:1" x14ac:dyDescent="0.25">
      <c r="A1109" s="37" t="s">
        <v>769</v>
      </c>
    </row>
    <row r="1110" spans="1:1" x14ac:dyDescent="0.25">
      <c r="A1110" s="37" t="s">
        <v>768</v>
      </c>
    </row>
    <row r="1111" spans="1:1" x14ac:dyDescent="0.25">
      <c r="A1111" s="37" t="s">
        <v>767</v>
      </c>
    </row>
    <row r="1112" spans="1:1" x14ac:dyDescent="0.25">
      <c r="A1112" s="37" t="s">
        <v>806</v>
      </c>
    </row>
    <row r="1113" spans="1:1" x14ac:dyDescent="0.25">
      <c r="A1113" s="37" t="s">
        <v>805</v>
      </c>
    </row>
    <row r="1114" spans="1:1" x14ac:dyDescent="0.25">
      <c r="A1114" s="37" t="s">
        <v>785</v>
      </c>
    </row>
    <row r="1115" spans="1:1" x14ac:dyDescent="0.25">
      <c r="A1115" s="37" t="s">
        <v>784</v>
      </c>
    </row>
    <row r="1116" spans="1:1" x14ac:dyDescent="0.25">
      <c r="A1116" s="37" t="s">
        <v>783</v>
      </c>
    </row>
    <row r="1117" spans="1:1" x14ac:dyDescent="0.25">
      <c r="A1117" s="37" t="s">
        <v>782</v>
      </c>
    </row>
    <row r="1118" spans="1:1" x14ac:dyDescent="0.25">
      <c r="A1118" s="37" t="s">
        <v>781</v>
      </c>
    </row>
    <row r="1119" spans="1:1" x14ac:dyDescent="0.25">
      <c r="A1119" s="37" t="s">
        <v>780</v>
      </c>
    </row>
    <row r="1120" spans="1:1" x14ac:dyDescent="0.25">
      <c r="A1120" s="37" t="s">
        <v>779</v>
      </c>
    </row>
    <row r="1121" spans="1:1" x14ac:dyDescent="0.25">
      <c r="A1121" s="37" t="s">
        <v>795</v>
      </c>
    </row>
    <row r="1122" spans="1:1" x14ac:dyDescent="0.25">
      <c r="A1122" s="37" t="s">
        <v>794</v>
      </c>
    </row>
    <row r="1123" spans="1:1" x14ac:dyDescent="0.25">
      <c r="A1123" s="37" t="s">
        <v>792</v>
      </c>
    </row>
    <row r="1124" spans="1:1" x14ac:dyDescent="0.25">
      <c r="A1124" s="37" t="s">
        <v>791</v>
      </c>
    </row>
    <row r="1125" spans="1:1" x14ac:dyDescent="0.25">
      <c r="A1125" s="37" t="s">
        <v>790</v>
      </c>
    </row>
    <row r="1126" spans="1:1" x14ac:dyDescent="0.25">
      <c r="A1126" s="37" t="s">
        <v>789</v>
      </c>
    </row>
    <row r="1127" spans="1:1" x14ac:dyDescent="0.25">
      <c r="A1127" s="37" t="s">
        <v>788</v>
      </c>
    </row>
    <row r="1128" spans="1:1" x14ac:dyDescent="0.25">
      <c r="A1128" s="37" t="s">
        <v>793</v>
      </c>
    </row>
    <row r="1129" spans="1:1" x14ac:dyDescent="0.25">
      <c r="A1129" s="37" t="s">
        <v>577</v>
      </c>
    </row>
    <row r="1130" spans="1:1" x14ac:dyDescent="0.25">
      <c r="A1130" s="37" t="s">
        <v>576</v>
      </c>
    </row>
    <row r="1131" spans="1:1" x14ac:dyDescent="0.25">
      <c r="A1131" s="37" t="s">
        <v>575</v>
      </c>
    </row>
    <row r="1132" spans="1:1" x14ac:dyDescent="0.25">
      <c r="A1132" s="37" t="s">
        <v>796</v>
      </c>
    </row>
    <row r="1133" spans="1:1" x14ac:dyDescent="0.25">
      <c r="A1133" s="37" t="s">
        <v>787</v>
      </c>
    </row>
    <row r="1134" spans="1:1" x14ac:dyDescent="0.25">
      <c r="A1134" s="37" t="s">
        <v>786</v>
      </c>
    </row>
    <row r="1135" spans="1:1" x14ac:dyDescent="0.25">
      <c r="A1135" s="37" t="s">
        <v>800</v>
      </c>
    </row>
    <row r="1136" spans="1:1" x14ac:dyDescent="0.25">
      <c r="A1136" s="37" t="s">
        <v>778</v>
      </c>
    </row>
    <row r="1137" spans="1:1" x14ac:dyDescent="0.25">
      <c r="A1137" s="37" t="s">
        <v>777</v>
      </c>
    </row>
    <row r="1138" spans="1:1" x14ac:dyDescent="0.25">
      <c r="A1138" s="37" t="s">
        <v>776</v>
      </c>
    </row>
    <row r="1139" spans="1:1" x14ac:dyDescent="0.25">
      <c r="A1139" s="37" t="s">
        <v>810</v>
      </c>
    </row>
    <row r="1140" spans="1:1" x14ac:dyDescent="0.25">
      <c r="A1140" s="37" t="s">
        <v>809</v>
      </c>
    </row>
    <row r="1141" spans="1:1" x14ac:dyDescent="0.25">
      <c r="A1141" s="37" t="s">
        <v>808</v>
      </c>
    </row>
    <row r="1142" spans="1:1" x14ac:dyDescent="0.25">
      <c r="A1142" s="37" t="s">
        <v>814</v>
      </c>
    </row>
    <row r="1143" spans="1:1" x14ac:dyDescent="0.25">
      <c r="A1143" s="37" t="s">
        <v>813</v>
      </c>
    </row>
    <row r="1144" spans="1:1" x14ac:dyDescent="0.25">
      <c r="A1144" s="37" t="s">
        <v>812</v>
      </c>
    </row>
    <row r="1145" spans="1:1" x14ac:dyDescent="0.25">
      <c r="A1145" s="37" t="s">
        <v>811</v>
      </c>
    </row>
    <row r="1146" spans="1:1" x14ac:dyDescent="0.25">
      <c r="A1146" s="37" t="s">
        <v>816</v>
      </c>
    </row>
    <row r="1147" spans="1:1" x14ac:dyDescent="0.25">
      <c r="A1147" s="37" t="s">
        <v>815</v>
      </c>
    </row>
    <row r="1148" spans="1:1" x14ac:dyDescent="0.25">
      <c r="A1148" s="37" t="s">
        <v>529</v>
      </c>
    </row>
    <row r="1149" spans="1:1" x14ac:dyDescent="0.25">
      <c r="A1149" s="37" t="s">
        <v>528</v>
      </c>
    </row>
    <row r="1150" spans="1:1" x14ac:dyDescent="0.25">
      <c r="A1150" s="37" t="s">
        <v>527</v>
      </c>
    </row>
    <row r="1151" spans="1:1" x14ac:dyDescent="0.25">
      <c r="A1151" s="37" t="s">
        <v>526</v>
      </c>
    </row>
    <row r="1152" spans="1:1" x14ac:dyDescent="0.25">
      <c r="A1152" s="37" t="s">
        <v>525</v>
      </c>
    </row>
    <row r="1153" spans="1:1" x14ac:dyDescent="0.25">
      <c r="A1153" s="37" t="s">
        <v>830</v>
      </c>
    </row>
    <row r="1154" spans="1:1" x14ac:dyDescent="0.25">
      <c r="A1154" s="37" t="s">
        <v>829</v>
      </c>
    </row>
    <row r="1155" spans="1:1" x14ac:dyDescent="0.25">
      <c r="A1155" s="37" t="s">
        <v>828</v>
      </c>
    </row>
    <row r="1156" spans="1:1" x14ac:dyDescent="0.25">
      <c r="A1156" s="37" t="s">
        <v>827</v>
      </c>
    </row>
    <row r="1157" spans="1:1" x14ac:dyDescent="0.25">
      <c r="A1157" s="37" t="s">
        <v>826</v>
      </c>
    </row>
    <row r="1158" spans="1:1" x14ac:dyDescent="0.25">
      <c r="A1158" s="37" t="s">
        <v>822</v>
      </c>
    </row>
    <row r="1159" spans="1:1" x14ac:dyDescent="0.25">
      <c r="A1159" s="37" t="s">
        <v>821</v>
      </c>
    </row>
    <row r="1160" spans="1:1" x14ac:dyDescent="0.25">
      <c r="A1160" s="37" t="s">
        <v>820</v>
      </c>
    </row>
    <row r="1161" spans="1:1" x14ac:dyDescent="0.25">
      <c r="A1161" s="37" t="s">
        <v>819</v>
      </c>
    </row>
    <row r="1162" spans="1:1" x14ac:dyDescent="0.25">
      <c r="A1162" s="37" t="s">
        <v>818</v>
      </c>
    </row>
    <row r="1163" spans="1:1" x14ac:dyDescent="0.25">
      <c r="A1163" s="37" t="s">
        <v>817</v>
      </c>
    </row>
    <row r="1164" spans="1:1" x14ac:dyDescent="0.25">
      <c r="A1164" s="37" t="s">
        <v>838</v>
      </c>
    </row>
    <row r="1165" spans="1:1" x14ac:dyDescent="0.25">
      <c r="A1165" s="37" t="s">
        <v>837</v>
      </c>
    </row>
    <row r="1166" spans="1:1" x14ac:dyDescent="0.25">
      <c r="A1166" s="37" t="s">
        <v>825</v>
      </c>
    </row>
    <row r="1167" spans="1:1" x14ac:dyDescent="0.25">
      <c r="A1167" s="37" t="s">
        <v>824</v>
      </c>
    </row>
    <row r="1168" spans="1:1" x14ac:dyDescent="0.25">
      <c r="A1168" s="37" t="s">
        <v>832</v>
      </c>
    </row>
    <row r="1169" spans="1:1" x14ac:dyDescent="0.25">
      <c r="A1169" s="37" t="s">
        <v>831</v>
      </c>
    </row>
    <row r="1170" spans="1:1" x14ac:dyDescent="0.25">
      <c r="A1170" s="37" t="s">
        <v>879</v>
      </c>
    </row>
    <row r="1171" spans="1:1" x14ac:dyDescent="0.25">
      <c r="A1171" s="37" t="s">
        <v>835</v>
      </c>
    </row>
    <row r="1172" spans="1:1" x14ac:dyDescent="0.25">
      <c r="A1172" s="37" t="s">
        <v>834</v>
      </c>
    </row>
    <row r="1173" spans="1:1" x14ac:dyDescent="0.25">
      <c r="A1173" s="37" t="s">
        <v>833</v>
      </c>
    </row>
    <row r="1174" spans="1:1" x14ac:dyDescent="0.25">
      <c r="A1174" s="37" t="s">
        <v>836</v>
      </c>
    </row>
    <row r="1175" spans="1:1" x14ac:dyDescent="0.25">
      <c r="A1175" s="37" t="s">
        <v>850</v>
      </c>
    </row>
    <row r="1176" spans="1:1" x14ac:dyDescent="0.25">
      <c r="A1176" s="37" t="s">
        <v>849</v>
      </c>
    </row>
    <row r="1177" spans="1:1" x14ac:dyDescent="0.25">
      <c r="A1177" s="37" t="s">
        <v>848</v>
      </c>
    </row>
    <row r="1178" spans="1:1" x14ac:dyDescent="0.25">
      <c r="A1178" s="37" t="s">
        <v>847</v>
      </c>
    </row>
    <row r="1179" spans="1:1" x14ac:dyDescent="0.25">
      <c r="A1179" s="37" t="s">
        <v>846</v>
      </c>
    </row>
    <row r="1180" spans="1:1" x14ac:dyDescent="0.25">
      <c r="A1180" s="37" t="s">
        <v>845</v>
      </c>
    </row>
    <row r="1181" spans="1:1" x14ac:dyDescent="0.25">
      <c r="A1181" s="37" t="s">
        <v>843</v>
      </c>
    </row>
    <row r="1182" spans="1:1" x14ac:dyDescent="0.25">
      <c r="A1182" s="37" t="s">
        <v>842</v>
      </c>
    </row>
    <row r="1183" spans="1:1" x14ac:dyDescent="0.25">
      <c r="A1183" s="37" t="s">
        <v>841</v>
      </c>
    </row>
    <row r="1184" spans="1:1" x14ac:dyDescent="0.25">
      <c r="A1184" s="37" t="s">
        <v>840</v>
      </c>
    </row>
    <row r="1185" spans="1:1" x14ac:dyDescent="0.25">
      <c r="A1185" s="37" t="s">
        <v>839</v>
      </c>
    </row>
    <row r="1186" spans="1:1" x14ac:dyDescent="0.25">
      <c r="A1186" s="37" t="s">
        <v>844</v>
      </c>
    </row>
    <row r="1187" spans="1:1" x14ac:dyDescent="0.25">
      <c r="A1187" s="37" t="s">
        <v>851</v>
      </c>
    </row>
    <row r="1188" spans="1:1" x14ac:dyDescent="0.25">
      <c r="A1188" s="37" t="s">
        <v>853</v>
      </c>
    </row>
    <row r="1189" spans="1:1" x14ac:dyDescent="0.25">
      <c r="A1189" s="37" t="s">
        <v>852</v>
      </c>
    </row>
    <row r="1190" spans="1:1" x14ac:dyDescent="0.25">
      <c r="A1190" s="37" t="s">
        <v>855</v>
      </c>
    </row>
    <row r="1191" spans="1:1" x14ac:dyDescent="0.25">
      <c r="A1191" s="37" t="s">
        <v>861</v>
      </c>
    </row>
    <row r="1192" spans="1:1" x14ac:dyDescent="0.25">
      <c r="A1192" s="37" t="s">
        <v>860</v>
      </c>
    </row>
    <row r="1193" spans="1:1" x14ac:dyDescent="0.25">
      <c r="A1193" s="37" t="s">
        <v>859</v>
      </c>
    </row>
    <row r="1194" spans="1:1" x14ac:dyDescent="0.25">
      <c r="A1194" s="37" t="s">
        <v>858</v>
      </c>
    </row>
    <row r="1195" spans="1:1" x14ac:dyDescent="0.25">
      <c r="A1195" s="37" t="s">
        <v>857</v>
      </c>
    </row>
    <row r="1196" spans="1:1" x14ac:dyDescent="0.25">
      <c r="A1196" s="37" t="s">
        <v>856</v>
      </c>
    </row>
    <row r="1197" spans="1:1" x14ac:dyDescent="0.25">
      <c r="A1197" s="37" t="s">
        <v>854</v>
      </c>
    </row>
    <row r="1198" spans="1:1" x14ac:dyDescent="0.25">
      <c r="A1198" s="37" t="s">
        <v>775</v>
      </c>
    </row>
    <row r="1199" spans="1:1" x14ac:dyDescent="0.25">
      <c r="A1199" s="37" t="s">
        <v>774</v>
      </c>
    </row>
    <row r="1200" spans="1:1" x14ac:dyDescent="0.25">
      <c r="A1200" s="37" t="s">
        <v>807</v>
      </c>
    </row>
    <row r="1201" spans="1:1" x14ac:dyDescent="0.25">
      <c r="A1201" s="37" t="s">
        <v>866</v>
      </c>
    </row>
    <row r="1202" spans="1:1" x14ac:dyDescent="0.25">
      <c r="A1202" s="37" t="s">
        <v>865</v>
      </c>
    </row>
    <row r="1203" spans="1:1" x14ac:dyDescent="0.25">
      <c r="A1203" s="37" t="s">
        <v>864</v>
      </c>
    </row>
    <row r="1204" spans="1:1" x14ac:dyDescent="0.25">
      <c r="A1204" s="37" t="s">
        <v>863</v>
      </c>
    </row>
    <row r="1205" spans="1:1" x14ac:dyDescent="0.25">
      <c r="A1205" s="37" t="s">
        <v>862</v>
      </c>
    </row>
    <row r="1206" spans="1:1" x14ac:dyDescent="0.25">
      <c r="A1206" s="37" t="s">
        <v>799</v>
      </c>
    </row>
    <row r="1207" spans="1:1" x14ac:dyDescent="0.25">
      <c r="A1207" s="37" t="s">
        <v>798</v>
      </c>
    </row>
    <row r="1208" spans="1:1" x14ac:dyDescent="0.25">
      <c r="A1208" s="37" t="s">
        <v>797</v>
      </c>
    </row>
    <row r="1209" spans="1:1" x14ac:dyDescent="0.25">
      <c r="A1209" s="37" t="s">
        <v>871</v>
      </c>
    </row>
    <row r="1210" spans="1:1" x14ac:dyDescent="0.25">
      <c r="A1210" s="37" t="s">
        <v>870</v>
      </c>
    </row>
    <row r="1211" spans="1:1" x14ac:dyDescent="0.25">
      <c r="A1211" s="37" t="s">
        <v>869</v>
      </c>
    </row>
    <row r="1212" spans="1:1" x14ac:dyDescent="0.25">
      <c r="A1212" s="37" t="s">
        <v>868</v>
      </c>
    </row>
    <row r="1213" spans="1:1" x14ac:dyDescent="0.25">
      <c r="A1213" s="37" t="s">
        <v>867</v>
      </c>
    </row>
    <row r="1214" spans="1:1" x14ac:dyDescent="0.25">
      <c r="A1214" s="37" t="s">
        <v>876</v>
      </c>
    </row>
    <row r="1215" spans="1:1" x14ac:dyDescent="0.25">
      <c r="A1215" s="37" t="s">
        <v>875</v>
      </c>
    </row>
    <row r="1216" spans="1:1" x14ac:dyDescent="0.25">
      <c r="A1216" s="37" t="s">
        <v>874</v>
      </c>
    </row>
    <row r="1217" spans="1:1" x14ac:dyDescent="0.25">
      <c r="A1217" s="37" t="s">
        <v>873</v>
      </c>
    </row>
    <row r="1218" spans="1:1" x14ac:dyDescent="0.25">
      <c r="A1218" s="37" t="s">
        <v>872</v>
      </c>
    </row>
  </sheetData>
  <mergeCells count="4">
    <mergeCell ref="C446:M446"/>
    <mergeCell ref="F8:G8"/>
    <mergeCell ref="H8:I8"/>
    <mergeCell ref="J8:N8"/>
  </mergeCells>
  <hyperlinks>
    <hyperlink ref="C452" r:id="rId1"/>
  </hyperlinks>
  <pageMargins left="0.25" right="0.25" top="0.75" bottom="0.75" header="0.3" footer="0.3"/>
  <pageSetup scale="97" orientation="landscape" horizontalDpi="1200" verticalDpi="1200" r:id="rId2"/>
  <colBreaks count="1" manualBreakCount="1">
    <brk id="15" max="1048575" man="1"/>
  </colBreaks>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workbookViewId="0">
      <selection activeCell="G16" sqref="G16"/>
    </sheetView>
  </sheetViews>
  <sheetFormatPr defaultRowHeight="12.75" x14ac:dyDescent="0.2"/>
  <cols>
    <col min="1" max="1" width="11.28515625" style="31" bestFit="1" customWidth="1"/>
    <col min="2" max="18" width="7.85546875" style="31" customWidth="1"/>
    <col min="19" max="20" width="14.28515625" style="31" bestFit="1" customWidth="1"/>
    <col min="21" max="21" width="14.28515625" style="31" customWidth="1"/>
    <col min="22" max="22" width="14.7109375" style="31" customWidth="1"/>
    <col min="23" max="36" width="14.28515625" style="31" bestFit="1" customWidth="1"/>
    <col min="37" max="16384" width="9.140625" style="31"/>
  </cols>
  <sheetData>
    <row r="1" spans="1:22" x14ac:dyDescent="0.2">
      <c r="A1" s="30" t="s">
        <v>436</v>
      </c>
      <c r="B1" s="31" t="s">
        <v>886</v>
      </c>
    </row>
    <row r="3" spans="1:22" x14ac:dyDescent="0.2">
      <c r="B3" s="30" t="s">
        <v>882</v>
      </c>
      <c r="C3" s="30" t="s">
        <v>433</v>
      </c>
    </row>
    <row r="4" spans="1:22" x14ac:dyDescent="0.2">
      <c r="B4" s="31" t="s">
        <v>880</v>
      </c>
      <c r="J4" s="31" t="s">
        <v>881</v>
      </c>
      <c r="S4" s="33">
        <f>COUNTIFS(S6:S91,"&gt;=80")</f>
        <v>13</v>
      </c>
      <c r="T4" s="33">
        <f>COUNTIFS(T6:T91,"&gt;=80")</f>
        <v>12</v>
      </c>
      <c r="U4" s="33">
        <f>SUM(U6:U91)</f>
        <v>8</v>
      </c>
      <c r="V4" s="33">
        <f>SUM(V6:V91)</f>
        <v>86</v>
      </c>
    </row>
    <row r="5" spans="1:22" s="35" customFormat="1" ht="51" x14ac:dyDescent="0.25">
      <c r="A5" s="34" t="s">
        <v>446</v>
      </c>
      <c r="B5" s="35" t="s">
        <v>429</v>
      </c>
      <c r="C5" s="35" t="s">
        <v>425</v>
      </c>
      <c r="D5" s="35" t="s">
        <v>428</v>
      </c>
      <c r="E5" s="35" t="s">
        <v>426</v>
      </c>
      <c r="F5" s="35" t="s">
        <v>430</v>
      </c>
      <c r="G5" s="35" t="s">
        <v>424</v>
      </c>
      <c r="H5" s="35" t="s">
        <v>427</v>
      </c>
      <c r="I5" s="35" t="s">
        <v>431</v>
      </c>
      <c r="J5" s="35" t="s">
        <v>429</v>
      </c>
      <c r="K5" s="35" t="s">
        <v>425</v>
      </c>
      <c r="L5" s="35" t="s">
        <v>428</v>
      </c>
      <c r="M5" s="35" t="s">
        <v>426</v>
      </c>
      <c r="N5" s="35" t="s">
        <v>430</v>
      </c>
      <c r="O5" s="35" t="s">
        <v>424</v>
      </c>
      <c r="P5" s="35" t="s">
        <v>427</v>
      </c>
      <c r="Q5" s="35" t="s">
        <v>431</v>
      </c>
      <c r="S5" s="36" t="s">
        <v>883</v>
      </c>
      <c r="T5" s="36" t="s">
        <v>884</v>
      </c>
      <c r="U5" s="36" t="s">
        <v>891</v>
      </c>
      <c r="V5" s="36" t="s">
        <v>885</v>
      </c>
    </row>
    <row r="6" spans="1:22" x14ac:dyDescent="0.2">
      <c r="A6" s="31" t="s">
        <v>0</v>
      </c>
      <c r="B6" s="32"/>
      <c r="C6" s="32">
        <v>61.9</v>
      </c>
      <c r="D6" s="32"/>
      <c r="E6" s="32"/>
      <c r="F6" s="32"/>
      <c r="G6" s="32">
        <v>62.4</v>
      </c>
      <c r="H6" s="32"/>
      <c r="I6" s="32"/>
      <c r="J6" s="32"/>
      <c r="K6" s="32">
        <v>59.1</v>
      </c>
      <c r="L6" s="32"/>
      <c r="M6" s="32"/>
      <c r="N6" s="32"/>
      <c r="O6" s="32">
        <v>60.4</v>
      </c>
      <c r="P6" s="32"/>
      <c r="Q6" s="32"/>
      <c r="R6" s="32"/>
      <c r="S6" s="31">
        <f>MAX(B6:I6)</f>
        <v>62.4</v>
      </c>
      <c r="T6" s="31">
        <f>MAX(J6:Q6)</f>
        <v>60.4</v>
      </c>
      <c r="U6" s="31">
        <f>IF(AND(S6&gt;80,T6&gt;80),1,0)</f>
        <v>0</v>
      </c>
      <c r="V6" s="31">
        <v>1</v>
      </c>
    </row>
    <row r="7" spans="1:22" x14ac:dyDescent="0.2">
      <c r="A7" s="31" t="s">
        <v>18</v>
      </c>
      <c r="B7" s="32"/>
      <c r="C7" s="32"/>
      <c r="D7" s="32"/>
      <c r="E7" s="32"/>
      <c r="F7" s="32"/>
      <c r="G7" s="32"/>
      <c r="H7" s="32">
        <v>50.6</v>
      </c>
      <c r="I7" s="32"/>
      <c r="J7" s="32"/>
      <c r="K7" s="32"/>
      <c r="L7" s="32"/>
      <c r="M7" s="32"/>
      <c r="N7" s="32"/>
      <c r="O7" s="32"/>
      <c r="P7" s="32">
        <v>47.2</v>
      </c>
      <c r="Q7" s="32"/>
      <c r="R7" s="32"/>
      <c r="S7" s="31">
        <f t="shared" ref="S7:S70" si="0">MAX(B7:I7)</f>
        <v>50.6</v>
      </c>
      <c r="T7" s="31">
        <f t="shared" ref="T7:T70" si="1">MAX(J7:Q7)</f>
        <v>47.2</v>
      </c>
      <c r="U7" s="31">
        <f t="shared" ref="U7:U70" si="2">IF(AND(S7&gt;80,T7&gt;80),1,0)</f>
        <v>0</v>
      </c>
      <c r="V7" s="31">
        <v>1</v>
      </c>
    </row>
    <row r="8" spans="1:22" x14ac:dyDescent="0.2">
      <c r="A8" s="31" t="s">
        <v>22</v>
      </c>
      <c r="B8" s="32"/>
      <c r="C8" s="32"/>
      <c r="D8" s="32">
        <v>95.2</v>
      </c>
      <c r="E8" s="32"/>
      <c r="F8" s="32"/>
      <c r="G8" s="32"/>
      <c r="H8" s="32"/>
      <c r="I8" s="32"/>
      <c r="J8" s="32"/>
      <c r="K8" s="32"/>
      <c r="L8" s="32">
        <v>93</v>
      </c>
      <c r="M8" s="32"/>
      <c r="N8" s="32"/>
      <c r="O8" s="32"/>
      <c r="P8" s="32"/>
      <c r="Q8" s="32"/>
      <c r="R8" s="32"/>
      <c r="S8" s="31">
        <f t="shared" si="0"/>
        <v>95.2</v>
      </c>
      <c r="T8" s="31">
        <f t="shared" si="1"/>
        <v>93</v>
      </c>
      <c r="U8" s="31">
        <f t="shared" si="2"/>
        <v>1</v>
      </c>
      <c r="V8" s="31">
        <v>1</v>
      </c>
    </row>
    <row r="9" spans="1:22" x14ac:dyDescent="0.2">
      <c r="A9" s="31" t="s">
        <v>89</v>
      </c>
      <c r="B9" s="32">
        <v>55.9</v>
      </c>
      <c r="C9" s="32"/>
      <c r="D9" s="32">
        <v>58.8</v>
      </c>
      <c r="E9" s="32"/>
      <c r="F9" s="32"/>
      <c r="G9" s="32"/>
      <c r="H9" s="32"/>
      <c r="I9" s="32">
        <v>65.5</v>
      </c>
      <c r="J9" s="32">
        <v>53.6</v>
      </c>
      <c r="K9" s="32"/>
      <c r="L9" s="32">
        <v>49.7</v>
      </c>
      <c r="M9" s="32"/>
      <c r="N9" s="32"/>
      <c r="O9" s="32"/>
      <c r="P9" s="32"/>
      <c r="Q9" s="32">
        <v>59.3</v>
      </c>
      <c r="R9" s="32"/>
      <c r="S9" s="31">
        <f t="shared" si="0"/>
        <v>65.5</v>
      </c>
      <c r="T9" s="31">
        <f t="shared" si="1"/>
        <v>59.3</v>
      </c>
      <c r="U9" s="31">
        <f t="shared" si="2"/>
        <v>0</v>
      </c>
      <c r="V9" s="31">
        <v>1</v>
      </c>
    </row>
    <row r="10" spans="1:22" x14ac:dyDescent="0.2">
      <c r="A10" s="31" t="s">
        <v>53</v>
      </c>
      <c r="B10" s="32"/>
      <c r="C10" s="32"/>
      <c r="D10" s="32">
        <v>24.3</v>
      </c>
      <c r="E10" s="32"/>
      <c r="F10" s="32">
        <v>21</v>
      </c>
      <c r="G10" s="32"/>
      <c r="H10" s="32"/>
      <c r="I10" s="32"/>
      <c r="J10" s="32"/>
      <c r="K10" s="32"/>
      <c r="L10" s="32">
        <v>38.5</v>
      </c>
      <c r="M10" s="32"/>
      <c r="N10" s="32">
        <v>25.3</v>
      </c>
      <c r="O10" s="32"/>
      <c r="P10" s="32"/>
      <c r="Q10" s="32"/>
      <c r="R10" s="32"/>
      <c r="S10" s="31">
        <f t="shared" si="0"/>
        <v>24.3</v>
      </c>
      <c r="T10" s="31">
        <f t="shared" si="1"/>
        <v>38.5</v>
      </c>
      <c r="U10" s="31">
        <f t="shared" si="2"/>
        <v>0</v>
      </c>
      <c r="V10" s="31">
        <v>1</v>
      </c>
    </row>
    <row r="11" spans="1:22" x14ac:dyDescent="0.2">
      <c r="A11" s="31" t="s">
        <v>81</v>
      </c>
      <c r="B11" s="32">
        <v>51.7</v>
      </c>
      <c r="C11" s="32"/>
      <c r="D11" s="32"/>
      <c r="E11" s="32"/>
      <c r="F11" s="32"/>
      <c r="G11" s="32"/>
      <c r="H11" s="32"/>
      <c r="I11" s="32"/>
      <c r="J11" s="32">
        <v>61.6</v>
      </c>
      <c r="K11" s="32"/>
      <c r="L11" s="32"/>
      <c r="M11" s="32"/>
      <c r="N11" s="32"/>
      <c r="O11" s="32"/>
      <c r="P11" s="32"/>
      <c r="Q11" s="32"/>
      <c r="R11" s="32"/>
      <c r="S11" s="31">
        <f t="shared" si="0"/>
        <v>51.7</v>
      </c>
      <c r="T11" s="31">
        <f t="shared" si="1"/>
        <v>61.6</v>
      </c>
      <c r="U11" s="31">
        <f t="shared" si="2"/>
        <v>0</v>
      </c>
      <c r="V11" s="31">
        <v>1</v>
      </c>
    </row>
    <row r="12" spans="1:22" x14ac:dyDescent="0.2">
      <c r="A12" s="31" t="s">
        <v>33</v>
      </c>
      <c r="B12" s="32"/>
      <c r="C12" s="32">
        <v>39.5</v>
      </c>
      <c r="D12" s="32"/>
      <c r="E12" s="32">
        <v>38.799999999999997</v>
      </c>
      <c r="F12" s="32">
        <v>38.799999999999997</v>
      </c>
      <c r="G12" s="32"/>
      <c r="H12" s="32"/>
      <c r="I12" s="32"/>
      <c r="J12" s="32"/>
      <c r="K12" s="32">
        <v>29.3</v>
      </c>
      <c r="L12" s="32"/>
      <c r="M12" s="32">
        <v>31.9</v>
      </c>
      <c r="N12" s="32">
        <v>46.7</v>
      </c>
      <c r="O12" s="32"/>
      <c r="P12" s="32"/>
      <c r="Q12" s="32"/>
      <c r="R12" s="32"/>
      <c r="S12" s="31">
        <f t="shared" si="0"/>
        <v>39.5</v>
      </c>
      <c r="T12" s="31">
        <f t="shared" si="1"/>
        <v>46.7</v>
      </c>
      <c r="U12" s="31">
        <f t="shared" si="2"/>
        <v>0</v>
      </c>
      <c r="V12" s="31">
        <v>1</v>
      </c>
    </row>
    <row r="13" spans="1:22" x14ac:dyDescent="0.2">
      <c r="A13" s="31" t="s">
        <v>45</v>
      </c>
      <c r="B13" s="32"/>
      <c r="C13" s="32"/>
      <c r="D13" s="32">
        <v>92.4</v>
      </c>
      <c r="E13" s="32"/>
      <c r="F13" s="32"/>
      <c r="G13" s="32"/>
      <c r="H13" s="32"/>
      <c r="I13" s="32"/>
      <c r="J13" s="32"/>
      <c r="K13" s="32"/>
      <c r="L13" s="32">
        <v>94.7</v>
      </c>
      <c r="M13" s="32"/>
      <c r="N13" s="32"/>
      <c r="O13" s="32"/>
      <c r="P13" s="32"/>
      <c r="Q13" s="32"/>
      <c r="R13" s="32"/>
      <c r="S13" s="31">
        <f t="shared" si="0"/>
        <v>92.4</v>
      </c>
      <c r="T13" s="31">
        <f t="shared" si="1"/>
        <v>94.7</v>
      </c>
      <c r="U13" s="31">
        <f t="shared" si="2"/>
        <v>1</v>
      </c>
      <c r="V13" s="31">
        <v>1</v>
      </c>
    </row>
    <row r="14" spans="1:22" x14ac:dyDescent="0.2">
      <c r="A14" s="31" t="s">
        <v>60</v>
      </c>
      <c r="B14" s="32">
        <v>76.099999999999994</v>
      </c>
      <c r="C14" s="32"/>
      <c r="D14" s="32"/>
      <c r="E14" s="32"/>
      <c r="F14" s="32"/>
      <c r="G14" s="32"/>
      <c r="H14" s="32"/>
      <c r="I14" s="32"/>
      <c r="J14" s="32">
        <v>71.5</v>
      </c>
      <c r="K14" s="32"/>
      <c r="L14" s="32"/>
      <c r="M14" s="32"/>
      <c r="N14" s="32"/>
      <c r="O14" s="32"/>
      <c r="P14" s="32"/>
      <c r="Q14" s="32"/>
      <c r="R14" s="32"/>
      <c r="S14" s="31">
        <f t="shared" si="0"/>
        <v>76.099999999999994</v>
      </c>
      <c r="T14" s="31">
        <f t="shared" si="1"/>
        <v>71.5</v>
      </c>
      <c r="U14" s="31">
        <f t="shared" si="2"/>
        <v>0</v>
      </c>
      <c r="V14" s="31">
        <v>1</v>
      </c>
    </row>
    <row r="15" spans="1:22" x14ac:dyDescent="0.2">
      <c r="A15" s="31" t="s">
        <v>100</v>
      </c>
      <c r="B15" s="32">
        <v>27.9</v>
      </c>
      <c r="C15" s="32"/>
      <c r="D15" s="32"/>
      <c r="E15" s="32"/>
      <c r="F15" s="32"/>
      <c r="G15" s="32"/>
      <c r="H15" s="32"/>
      <c r="I15" s="32"/>
      <c r="J15" s="32">
        <v>31.8</v>
      </c>
      <c r="K15" s="32"/>
      <c r="L15" s="32"/>
      <c r="M15" s="32"/>
      <c r="N15" s="32"/>
      <c r="O15" s="32"/>
      <c r="P15" s="32"/>
      <c r="Q15" s="32"/>
      <c r="R15" s="32"/>
      <c r="S15" s="31">
        <f t="shared" si="0"/>
        <v>27.9</v>
      </c>
      <c r="T15" s="31">
        <f t="shared" si="1"/>
        <v>31.8</v>
      </c>
      <c r="U15" s="31">
        <f t="shared" si="2"/>
        <v>0</v>
      </c>
      <c r="V15" s="31">
        <v>1</v>
      </c>
    </row>
    <row r="16" spans="1:22" x14ac:dyDescent="0.2">
      <c r="A16" s="31" t="s">
        <v>122</v>
      </c>
      <c r="B16" s="32"/>
      <c r="C16" s="32"/>
      <c r="D16" s="32">
        <v>35</v>
      </c>
      <c r="E16" s="32"/>
      <c r="F16" s="32"/>
      <c r="G16" s="32"/>
      <c r="H16" s="32">
        <v>47.3</v>
      </c>
      <c r="I16" s="32"/>
      <c r="J16" s="32"/>
      <c r="K16" s="32"/>
      <c r="L16" s="32">
        <v>40.9</v>
      </c>
      <c r="M16" s="32"/>
      <c r="N16" s="32"/>
      <c r="O16" s="32"/>
      <c r="P16" s="32">
        <v>39.4</v>
      </c>
      <c r="Q16" s="32"/>
      <c r="R16" s="32"/>
      <c r="S16" s="31">
        <f t="shared" si="0"/>
        <v>47.3</v>
      </c>
      <c r="T16" s="31">
        <f t="shared" si="1"/>
        <v>40.9</v>
      </c>
      <c r="U16" s="31">
        <f t="shared" si="2"/>
        <v>0</v>
      </c>
      <c r="V16" s="31">
        <v>1</v>
      </c>
    </row>
    <row r="17" spans="1:22" x14ac:dyDescent="0.2">
      <c r="A17" s="31" t="s">
        <v>96</v>
      </c>
      <c r="B17" s="32"/>
      <c r="C17" s="32">
        <v>31.6</v>
      </c>
      <c r="D17" s="32"/>
      <c r="E17" s="32"/>
      <c r="F17" s="32">
        <v>27.5</v>
      </c>
      <c r="G17" s="32"/>
      <c r="H17" s="32"/>
      <c r="I17" s="32"/>
      <c r="J17" s="32"/>
      <c r="K17" s="32">
        <v>28.3</v>
      </c>
      <c r="L17" s="32"/>
      <c r="M17" s="32"/>
      <c r="N17" s="32">
        <v>28.8</v>
      </c>
      <c r="O17" s="32"/>
      <c r="P17" s="32"/>
      <c r="Q17" s="32"/>
      <c r="R17" s="32"/>
      <c r="S17" s="31">
        <f t="shared" si="0"/>
        <v>31.6</v>
      </c>
      <c r="T17" s="31">
        <f t="shared" si="1"/>
        <v>28.8</v>
      </c>
      <c r="U17" s="31">
        <f t="shared" si="2"/>
        <v>0</v>
      </c>
      <c r="V17" s="31">
        <v>1</v>
      </c>
    </row>
    <row r="18" spans="1:22" x14ac:dyDescent="0.2">
      <c r="A18" s="31" t="s">
        <v>131</v>
      </c>
      <c r="B18" s="32">
        <v>36.9</v>
      </c>
      <c r="C18" s="32"/>
      <c r="D18" s="32"/>
      <c r="E18" s="32"/>
      <c r="F18" s="32">
        <v>44.4</v>
      </c>
      <c r="G18" s="32"/>
      <c r="H18" s="32"/>
      <c r="I18" s="32"/>
      <c r="J18" s="32">
        <v>44.6</v>
      </c>
      <c r="K18" s="32"/>
      <c r="L18" s="32"/>
      <c r="M18" s="32"/>
      <c r="N18" s="32">
        <v>38.799999999999997</v>
      </c>
      <c r="O18" s="32"/>
      <c r="P18" s="32"/>
      <c r="Q18" s="32"/>
      <c r="R18" s="32"/>
      <c r="S18" s="31">
        <f t="shared" si="0"/>
        <v>44.4</v>
      </c>
      <c r="T18" s="31">
        <f t="shared" si="1"/>
        <v>44.6</v>
      </c>
      <c r="U18" s="31">
        <f t="shared" si="2"/>
        <v>0</v>
      </c>
      <c r="V18" s="31">
        <v>1</v>
      </c>
    </row>
    <row r="19" spans="1:22" x14ac:dyDescent="0.2">
      <c r="A19" s="31" t="s">
        <v>116</v>
      </c>
      <c r="B19" s="32"/>
      <c r="C19" s="32"/>
      <c r="D19" s="32">
        <v>46.7</v>
      </c>
      <c r="E19" s="32"/>
      <c r="F19" s="32"/>
      <c r="G19" s="32"/>
      <c r="H19" s="32"/>
      <c r="I19" s="32"/>
      <c r="J19" s="32"/>
      <c r="K19" s="32"/>
      <c r="L19" s="32">
        <v>56.6</v>
      </c>
      <c r="M19" s="32"/>
      <c r="N19" s="32"/>
      <c r="O19" s="32"/>
      <c r="P19" s="32"/>
      <c r="Q19" s="32"/>
      <c r="R19" s="32"/>
      <c r="S19" s="31">
        <f t="shared" si="0"/>
        <v>46.7</v>
      </c>
      <c r="T19" s="31">
        <f t="shared" si="1"/>
        <v>56.6</v>
      </c>
      <c r="U19" s="31">
        <f t="shared" si="2"/>
        <v>0</v>
      </c>
      <c r="V19" s="31">
        <v>1</v>
      </c>
    </row>
    <row r="20" spans="1:22" x14ac:dyDescent="0.2">
      <c r="A20" s="31" t="s">
        <v>109</v>
      </c>
      <c r="B20" s="32">
        <v>65</v>
      </c>
      <c r="C20" s="32"/>
      <c r="D20" s="32"/>
      <c r="E20" s="32"/>
      <c r="F20" s="32"/>
      <c r="G20" s="32"/>
      <c r="H20" s="32"/>
      <c r="I20" s="32"/>
      <c r="J20" s="32">
        <v>63.1</v>
      </c>
      <c r="K20" s="32"/>
      <c r="L20" s="32"/>
      <c r="M20" s="32"/>
      <c r="N20" s="32"/>
      <c r="O20" s="32"/>
      <c r="P20" s="32"/>
      <c r="Q20" s="32"/>
      <c r="R20" s="32"/>
      <c r="S20" s="31">
        <f t="shared" si="0"/>
        <v>65</v>
      </c>
      <c r="T20" s="31">
        <f t="shared" si="1"/>
        <v>63.1</v>
      </c>
      <c r="U20" s="31">
        <f t="shared" si="2"/>
        <v>0</v>
      </c>
      <c r="V20" s="31">
        <v>1</v>
      </c>
    </row>
    <row r="21" spans="1:22" x14ac:dyDescent="0.2">
      <c r="A21" s="31" t="s">
        <v>113</v>
      </c>
      <c r="B21" s="32"/>
      <c r="C21" s="32"/>
      <c r="D21" s="32">
        <v>43.3</v>
      </c>
      <c r="E21" s="32"/>
      <c r="F21" s="32"/>
      <c r="G21" s="32"/>
      <c r="H21" s="32"/>
      <c r="I21" s="32"/>
      <c r="J21" s="32"/>
      <c r="K21" s="32"/>
      <c r="L21" s="32">
        <v>32.4</v>
      </c>
      <c r="M21" s="32"/>
      <c r="N21" s="32"/>
      <c r="O21" s="32"/>
      <c r="P21" s="32"/>
      <c r="Q21" s="32"/>
      <c r="R21" s="32"/>
      <c r="S21" s="31">
        <f t="shared" si="0"/>
        <v>43.3</v>
      </c>
      <c r="T21" s="31">
        <f t="shared" si="1"/>
        <v>32.4</v>
      </c>
      <c r="U21" s="31">
        <f t="shared" si="2"/>
        <v>0</v>
      </c>
      <c r="V21" s="31">
        <v>1</v>
      </c>
    </row>
    <row r="22" spans="1:22" x14ac:dyDescent="0.2">
      <c r="A22" s="31" t="s">
        <v>120</v>
      </c>
      <c r="B22" s="32"/>
      <c r="C22" s="32">
        <v>71.7</v>
      </c>
      <c r="D22" s="32"/>
      <c r="E22" s="32"/>
      <c r="F22" s="32"/>
      <c r="G22" s="32"/>
      <c r="H22" s="32"/>
      <c r="I22" s="32"/>
      <c r="J22" s="32"/>
      <c r="K22" s="32">
        <v>83.6</v>
      </c>
      <c r="L22" s="32"/>
      <c r="M22" s="32"/>
      <c r="N22" s="32"/>
      <c r="O22" s="32"/>
      <c r="P22" s="32"/>
      <c r="Q22" s="32"/>
      <c r="R22" s="32"/>
      <c r="S22" s="31">
        <f t="shared" si="0"/>
        <v>71.7</v>
      </c>
      <c r="T22" s="31">
        <f t="shared" si="1"/>
        <v>83.6</v>
      </c>
      <c r="U22" s="31">
        <f t="shared" si="2"/>
        <v>0</v>
      </c>
      <c r="V22" s="31">
        <v>1</v>
      </c>
    </row>
    <row r="23" spans="1:22" x14ac:dyDescent="0.2">
      <c r="A23" s="31" t="s">
        <v>125</v>
      </c>
      <c r="B23" s="32"/>
      <c r="C23" s="32">
        <v>95.3</v>
      </c>
      <c r="D23" s="32"/>
      <c r="E23" s="32"/>
      <c r="F23" s="32">
        <v>94</v>
      </c>
      <c r="G23" s="32"/>
      <c r="H23" s="32"/>
      <c r="I23" s="32"/>
      <c r="J23" s="32"/>
      <c r="K23" s="32">
        <v>98.3</v>
      </c>
      <c r="L23" s="32"/>
      <c r="M23" s="32"/>
      <c r="N23" s="32">
        <v>90.4</v>
      </c>
      <c r="O23" s="32"/>
      <c r="P23" s="32"/>
      <c r="Q23" s="32"/>
      <c r="R23" s="32"/>
      <c r="S23" s="31">
        <f t="shared" si="0"/>
        <v>95.3</v>
      </c>
      <c r="T23" s="31">
        <f t="shared" si="1"/>
        <v>98.3</v>
      </c>
      <c r="U23" s="31">
        <f t="shared" si="2"/>
        <v>1</v>
      </c>
      <c r="V23" s="31">
        <v>1</v>
      </c>
    </row>
    <row r="24" spans="1:22" x14ac:dyDescent="0.2">
      <c r="A24" s="31" t="s">
        <v>141</v>
      </c>
      <c r="B24" s="32">
        <v>68</v>
      </c>
      <c r="C24" s="32"/>
      <c r="D24" s="32"/>
      <c r="E24" s="32">
        <v>63.5</v>
      </c>
      <c r="F24" s="32">
        <v>75.3</v>
      </c>
      <c r="G24" s="32"/>
      <c r="H24" s="32"/>
      <c r="I24" s="32"/>
      <c r="J24" s="32">
        <v>69</v>
      </c>
      <c r="K24" s="32"/>
      <c r="L24" s="32"/>
      <c r="M24" s="32">
        <v>68.8</v>
      </c>
      <c r="N24" s="32">
        <v>71.3</v>
      </c>
      <c r="O24" s="32"/>
      <c r="P24" s="32"/>
      <c r="Q24" s="32"/>
      <c r="R24" s="32"/>
      <c r="S24" s="31">
        <f t="shared" si="0"/>
        <v>75.3</v>
      </c>
      <c r="T24" s="31">
        <f t="shared" si="1"/>
        <v>71.3</v>
      </c>
      <c r="U24" s="31">
        <f t="shared" si="2"/>
        <v>0</v>
      </c>
      <c r="V24" s="31">
        <v>1</v>
      </c>
    </row>
    <row r="25" spans="1:22" x14ac:dyDescent="0.2">
      <c r="A25" s="31" t="s">
        <v>12</v>
      </c>
      <c r="B25" s="32"/>
      <c r="C25" s="32"/>
      <c r="D25" s="32"/>
      <c r="E25" s="32">
        <v>67.099999999999994</v>
      </c>
      <c r="F25" s="32"/>
      <c r="G25" s="32"/>
      <c r="H25" s="32"/>
      <c r="I25" s="32"/>
      <c r="J25" s="32"/>
      <c r="K25" s="32"/>
      <c r="L25" s="32"/>
      <c r="M25" s="32">
        <v>65.599999999999994</v>
      </c>
      <c r="N25" s="32"/>
      <c r="O25" s="32"/>
      <c r="P25" s="32"/>
      <c r="Q25" s="32"/>
      <c r="R25" s="32"/>
      <c r="S25" s="31">
        <f t="shared" si="0"/>
        <v>67.099999999999994</v>
      </c>
      <c r="T25" s="31">
        <f t="shared" si="1"/>
        <v>65.599999999999994</v>
      </c>
      <c r="U25" s="31">
        <f t="shared" si="2"/>
        <v>0</v>
      </c>
      <c r="V25" s="31">
        <v>1</v>
      </c>
    </row>
    <row r="26" spans="1:22" x14ac:dyDescent="0.2">
      <c r="A26" s="31" t="s">
        <v>148</v>
      </c>
      <c r="B26" s="32"/>
      <c r="C26" s="32"/>
      <c r="D26" s="32"/>
      <c r="E26" s="32"/>
      <c r="F26" s="32">
        <v>69.599999999999994</v>
      </c>
      <c r="G26" s="32"/>
      <c r="H26" s="32"/>
      <c r="I26" s="32"/>
      <c r="J26" s="32"/>
      <c r="K26" s="32"/>
      <c r="L26" s="32"/>
      <c r="M26" s="32"/>
      <c r="N26" s="32">
        <v>66.099999999999994</v>
      </c>
      <c r="O26" s="32"/>
      <c r="P26" s="32"/>
      <c r="Q26" s="32"/>
      <c r="R26" s="32"/>
      <c r="S26" s="31">
        <f t="shared" si="0"/>
        <v>69.599999999999994</v>
      </c>
      <c r="T26" s="31">
        <f t="shared" si="1"/>
        <v>66.099999999999994</v>
      </c>
      <c r="U26" s="31">
        <f t="shared" si="2"/>
        <v>0</v>
      </c>
      <c r="V26" s="31">
        <v>1</v>
      </c>
    </row>
    <row r="27" spans="1:22" x14ac:dyDescent="0.2">
      <c r="A27" s="31" t="s">
        <v>159</v>
      </c>
      <c r="B27" s="32">
        <v>46.4</v>
      </c>
      <c r="C27" s="32"/>
      <c r="D27" s="32"/>
      <c r="E27" s="32"/>
      <c r="F27" s="32"/>
      <c r="G27" s="32"/>
      <c r="H27" s="32"/>
      <c r="I27" s="32"/>
      <c r="J27" s="32">
        <v>43.3</v>
      </c>
      <c r="K27" s="32"/>
      <c r="L27" s="32"/>
      <c r="M27" s="32"/>
      <c r="N27" s="32"/>
      <c r="O27" s="32"/>
      <c r="P27" s="32"/>
      <c r="Q27" s="32"/>
      <c r="R27" s="32"/>
      <c r="S27" s="31">
        <f t="shared" si="0"/>
        <v>46.4</v>
      </c>
      <c r="T27" s="31">
        <f t="shared" si="1"/>
        <v>43.3</v>
      </c>
      <c r="U27" s="31">
        <f t="shared" si="2"/>
        <v>0</v>
      </c>
      <c r="V27" s="31">
        <v>1</v>
      </c>
    </row>
    <row r="28" spans="1:22" x14ac:dyDescent="0.2">
      <c r="A28" s="31" t="s">
        <v>162</v>
      </c>
      <c r="B28" s="32"/>
      <c r="C28" s="32">
        <v>25.4</v>
      </c>
      <c r="D28" s="32"/>
      <c r="E28" s="32"/>
      <c r="F28" s="32"/>
      <c r="G28" s="32"/>
      <c r="H28" s="32">
        <v>34.1</v>
      </c>
      <c r="I28" s="32"/>
      <c r="J28" s="32"/>
      <c r="K28" s="32">
        <v>28.7</v>
      </c>
      <c r="L28" s="32"/>
      <c r="M28" s="32"/>
      <c r="N28" s="32"/>
      <c r="O28" s="32"/>
      <c r="P28" s="32">
        <v>28.4</v>
      </c>
      <c r="Q28" s="32"/>
      <c r="R28" s="32"/>
      <c r="S28" s="31">
        <f t="shared" si="0"/>
        <v>34.1</v>
      </c>
      <c r="T28" s="31">
        <f t="shared" si="1"/>
        <v>28.7</v>
      </c>
      <c r="U28" s="31">
        <f t="shared" si="2"/>
        <v>0</v>
      </c>
      <c r="V28" s="31">
        <v>1</v>
      </c>
    </row>
    <row r="29" spans="1:22" x14ac:dyDescent="0.2">
      <c r="A29" s="31" t="s">
        <v>166</v>
      </c>
      <c r="B29" s="32"/>
      <c r="C29" s="32"/>
      <c r="D29" s="32">
        <v>72.2</v>
      </c>
      <c r="E29" s="32"/>
      <c r="F29" s="32"/>
      <c r="G29" s="32"/>
      <c r="H29" s="32"/>
      <c r="I29" s="32"/>
      <c r="J29" s="32"/>
      <c r="K29" s="32"/>
      <c r="L29" s="32">
        <v>62.4</v>
      </c>
      <c r="M29" s="32"/>
      <c r="N29" s="32"/>
      <c r="O29" s="32"/>
      <c r="P29" s="32"/>
      <c r="Q29" s="32"/>
      <c r="R29" s="32"/>
      <c r="S29" s="31">
        <f t="shared" si="0"/>
        <v>72.2</v>
      </c>
      <c r="T29" s="31">
        <f t="shared" si="1"/>
        <v>62.4</v>
      </c>
      <c r="U29" s="31">
        <f t="shared" si="2"/>
        <v>0</v>
      </c>
      <c r="V29" s="31">
        <v>1</v>
      </c>
    </row>
    <row r="30" spans="1:22" x14ac:dyDescent="0.2">
      <c r="A30" s="31" t="s">
        <v>174</v>
      </c>
      <c r="B30" s="32"/>
      <c r="C30" s="32">
        <v>48.8</v>
      </c>
      <c r="D30" s="32"/>
      <c r="E30" s="32"/>
      <c r="F30" s="32">
        <v>53.6</v>
      </c>
      <c r="G30" s="32"/>
      <c r="H30" s="32"/>
      <c r="I30" s="32"/>
      <c r="J30" s="32"/>
      <c r="K30" s="32">
        <v>33.9</v>
      </c>
      <c r="L30" s="32"/>
      <c r="M30" s="32"/>
      <c r="N30" s="32">
        <v>58.7</v>
      </c>
      <c r="O30" s="32"/>
      <c r="P30" s="32"/>
      <c r="Q30" s="32"/>
      <c r="R30" s="32"/>
      <c r="S30" s="31">
        <f t="shared" si="0"/>
        <v>53.6</v>
      </c>
      <c r="T30" s="31">
        <f t="shared" si="1"/>
        <v>58.7</v>
      </c>
      <c r="U30" s="31">
        <f t="shared" si="2"/>
        <v>0</v>
      </c>
      <c r="V30" s="31">
        <v>1</v>
      </c>
    </row>
    <row r="31" spans="1:22" x14ac:dyDescent="0.2">
      <c r="A31" s="31" t="s">
        <v>181</v>
      </c>
      <c r="B31" s="32"/>
      <c r="C31" s="32"/>
      <c r="D31" s="32">
        <v>37.299999999999997</v>
      </c>
      <c r="E31" s="32"/>
      <c r="F31" s="32"/>
      <c r="G31" s="32"/>
      <c r="H31" s="32">
        <v>28.2</v>
      </c>
      <c r="I31" s="32"/>
      <c r="J31" s="32"/>
      <c r="K31" s="32"/>
      <c r="L31" s="32">
        <v>37.299999999999997</v>
      </c>
      <c r="M31" s="32"/>
      <c r="N31" s="32"/>
      <c r="O31" s="32"/>
      <c r="P31" s="32">
        <v>31</v>
      </c>
      <c r="Q31" s="32"/>
      <c r="R31" s="32"/>
      <c r="S31" s="31">
        <f t="shared" si="0"/>
        <v>37.299999999999997</v>
      </c>
      <c r="T31" s="31">
        <f t="shared" si="1"/>
        <v>37.299999999999997</v>
      </c>
      <c r="U31" s="31">
        <f t="shared" si="2"/>
        <v>0</v>
      </c>
      <c r="V31" s="31">
        <v>1</v>
      </c>
    </row>
    <row r="32" spans="1:22" x14ac:dyDescent="0.2">
      <c r="A32" s="31" t="s">
        <v>169</v>
      </c>
      <c r="B32" s="32">
        <v>69.8</v>
      </c>
      <c r="C32" s="32"/>
      <c r="D32" s="32"/>
      <c r="E32" s="32">
        <v>72</v>
      </c>
      <c r="F32" s="32"/>
      <c r="G32" s="32"/>
      <c r="H32" s="32"/>
      <c r="I32" s="32"/>
      <c r="J32" s="32">
        <v>67.7</v>
      </c>
      <c r="K32" s="32"/>
      <c r="L32" s="32"/>
      <c r="M32" s="32">
        <v>62.5</v>
      </c>
      <c r="N32" s="32"/>
      <c r="O32" s="32"/>
      <c r="P32" s="32"/>
      <c r="Q32" s="32"/>
      <c r="R32" s="32"/>
      <c r="S32" s="31">
        <f t="shared" si="0"/>
        <v>72</v>
      </c>
      <c r="T32" s="31">
        <f t="shared" si="1"/>
        <v>67.7</v>
      </c>
      <c r="U32" s="31">
        <f t="shared" si="2"/>
        <v>0</v>
      </c>
      <c r="V32" s="31">
        <v>1</v>
      </c>
    </row>
    <row r="33" spans="1:22" x14ac:dyDescent="0.2">
      <c r="A33" s="31" t="s">
        <v>185</v>
      </c>
      <c r="B33" s="32">
        <v>52.6</v>
      </c>
      <c r="C33" s="32"/>
      <c r="D33" s="32"/>
      <c r="E33" s="32"/>
      <c r="F33" s="32">
        <v>38.299999999999997</v>
      </c>
      <c r="G33" s="32"/>
      <c r="H33" s="32"/>
      <c r="I33" s="32"/>
      <c r="J33" s="32">
        <v>51.7</v>
      </c>
      <c r="K33" s="32"/>
      <c r="L33" s="32"/>
      <c r="M33" s="32"/>
      <c r="N33" s="32">
        <v>31.2</v>
      </c>
      <c r="O33" s="32"/>
      <c r="P33" s="32"/>
      <c r="Q33" s="32"/>
      <c r="R33" s="32"/>
      <c r="S33" s="31">
        <f t="shared" si="0"/>
        <v>52.6</v>
      </c>
      <c r="T33" s="31">
        <f t="shared" si="1"/>
        <v>51.7</v>
      </c>
      <c r="U33" s="31">
        <f t="shared" si="2"/>
        <v>0</v>
      </c>
      <c r="V33" s="31">
        <v>1</v>
      </c>
    </row>
    <row r="34" spans="1:22" x14ac:dyDescent="0.2">
      <c r="A34" s="31" t="s">
        <v>157</v>
      </c>
      <c r="B34" s="32"/>
      <c r="C34" s="32">
        <v>57.4</v>
      </c>
      <c r="D34" s="32"/>
      <c r="E34" s="32"/>
      <c r="F34" s="32"/>
      <c r="G34" s="32"/>
      <c r="H34" s="32"/>
      <c r="I34" s="32"/>
      <c r="J34" s="32"/>
      <c r="K34" s="32">
        <v>50</v>
      </c>
      <c r="L34" s="32"/>
      <c r="M34" s="32"/>
      <c r="N34" s="32"/>
      <c r="O34" s="32"/>
      <c r="P34" s="32"/>
      <c r="Q34" s="32"/>
      <c r="R34" s="32"/>
      <c r="S34" s="31">
        <f t="shared" si="0"/>
        <v>57.4</v>
      </c>
      <c r="T34" s="31">
        <f t="shared" si="1"/>
        <v>50</v>
      </c>
      <c r="U34" s="31">
        <f t="shared" si="2"/>
        <v>0</v>
      </c>
      <c r="V34" s="31">
        <v>1</v>
      </c>
    </row>
    <row r="35" spans="1:22" x14ac:dyDescent="0.2">
      <c r="A35" s="31" t="s">
        <v>179</v>
      </c>
      <c r="B35" s="32"/>
      <c r="C35" s="32"/>
      <c r="D35" s="32"/>
      <c r="E35" s="32"/>
      <c r="F35" s="32"/>
      <c r="G35" s="32">
        <v>50.4</v>
      </c>
      <c r="H35" s="32"/>
      <c r="I35" s="32"/>
      <c r="J35" s="32"/>
      <c r="K35" s="32"/>
      <c r="L35" s="32"/>
      <c r="M35" s="32"/>
      <c r="N35" s="32"/>
      <c r="O35" s="32">
        <v>53.6</v>
      </c>
      <c r="P35" s="32"/>
      <c r="Q35" s="32"/>
      <c r="R35" s="32"/>
      <c r="S35" s="31">
        <f t="shared" si="0"/>
        <v>50.4</v>
      </c>
      <c r="T35" s="31">
        <f t="shared" si="1"/>
        <v>53.6</v>
      </c>
      <c r="U35" s="31">
        <f t="shared" si="2"/>
        <v>0</v>
      </c>
      <c r="V35" s="31">
        <v>1</v>
      </c>
    </row>
    <row r="36" spans="1:22" x14ac:dyDescent="0.2">
      <c r="A36" s="31" t="s">
        <v>187</v>
      </c>
      <c r="B36" s="32"/>
      <c r="C36" s="32"/>
      <c r="D36" s="32"/>
      <c r="E36" s="32"/>
      <c r="F36" s="32">
        <v>77.400000000000006</v>
      </c>
      <c r="G36" s="32"/>
      <c r="H36" s="32"/>
      <c r="I36" s="32"/>
      <c r="J36" s="32"/>
      <c r="K36" s="32"/>
      <c r="L36" s="32"/>
      <c r="M36" s="32"/>
      <c r="N36" s="32">
        <v>0</v>
      </c>
      <c r="O36" s="32"/>
      <c r="P36" s="32"/>
      <c r="Q36" s="32"/>
      <c r="R36" s="32"/>
      <c r="S36" s="31">
        <f t="shared" si="0"/>
        <v>77.400000000000006</v>
      </c>
      <c r="T36" s="31">
        <f t="shared" si="1"/>
        <v>0</v>
      </c>
      <c r="U36" s="31">
        <f t="shared" si="2"/>
        <v>0</v>
      </c>
      <c r="V36" s="31">
        <v>1</v>
      </c>
    </row>
    <row r="37" spans="1:22" x14ac:dyDescent="0.2">
      <c r="A37" s="31" t="s">
        <v>195</v>
      </c>
      <c r="B37" s="32"/>
      <c r="C37" s="32"/>
      <c r="D37" s="32">
        <v>63.8</v>
      </c>
      <c r="E37" s="32"/>
      <c r="F37" s="32"/>
      <c r="G37" s="32"/>
      <c r="H37" s="32"/>
      <c r="I37" s="32"/>
      <c r="J37" s="32"/>
      <c r="K37" s="32"/>
      <c r="L37" s="32">
        <v>64</v>
      </c>
      <c r="M37" s="32"/>
      <c r="N37" s="32"/>
      <c r="O37" s="32"/>
      <c r="P37" s="32"/>
      <c r="Q37" s="32"/>
      <c r="R37" s="32"/>
      <c r="S37" s="31">
        <f t="shared" si="0"/>
        <v>63.8</v>
      </c>
      <c r="T37" s="31">
        <f t="shared" si="1"/>
        <v>64</v>
      </c>
      <c r="U37" s="31">
        <f t="shared" si="2"/>
        <v>0</v>
      </c>
      <c r="V37" s="31">
        <v>1</v>
      </c>
    </row>
    <row r="38" spans="1:22" x14ac:dyDescent="0.2">
      <c r="A38" s="31" t="s">
        <v>190</v>
      </c>
      <c r="B38" s="32"/>
      <c r="C38" s="32"/>
      <c r="D38" s="32">
        <v>39.4</v>
      </c>
      <c r="E38" s="32"/>
      <c r="F38" s="32"/>
      <c r="G38" s="32"/>
      <c r="H38" s="32"/>
      <c r="I38" s="32">
        <v>34.799999999999997</v>
      </c>
      <c r="J38" s="32"/>
      <c r="K38" s="32"/>
      <c r="L38" s="32">
        <v>36.200000000000003</v>
      </c>
      <c r="M38" s="32"/>
      <c r="N38" s="32"/>
      <c r="O38" s="32"/>
      <c r="P38" s="32"/>
      <c r="Q38" s="32">
        <v>45.6</v>
      </c>
      <c r="R38" s="32"/>
      <c r="S38" s="31">
        <f t="shared" si="0"/>
        <v>39.4</v>
      </c>
      <c r="T38" s="31">
        <f t="shared" si="1"/>
        <v>45.6</v>
      </c>
      <c r="U38" s="31">
        <f t="shared" si="2"/>
        <v>0</v>
      </c>
      <c r="V38" s="31">
        <v>1</v>
      </c>
    </row>
    <row r="39" spans="1:22" x14ac:dyDescent="0.2">
      <c r="A39" s="31" t="s">
        <v>205</v>
      </c>
      <c r="B39" s="32"/>
      <c r="C39" s="32"/>
      <c r="D39" s="32">
        <v>75.900000000000006</v>
      </c>
      <c r="E39" s="32"/>
      <c r="F39" s="32"/>
      <c r="G39" s="32"/>
      <c r="H39" s="32"/>
      <c r="I39" s="32"/>
      <c r="J39" s="32"/>
      <c r="K39" s="32"/>
      <c r="L39" s="32">
        <v>74.599999999999994</v>
      </c>
      <c r="M39" s="32"/>
      <c r="N39" s="32"/>
      <c r="O39" s="32"/>
      <c r="P39" s="32"/>
      <c r="Q39" s="32"/>
      <c r="R39" s="32"/>
      <c r="S39" s="31">
        <f t="shared" si="0"/>
        <v>75.900000000000006</v>
      </c>
      <c r="T39" s="31">
        <f t="shared" si="1"/>
        <v>74.599999999999994</v>
      </c>
      <c r="U39" s="31">
        <f t="shared" si="2"/>
        <v>0</v>
      </c>
      <c r="V39" s="31">
        <v>1</v>
      </c>
    </row>
    <row r="40" spans="1:22" x14ac:dyDescent="0.2">
      <c r="A40" s="31" t="s">
        <v>197</v>
      </c>
      <c r="B40" s="32"/>
      <c r="C40" s="32"/>
      <c r="D40" s="32"/>
      <c r="E40" s="32"/>
      <c r="F40" s="32">
        <v>78.099999999999994</v>
      </c>
      <c r="G40" s="32"/>
      <c r="H40" s="32"/>
      <c r="I40" s="32"/>
      <c r="J40" s="32"/>
      <c r="K40" s="32"/>
      <c r="L40" s="32"/>
      <c r="M40" s="32"/>
      <c r="N40" s="32">
        <v>75.400000000000006</v>
      </c>
      <c r="O40" s="32"/>
      <c r="P40" s="32"/>
      <c r="Q40" s="32"/>
      <c r="R40" s="32"/>
      <c r="S40" s="31">
        <f t="shared" si="0"/>
        <v>78.099999999999994</v>
      </c>
      <c r="T40" s="31">
        <f t="shared" si="1"/>
        <v>75.400000000000006</v>
      </c>
      <c r="U40" s="31">
        <f t="shared" si="2"/>
        <v>0</v>
      </c>
      <c r="V40" s="31">
        <v>1</v>
      </c>
    </row>
    <row r="41" spans="1:22" x14ac:dyDescent="0.2">
      <c r="A41" s="31" t="s">
        <v>209</v>
      </c>
      <c r="B41" s="32">
        <v>76</v>
      </c>
      <c r="C41" s="32"/>
      <c r="D41" s="32"/>
      <c r="E41" s="32"/>
      <c r="F41" s="32"/>
      <c r="G41" s="32"/>
      <c r="H41" s="32"/>
      <c r="I41" s="32"/>
      <c r="J41" s="32">
        <v>75.8</v>
      </c>
      <c r="K41" s="32"/>
      <c r="L41" s="32"/>
      <c r="M41" s="32"/>
      <c r="N41" s="32"/>
      <c r="O41" s="32"/>
      <c r="P41" s="32"/>
      <c r="Q41" s="32"/>
      <c r="R41" s="32"/>
      <c r="S41" s="31">
        <f t="shared" si="0"/>
        <v>76</v>
      </c>
      <c r="T41" s="31">
        <f t="shared" si="1"/>
        <v>75.8</v>
      </c>
      <c r="U41" s="31">
        <f t="shared" si="2"/>
        <v>0</v>
      </c>
      <c r="V41" s="31">
        <v>1</v>
      </c>
    </row>
    <row r="42" spans="1:22" x14ac:dyDescent="0.2">
      <c r="A42" s="31" t="s">
        <v>212</v>
      </c>
      <c r="B42" s="32"/>
      <c r="C42" s="32">
        <v>76.5</v>
      </c>
      <c r="D42" s="32"/>
      <c r="E42" s="32"/>
      <c r="F42" s="32"/>
      <c r="G42" s="32"/>
      <c r="H42" s="32"/>
      <c r="I42" s="32"/>
      <c r="J42" s="32"/>
      <c r="K42" s="32">
        <v>71.8</v>
      </c>
      <c r="L42" s="32"/>
      <c r="M42" s="32"/>
      <c r="N42" s="32"/>
      <c r="O42" s="32"/>
      <c r="P42" s="32"/>
      <c r="Q42" s="32"/>
      <c r="R42" s="32"/>
      <c r="S42" s="31">
        <f t="shared" si="0"/>
        <v>76.5</v>
      </c>
      <c r="T42" s="31">
        <f t="shared" si="1"/>
        <v>71.8</v>
      </c>
      <c r="U42" s="31">
        <f t="shared" si="2"/>
        <v>0</v>
      </c>
      <c r="V42" s="31">
        <v>1</v>
      </c>
    </row>
    <row r="43" spans="1:22" x14ac:dyDescent="0.2">
      <c r="A43" s="31" t="s">
        <v>217</v>
      </c>
      <c r="B43" s="32"/>
      <c r="C43" s="32"/>
      <c r="D43" s="32">
        <v>79.099999999999994</v>
      </c>
      <c r="E43" s="32"/>
      <c r="F43" s="32"/>
      <c r="G43" s="32"/>
      <c r="H43" s="32"/>
      <c r="I43" s="32"/>
      <c r="J43" s="32"/>
      <c r="K43" s="32"/>
      <c r="L43" s="32">
        <v>74</v>
      </c>
      <c r="M43" s="32"/>
      <c r="N43" s="32"/>
      <c r="O43" s="32"/>
      <c r="P43" s="32"/>
      <c r="Q43" s="32"/>
      <c r="R43" s="32"/>
      <c r="S43" s="31">
        <f t="shared" si="0"/>
        <v>79.099999999999994</v>
      </c>
      <c r="T43" s="31">
        <f t="shared" si="1"/>
        <v>74</v>
      </c>
      <c r="U43" s="31">
        <f t="shared" si="2"/>
        <v>0</v>
      </c>
      <c r="V43" s="31">
        <v>1</v>
      </c>
    </row>
    <row r="44" spans="1:22" x14ac:dyDescent="0.2">
      <c r="A44" s="31" t="s">
        <v>219</v>
      </c>
      <c r="B44" s="32"/>
      <c r="C44" s="32">
        <v>82.5</v>
      </c>
      <c r="D44" s="32"/>
      <c r="E44" s="32"/>
      <c r="F44" s="32"/>
      <c r="G44" s="32"/>
      <c r="H44" s="32"/>
      <c r="I44" s="32"/>
      <c r="J44" s="32"/>
      <c r="K44" s="32">
        <v>79.599999999999994</v>
      </c>
      <c r="L44" s="32"/>
      <c r="M44" s="32"/>
      <c r="N44" s="32"/>
      <c r="O44" s="32"/>
      <c r="P44" s="32"/>
      <c r="Q44" s="32"/>
      <c r="R44" s="32"/>
      <c r="S44" s="31">
        <f t="shared" si="0"/>
        <v>82.5</v>
      </c>
      <c r="T44" s="31">
        <f t="shared" si="1"/>
        <v>79.599999999999994</v>
      </c>
      <c r="U44" s="31">
        <f t="shared" si="2"/>
        <v>0</v>
      </c>
      <c r="V44" s="31">
        <v>1</v>
      </c>
    </row>
    <row r="45" spans="1:22" x14ac:dyDescent="0.2">
      <c r="A45" s="31" t="s">
        <v>221</v>
      </c>
      <c r="B45" s="32"/>
      <c r="C45" s="32"/>
      <c r="D45" s="32"/>
      <c r="E45" s="32"/>
      <c r="F45" s="32">
        <v>67.7</v>
      </c>
      <c r="G45" s="32"/>
      <c r="H45" s="32"/>
      <c r="I45" s="32"/>
      <c r="J45" s="32"/>
      <c r="K45" s="32"/>
      <c r="L45" s="32"/>
      <c r="M45" s="32"/>
      <c r="N45" s="32">
        <v>63.7</v>
      </c>
      <c r="O45" s="32"/>
      <c r="P45" s="32"/>
      <c r="Q45" s="32"/>
      <c r="R45" s="32"/>
      <c r="S45" s="31">
        <f t="shared" si="0"/>
        <v>67.7</v>
      </c>
      <c r="T45" s="31">
        <f t="shared" si="1"/>
        <v>63.7</v>
      </c>
      <c r="U45" s="31">
        <f t="shared" si="2"/>
        <v>0</v>
      </c>
      <c r="V45" s="31">
        <v>1</v>
      </c>
    </row>
    <row r="46" spans="1:22" x14ac:dyDescent="0.2">
      <c r="A46" s="31" t="s">
        <v>94</v>
      </c>
      <c r="B46" s="32">
        <v>62.7</v>
      </c>
      <c r="C46" s="32"/>
      <c r="D46" s="32"/>
      <c r="E46" s="32"/>
      <c r="F46" s="32">
        <v>62.2</v>
      </c>
      <c r="G46" s="32"/>
      <c r="H46" s="32"/>
      <c r="I46" s="32"/>
      <c r="J46" s="32">
        <v>66</v>
      </c>
      <c r="K46" s="32"/>
      <c r="L46" s="32"/>
      <c r="M46" s="32"/>
      <c r="N46" s="32">
        <v>75.900000000000006</v>
      </c>
      <c r="O46" s="32"/>
      <c r="P46" s="32"/>
      <c r="Q46" s="32"/>
      <c r="R46" s="32"/>
      <c r="S46" s="31">
        <f t="shared" si="0"/>
        <v>62.7</v>
      </c>
      <c r="T46" s="31">
        <f t="shared" si="1"/>
        <v>75.900000000000006</v>
      </c>
      <c r="U46" s="31">
        <f t="shared" si="2"/>
        <v>0</v>
      </c>
      <c r="V46" s="31">
        <v>1</v>
      </c>
    </row>
    <row r="47" spans="1:22" x14ac:dyDescent="0.2">
      <c r="A47" s="31" t="s">
        <v>229</v>
      </c>
      <c r="B47" s="32"/>
      <c r="C47" s="32"/>
      <c r="D47" s="32">
        <v>53.2</v>
      </c>
      <c r="E47" s="32"/>
      <c r="F47" s="32"/>
      <c r="G47" s="32"/>
      <c r="H47" s="32"/>
      <c r="I47" s="32"/>
      <c r="J47" s="32"/>
      <c r="K47" s="32"/>
      <c r="L47" s="32">
        <v>55.9</v>
      </c>
      <c r="M47" s="32"/>
      <c r="N47" s="32"/>
      <c r="O47" s="32"/>
      <c r="P47" s="32"/>
      <c r="Q47" s="32"/>
      <c r="R47" s="32"/>
      <c r="S47" s="31">
        <f t="shared" si="0"/>
        <v>53.2</v>
      </c>
      <c r="T47" s="31">
        <f t="shared" si="1"/>
        <v>55.9</v>
      </c>
      <c r="U47" s="31">
        <f t="shared" si="2"/>
        <v>0</v>
      </c>
      <c r="V47" s="31">
        <v>1</v>
      </c>
    </row>
    <row r="48" spans="1:22" x14ac:dyDescent="0.2">
      <c r="A48" s="31" t="s">
        <v>237</v>
      </c>
      <c r="B48" s="32"/>
      <c r="C48" s="32"/>
      <c r="D48" s="32"/>
      <c r="E48" s="32">
        <v>56.5</v>
      </c>
      <c r="F48" s="32"/>
      <c r="G48" s="32"/>
      <c r="H48" s="32"/>
      <c r="I48" s="32"/>
      <c r="J48" s="32"/>
      <c r="K48" s="32"/>
      <c r="L48" s="32"/>
      <c r="M48" s="32">
        <v>44</v>
      </c>
      <c r="N48" s="32"/>
      <c r="O48" s="32"/>
      <c r="P48" s="32"/>
      <c r="Q48" s="32"/>
      <c r="R48" s="32"/>
      <c r="S48" s="31">
        <f t="shared" si="0"/>
        <v>56.5</v>
      </c>
      <c r="T48" s="31">
        <f t="shared" si="1"/>
        <v>44</v>
      </c>
      <c r="U48" s="31">
        <f t="shared" si="2"/>
        <v>0</v>
      </c>
      <c r="V48" s="31">
        <v>1</v>
      </c>
    </row>
    <row r="49" spans="1:22" x14ac:dyDescent="0.2">
      <c r="A49" s="31" t="s">
        <v>234</v>
      </c>
      <c r="B49" s="32"/>
      <c r="C49" s="32"/>
      <c r="D49" s="32"/>
      <c r="E49" s="32"/>
      <c r="F49" s="32">
        <v>60.5</v>
      </c>
      <c r="G49" s="32"/>
      <c r="H49" s="32"/>
      <c r="I49" s="32"/>
      <c r="J49" s="32"/>
      <c r="K49" s="32"/>
      <c r="L49" s="32"/>
      <c r="M49" s="32"/>
      <c r="N49" s="32">
        <v>65.7</v>
      </c>
      <c r="O49" s="32"/>
      <c r="P49" s="32"/>
      <c r="Q49" s="32"/>
      <c r="R49" s="32"/>
      <c r="S49" s="31">
        <f t="shared" si="0"/>
        <v>60.5</v>
      </c>
      <c r="T49" s="31">
        <f t="shared" si="1"/>
        <v>65.7</v>
      </c>
      <c r="U49" s="31">
        <f t="shared" si="2"/>
        <v>0</v>
      </c>
      <c r="V49" s="31">
        <v>1</v>
      </c>
    </row>
    <row r="50" spans="1:22" x14ac:dyDescent="0.2">
      <c r="A50" s="31" t="s">
        <v>239</v>
      </c>
      <c r="B50" s="32"/>
      <c r="C50" s="32"/>
      <c r="D50" s="32"/>
      <c r="E50" s="32">
        <v>41.3</v>
      </c>
      <c r="F50" s="32"/>
      <c r="G50" s="32"/>
      <c r="H50" s="32"/>
      <c r="I50" s="32"/>
      <c r="J50" s="32"/>
      <c r="K50" s="32"/>
      <c r="L50" s="32"/>
      <c r="M50" s="32">
        <v>39.700000000000003</v>
      </c>
      <c r="N50" s="32"/>
      <c r="O50" s="32"/>
      <c r="P50" s="32"/>
      <c r="Q50" s="32"/>
      <c r="R50" s="32"/>
      <c r="S50" s="31">
        <f t="shared" si="0"/>
        <v>41.3</v>
      </c>
      <c r="T50" s="31">
        <f t="shared" si="1"/>
        <v>39.700000000000003</v>
      </c>
      <c r="U50" s="31">
        <f t="shared" si="2"/>
        <v>0</v>
      </c>
      <c r="V50" s="31">
        <v>1</v>
      </c>
    </row>
    <row r="51" spans="1:22" x14ac:dyDescent="0.2">
      <c r="A51" s="31" t="s">
        <v>262</v>
      </c>
      <c r="B51" s="32"/>
      <c r="C51" s="32"/>
      <c r="D51" s="32"/>
      <c r="E51" s="32"/>
      <c r="F51" s="32"/>
      <c r="G51" s="32">
        <v>67.2</v>
      </c>
      <c r="H51" s="32"/>
      <c r="I51" s="32"/>
      <c r="J51" s="32"/>
      <c r="K51" s="32"/>
      <c r="L51" s="32"/>
      <c r="M51" s="32"/>
      <c r="N51" s="32"/>
      <c r="O51" s="32">
        <v>78</v>
      </c>
      <c r="P51" s="32"/>
      <c r="Q51" s="32"/>
      <c r="R51" s="32"/>
      <c r="S51" s="31">
        <f t="shared" si="0"/>
        <v>67.2</v>
      </c>
      <c r="T51" s="31">
        <f t="shared" si="1"/>
        <v>78</v>
      </c>
      <c r="U51" s="31">
        <f t="shared" si="2"/>
        <v>0</v>
      </c>
      <c r="V51" s="31">
        <v>1</v>
      </c>
    </row>
    <row r="52" spans="1:22" x14ac:dyDescent="0.2">
      <c r="A52" s="31" t="s">
        <v>249</v>
      </c>
      <c r="B52" s="32">
        <v>54</v>
      </c>
      <c r="C52" s="32"/>
      <c r="D52" s="32"/>
      <c r="E52" s="32"/>
      <c r="F52" s="32"/>
      <c r="G52" s="32"/>
      <c r="H52" s="32"/>
      <c r="I52" s="32"/>
      <c r="J52" s="32">
        <v>58</v>
      </c>
      <c r="K52" s="32"/>
      <c r="L52" s="32"/>
      <c r="M52" s="32"/>
      <c r="N52" s="32"/>
      <c r="O52" s="32"/>
      <c r="P52" s="32"/>
      <c r="Q52" s="32"/>
      <c r="R52" s="32"/>
      <c r="S52" s="31">
        <f t="shared" si="0"/>
        <v>54</v>
      </c>
      <c r="T52" s="31">
        <f t="shared" si="1"/>
        <v>58</v>
      </c>
      <c r="U52" s="31">
        <f t="shared" si="2"/>
        <v>0</v>
      </c>
      <c r="V52" s="31">
        <v>1</v>
      </c>
    </row>
    <row r="53" spans="1:22" x14ac:dyDescent="0.2">
      <c r="A53" s="31" t="s">
        <v>276</v>
      </c>
      <c r="B53" s="32">
        <v>69.900000000000006</v>
      </c>
      <c r="C53" s="32"/>
      <c r="D53" s="32"/>
      <c r="E53" s="32"/>
      <c r="F53" s="32"/>
      <c r="G53" s="32"/>
      <c r="H53" s="32">
        <v>64.8</v>
      </c>
      <c r="I53" s="32"/>
      <c r="J53" s="32">
        <v>68.599999999999994</v>
      </c>
      <c r="K53" s="32"/>
      <c r="L53" s="32"/>
      <c r="M53" s="32"/>
      <c r="N53" s="32"/>
      <c r="O53" s="32"/>
      <c r="P53" s="32">
        <v>47.6</v>
      </c>
      <c r="Q53" s="32"/>
      <c r="R53" s="32"/>
      <c r="S53" s="31">
        <f t="shared" si="0"/>
        <v>69.900000000000006</v>
      </c>
      <c r="T53" s="31">
        <f t="shared" si="1"/>
        <v>68.599999999999994</v>
      </c>
      <c r="U53" s="31">
        <f t="shared" si="2"/>
        <v>0</v>
      </c>
      <c r="V53" s="31">
        <v>1</v>
      </c>
    </row>
    <row r="54" spans="1:22" x14ac:dyDescent="0.2">
      <c r="A54" s="31" t="s">
        <v>265</v>
      </c>
      <c r="B54" s="32"/>
      <c r="C54" s="32"/>
      <c r="D54" s="32"/>
      <c r="E54" s="32">
        <v>74.3</v>
      </c>
      <c r="F54" s="32"/>
      <c r="G54" s="32"/>
      <c r="H54" s="32"/>
      <c r="I54" s="32"/>
      <c r="J54" s="32"/>
      <c r="K54" s="32"/>
      <c r="L54" s="32"/>
      <c r="M54" s="32">
        <v>66.3</v>
      </c>
      <c r="N54" s="32"/>
      <c r="O54" s="32"/>
      <c r="P54" s="32"/>
      <c r="Q54" s="32"/>
      <c r="R54" s="32"/>
      <c r="S54" s="31">
        <f t="shared" si="0"/>
        <v>74.3</v>
      </c>
      <c r="T54" s="31">
        <f t="shared" si="1"/>
        <v>66.3</v>
      </c>
      <c r="U54" s="31">
        <f t="shared" si="2"/>
        <v>0</v>
      </c>
      <c r="V54" s="31">
        <v>1</v>
      </c>
    </row>
    <row r="55" spans="1:22" x14ac:dyDescent="0.2">
      <c r="A55" s="31" t="s">
        <v>273</v>
      </c>
      <c r="B55" s="32"/>
      <c r="C55" s="32">
        <v>50.6</v>
      </c>
      <c r="D55" s="32"/>
      <c r="E55" s="32"/>
      <c r="F55" s="32"/>
      <c r="G55" s="32"/>
      <c r="H55" s="32"/>
      <c r="I55" s="32"/>
      <c r="J55" s="32"/>
      <c r="K55" s="32">
        <v>49.7</v>
      </c>
      <c r="L55" s="32"/>
      <c r="M55" s="32"/>
      <c r="N55" s="32"/>
      <c r="O55" s="32"/>
      <c r="P55" s="32"/>
      <c r="Q55" s="32"/>
      <c r="R55" s="32"/>
      <c r="S55" s="31">
        <f t="shared" si="0"/>
        <v>50.6</v>
      </c>
      <c r="T55" s="31">
        <f t="shared" si="1"/>
        <v>49.7</v>
      </c>
      <c r="U55" s="31">
        <f t="shared" si="2"/>
        <v>0</v>
      </c>
      <c r="V55" s="31">
        <v>1</v>
      </c>
    </row>
    <row r="56" spans="1:22" x14ac:dyDescent="0.2">
      <c r="A56" s="31" t="s">
        <v>255</v>
      </c>
      <c r="B56" s="32"/>
      <c r="C56" s="32">
        <v>41.2</v>
      </c>
      <c r="D56" s="32"/>
      <c r="E56" s="32"/>
      <c r="F56" s="32"/>
      <c r="G56" s="32"/>
      <c r="H56" s="32"/>
      <c r="I56" s="32"/>
      <c r="J56" s="32"/>
      <c r="K56" s="32">
        <v>45.1</v>
      </c>
      <c r="L56" s="32"/>
      <c r="M56" s="32"/>
      <c r="N56" s="32"/>
      <c r="O56" s="32"/>
      <c r="P56" s="32"/>
      <c r="Q56" s="32"/>
      <c r="R56" s="32"/>
      <c r="S56" s="31">
        <f t="shared" si="0"/>
        <v>41.2</v>
      </c>
      <c r="T56" s="31">
        <f t="shared" si="1"/>
        <v>45.1</v>
      </c>
      <c r="U56" s="31">
        <f t="shared" si="2"/>
        <v>0</v>
      </c>
      <c r="V56" s="31">
        <v>1</v>
      </c>
    </row>
    <row r="57" spans="1:22" x14ac:dyDescent="0.2">
      <c r="A57" s="31" t="s">
        <v>244</v>
      </c>
      <c r="B57" s="32">
        <v>71.2</v>
      </c>
      <c r="C57" s="32"/>
      <c r="D57" s="32"/>
      <c r="E57" s="32"/>
      <c r="F57" s="32">
        <v>69.2</v>
      </c>
      <c r="G57" s="32"/>
      <c r="H57" s="32">
        <v>76.5</v>
      </c>
      <c r="I57" s="32"/>
      <c r="J57" s="32">
        <v>69.400000000000006</v>
      </c>
      <c r="K57" s="32"/>
      <c r="L57" s="32"/>
      <c r="M57" s="32"/>
      <c r="N57" s="32">
        <v>67.099999999999994</v>
      </c>
      <c r="O57" s="32"/>
      <c r="P57" s="32">
        <v>78.7</v>
      </c>
      <c r="Q57" s="32"/>
      <c r="R57" s="32"/>
      <c r="S57" s="31">
        <f t="shared" si="0"/>
        <v>76.5</v>
      </c>
      <c r="T57" s="31">
        <f t="shared" si="1"/>
        <v>78.7</v>
      </c>
      <c r="U57" s="31">
        <f t="shared" si="2"/>
        <v>0</v>
      </c>
      <c r="V57" s="31">
        <v>1</v>
      </c>
    </row>
    <row r="58" spans="1:22" x14ac:dyDescent="0.2">
      <c r="A58" s="31" t="s">
        <v>287</v>
      </c>
      <c r="B58" s="32"/>
      <c r="C58" s="32"/>
      <c r="D58" s="32">
        <v>52.5</v>
      </c>
      <c r="E58" s="32"/>
      <c r="F58" s="32"/>
      <c r="G58" s="32"/>
      <c r="H58" s="32"/>
      <c r="I58" s="32"/>
      <c r="J58" s="32"/>
      <c r="K58" s="32"/>
      <c r="L58" s="32">
        <v>53.7</v>
      </c>
      <c r="M58" s="32"/>
      <c r="N58" s="32"/>
      <c r="O58" s="32"/>
      <c r="P58" s="32"/>
      <c r="Q58" s="32"/>
      <c r="R58" s="32"/>
      <c r="S58" s="31">
        <f t="shared" si="0"/>
        <v>52.5</v>
      </c>
      <c r="T58" s="31">
        <f t="shared" si="1"/>
        <v>53.7</v>
      </c>
      <c r="U58" s="31">
        <f t="shared" si="2"/>
        <v>0</v>
      </c>
      <c r="V58" s="31">
        <v>1</v>
      </c>
    </row>
    <row r="59" spans="1:22" x14ac:dyDescent="0.2">
      <c r="A59" s="31" t="s">
        <v>291</v>
      </c>
      <c r="B59" s="32"/>
      <c r="C59" s="32">
        <v>38.799999999999997</v>
      </c>
      <c r="D59" s="32"/>
      <c r="E59" s="32">
        <v>36.200000000000003</v>
      </c>
      <c r="F59" s="32"/>
      <c r="G59" s="32"/>
      <c r="H59" s="32"/>
      <c r="I59" s="32">
        <v>24.6</v>
      </c>
      <c r="J59" s="32"/>
      <c r="K59" s="32">
        <v>40.799999999999997</v>
      </c>
      <c r="L59" s="32"/>
      <c r="M59" s="32">
        <v>32.799999999999997</v>
      </c>
      <c r="N59" s="32"/>
      <c r="O59" s="32"/>
      <c r="P59" s="32"/>
      <c r="Q59" s="32">
        <v>22.8</v>
      </c>
      <c r="R59" s="32"/>
      <c r="S59" s="31">
        <f t="shared" si="0"/>
        <v>38.799999999999997</v>
      </c>
      <c r="T59" s="31">
        <f t="shared" si="1"/>
        <v>40.799999999999997</v>
      </c>
      <c r="U59" s="31">
        <f t="shared" si="2"/>
        <v>0</v>
      </c>
      <c r="V59" s="31">
        <v>1</v>
      </c>
    </row>
    <row r="60" spans="1:22" x14ac:dyDescent="0.2">
      <c r="A60" s="31" t="s">
        <v>283</v>
      </c>
      <c r="B60" s="32"/>
      <c r="C60" s="32"/>
      <c r="D60" s="32"/>
      <c r="E60" s="32"/>
      <c r="F60" s="32">
        <v>47.4</v>
      </c>
      <c r="G60" s="32"/>
      <c r="H60" s="32">
        <v>83.9</v>
      </c>
      <c r="I60" s="32"/>
      <c r="J60" s="32"/>
      <c r="K60" s="32"/>
      <c r="L60" s="32"/>
      <c r="M60" s="32"/>
      <c r="N60" s="32">
        <v>53.2</v>
      </c>
      <c r="O60" s="32"/>
      <c r="P60" s="32">
        <v>86.4</v>
      </c>
      <c r="Q60" s="32"/>
      <c r="R60" s="32"/>
      <c r="S60" s="31">
        <f t="shared" si="0"/>
        <v>83.9</v>
      </c>
      <c r="T60" s="31">
        <f t="shared" si="1"/>
        <v>86.4</v>
      </c>
      <c r="U60" s="31">
        <f t="shared" si="2"/>
        <v>1</v>
      </c>
      <c r="V60" s="31">
        <v>1</v>
      </c>
    </row>
    <row r="61" spans="1:22" x14ac:dyDescent="0.2">
      <c r="A61" s="31" t="s">
        <v>294</v>
      </c>
      <c r="B61" s="32"/>
      <c r="C61" s="32"/>
      <c r="D61" s="32"/>
      <c r="E61" s="32"/>
      <c r="F61" s="32">
        <v>57.4</v>
      </c>
      <c r="G61" s="32"/>
      <c r="H61" s="32"/>
      <c r="I61" s="32"/>
      <c r="J61" s="32"/>
      <c r="K61" s="32"/>
      <c r="L61" s="32"/>
      <c r="M61" s="32"/>
      <c r="N61" s="32">
        <v>55</v>
      </c>
      <c r="O61" s="32"/>
      <c r="P61" s="32"/>
      <c r="Q61" s="32"/>
      <c r="R61" s="32"/>
      <c r="S61" s="31">
        <f t="shared" si="0"/>
        <v>57.4</v>
      </c>
      <c r="T61" s="31">
        <f t="shared" si="1"/>
        <v>55</v>
      </c>
      <c r="U61" s="31">
        <f t="shared" si="2"/>
        <v>0</v>
      </c>
      <c r="V61" s="31">
        <v>1</v>
      </c>
    </row>
    <row r="62" spans="1:22" x14ac:dyDescent="0.2">
      <c r="A62" s="31" t="s">
        <v>296</v>
      </c>
      <c r="B62" s="32"/>
      <c r="C62" s="32"/>
      <c r="D62" s="32"/>
      <c r="E62" s="32">
        <v>66.400000000000006</v>
      </c>
      <c r="F62" s="32"/>
      <c r="G62" s="32"/>
      <c r="H62" s="32"/>
      <c r="I62" s="32"/>
      <c r="J62" s="32"/>
      <c r="K62" s="32"/>
      <c r="L62" s="32"/>
      <c r="M62" s="32">
        <v>62.3</v>
      </c>
      <c r="N62" s="32"/>
      <c r="O62" s="32"/>
      <c r="P62" s="32"/>
      <c r="Q62" s="32"/>
      <c r="R62" s="32"/>
      <c r="S62" s="31">
        <f t="shared" si="0"/>
        <v>66.400000000000006</v>
      </c>
      <c r="T62" s="31">
        <f t="shared" si="1"/>
        <v>62.3</v>
      </c>
      <c r="U62" s="31">
        <f t="shared" si="2"/>
        <v>0</v>
      </c>
      <c r="V62" s="31">
        <v>1</v>
      </c>
    </row>
    <row r="63" spans="1:22" x14ac:dyDescent="0.2">
      <c r="A63" s="31" t="s">
        <v>303</v>
      </c>
      <c r="B63" s="32"/>
      <c r="C63" s="32"/>
      <c r="D63" s="32"/>
      <c r="E63" s="32">
        <v>83.6</v>
      </c>
      <c r="F63" s="32"/>
      <c r="G63" s="32"/>
      <c r="H63" s="32"/>
      <c r="I63" s="32"/>
      <c r="J63" s="32"/>
      <c r="K63" s="32"/>
      <c r="L63" s="32"/>
      <c r="M63" s="32">
        <v>79.7</v>
      </c>
      <c r="N63" s="32"/>
      <c r="O63" s="32"/>
      <c r="P63" s="32"/>
      <c r="Q63" s="32"/>
      <c r="R63" s="32"/>
      <c r="S63" s="31">
        <f t="shared" si="0"/>
        <v>83.6</v>
      </c>
      <c r="T63" s="31">
        <f t="shared" si="1"/>
        <v>79.7</v>
      </c>
      <c r="U63" s="31">
        <f t="shared" si="2"/>
        <v>0</v>
      </c>
      <c r="V63" s="31">
        <v>1</v>
      </c>
    </row>
    <row r="64" spans="1:22" x14ac:dyDescent="0.2">
      <c r="A64" s="31" t="s">
        <v>310</v>
      </c>
      <c r="B64" s="32">
        <v>68.8</v>
      </c>
      <c r="C64" s="32">
        <v>61.2</v>
      </c>
      <c r="D64" s="32">
        <v>58.7</v>
      </c>
      <c r="E64" s="32">
        <v>58.1</v>
      </c>
      <c r="F64" s="32">
        <v>60.3</v>
      </c>
      <c r="G64" s="32">
        <v>64.2</v>
      </c>
      <c r="H64" s="32"/>
      <c r="I64" s="32"/>
      <c r="J64" s="32">
        <v>68.099999999999994</v>
      </c>
      <c r="K64" s="32">
        <v>62</v>
      </c>
      <c r="L64" s="32">
        <v>60</v>
      </c>
      <c r="M64" s="32">
        <v>61.5</v>
      </c>
      <c r="N64" s="32">
        <v>60.4</v>
      </c>
      <c r="O64" s="32">
        <v>60.5</v>
      </c>
      <c r="P64" s="32"/>
      <c r="Q64" s="32"/>
      <c r="R64" s="32"/>
      <c r="S64" s="31">
        <f t="shared" si="0"/>
        <v>68.8</v>
      </c>
      <c r="T64" s="31">
        <f t="shared" si="1"/>
        <v>68.099999999999994</v>
      </c>
      <c r="U64" s="31">
        <f t="shared" si="2"/>
        <v>0</v>
      </c>
      <c r="V64" s="31">
        <v>1</v>
      </c>
    </row>
    <row r="65" spans="1:22" x14ac:dyDescent="0.2">
      <c r="A65" s="31" t="s">
        <v>308</v>
      </c>
      <c r="B65" s="32"/>
      <c r="C65" s="32"/>
      <c r="D65" s="32"/>
      <c r="E65" s="32"/>
      <c r="F65" s="32"/>
      <c r="G65" s="32"/>
      <c r="H65" s="32">
        <v>89.8</v>
      </c>
      <c r="I65" s="32"/>
      <c r="J65" s="32"/>
      <c r="K65" s="32"/>
      <c r="L65" s="32"/>
      <c r="M65" s="32"/>
      <c r="N65" s="32"/>
      <c r="O65" s="32"/>
      <c r="P65" s="32">
        <v>88.8</v>
      </c>
      <c r="Q65" s="32"/>
      <c r="R65" s="32"/>
      <c r="S65" s="31">
        <f t="shared" si="0"/>
        <v>89.8</v>
      </c>
      <c r="T65" s="31">
        <f t="shared" si="1"/>
        <v>88.8</v>
      </c>
      <c r="U65" s="31">
        <f t="shared" si="2"/>
        <v>1</v>
      </c>
      <c r="V65" s="31">
        <v>1</v>
      </c>
    </row>
    <row r="66" spans="1:22" x14ac:dyDescent="0.2">
      <c r="A66" s="31" t="s">
        <v>349</v>
      </c>
      <c r="B66" s="32">
        <v>66.5</v>
      </c>
      <c r="C66" s="32"/>
      <c r="D66" s="32"/>
      <c r="E66" s="32"/>
      <c r="F66" s="32">
        <v>78.7</v>
      </c>
      <c r="G66" s="32"/>
      <c r="H66" s="32"/>
      <c r="I66" s="32"/>
      <c r="J66" s="32">
        <v>62.4</v>
      </c>
      <c r="K66" s="32"/>
      <c r="L66" s="32"/>
      <c r="M66" s="32"/>
      <c r="N66" s="32">
        <v>73.7</v>
      </c>
      <c r="O66" s="32"/>
      <c r="P66" s="32"/>
      <c r="Q66" s="32"/>
      <c r="R66" s="32"/>
      <c r="S66" s="31">
        <f t="shared" si="0"/>
        <v>78.7</v>
      </c>
      <c r="T66" s="31">
        <f t="shared" si="1"/>
        <v>73.7</v>
      </c>
      <c r="U66" s="31">
        <f t="shared" si="2"/>
        <v>0</v>
      </c>
      <c r="V66" s="31">
        <v>1</v>
      </c>
    </row>
    <row r="67" spans="1:22" x14ac:dyDescent="0.2">
      <c r="A67" s="31" t="s">
        <v>322</v>
      </c>
      <c r="B67" s="32">
        <v>50.1</v>
      </c>
      <c r="C67" s="32"/>
      <c r="D67" s="32"/>
      <c r="E67" s="32"/>
      <c r="F67" s="32"/>
      <c r="G67" s="32">
        <v>58.6</v>
      </c>
      <c r="H67" s="32"/>
      <c r="I67" s="32"/>
      <c r="J67" s="32">
        <v>50.5</v>
      </c>
      <c r="K67" s="32"/>
      <c r="L67" s="32"/>
      <c r="M67" s="32"/>
      <c r="N67" s="32"/>
      <c r="O67" s="32">
        <v>49.3</v>
      </c>
      <c r="P67" s="32"/>
      <c r="Q67" s="32"/>
      <c r="R67" s="32"/>
      <c r="S67" s="31">
        <f t="shared" si="0"/>
        <v>58.6</v>
      </c>
      <c r="T67" s="31">
        <f t="shared" si="1"/>
        <v>50.5</v>
      </c>
      <c r="U67" s="31">
        <f t="shared" si="2"/>
        <v>0</v>
      </c>
      <c r="V67" s="31">
        <v>1</v>
      </c>
    </row>
    <row r="68" spans="1:22" x14ac:dyDescent="0.2">
      <c r="A68" s="31" t="s">
        <v>353</v>
      </c>
      <c r="B68" s="32">
        <v>56.6</v>
      </c>
      <c r="C68" s="32"/>
      <c r="D68" s="32"/>
      <c r="E68" s="32"/>
      <c r="F68" s="32">
        <v>48.1</v>
      </c>
      <c r="G68" s="32"/>
      <c r="H68" s="32"/>
      <c r="I68" s="32"/>
      <c r="J68" s="32">
        <v>54.9</v>
      </c>
      <c r="K68" s="32"/>
      <c r="L68" s="32"/>
      <c r="M68" s="32"/>
      <c r="N68" s="32">
        <v>48.5</v>
      </c>
      <c r="O68" s="32"/>
      <c r="P68" s="32"/>
      <c r="Q68" s="32"/>
      <c r="R68" s="32"/>
      <c r="S68" s="31">
        <f t="shared" si="0"/>
        <v>56.6</v>
      </c>
      <c r="T68" s="31">
        <f t="shared" si="1"/>
        <v>54.9</v>
      </c>
      <c r="U68" s="31">
        <f t="shared" si="2"/>
        <v>0</v>
      </c>
      <c r="V68" s="31">
        <v>1</v>
      </c>
    </row>
    <row r="69" spans="1:22" x14ac:dyDescent="0.2">
      <c r="A69" s="31" t="s">
        <v>330</v>
      </c>
      <c r="B69" s="32"/>
      <c r="C69" s="32">
        <v>51.5</v>
      </c>
      <c r="D69" s="32"/>
      <c r="E69" s="32">
        <v>54.5</v>
      </c>
      <c r="F69" s="32">
        <v>48.9</v>
      </c>
      <c r="G69" s="32">
        <v>53.1</v>
      </c>
      <c r="H69" s="32"/>
      <c r="I69" s="32"/>
      <c r="J69" s="32"/>
      <c r="K69" s="32">
        <v>47.8</v>
      </c>
      <c r="L69" s="32"/>
      <c r="M69" s="32">
        <v>51.6</v>
      </c>
      <c r="N69" s="32">
        <v>33.6</v>
      </c>
      <c r="O69" s="32">
        <v>43.3</v>
      </c>
      <c r="P69" s="32"/>
      <c r="Q69" s="32"/>
      <c r="R69" s="32"/>
      <c r="S69" s="31">
        <f t="shared" si="0"/>
        <v>54.5</v>
      </c>
      <c r="T69" s="31">
        <f t="shared" si="1"/>
        <v>51.6</v>
      </c>
      <c r="U69" s="31">
        <f t="shared" si="2"/>
        <v>0</v>
      </c>
      <c r="V69" s="31">
        <v>1</v>
      </c>
    </row>
    <row r="70" spans="1:22" x14ac:dyDescent="0.2">
      <c r="A70" s="31" t="s">
        <v>339</v>
      </c>
      <c r="B70" s="32"/>
      <c r="C70" s="32"/>
      <c r="D70" s="32"/>
      <c r="E70" s="32"/>
      <c r="F70" s="32"/>
      <c r="G70" s="32">
        <v>84.9</v>
      </c>
      <c r="H70" s="32"/>
      <c r="I70" s="32"/>
      <c r="J70" s="32"/>
      <c r="K70" s="32"/>
      <c r="L70" s="32"/>
      <c r="M70" s="32"/>
      <c r="N70" s="32"/>
      <c r="O70" s="32">
        <v>72.8</v>
      </c>
      <c r="P70" s="32"/>
      <c r="Q70" s="32"/>
      <c r="R70" s="32"/>
      <c r="S70" s="31">
        <f t="shared" si="0"/>
        <v>84.9</v>
      </c>
      <c r="T70" s="31">
        <f t="shared" si="1"/>
        <v>72.8</v>
      </c>
      <c r="U70" s="31">
        <f t="shared" si="2"/>
        <v>0</v>
      </c>
      <c r="V70" s="31">
        <v>1</v>
      </c>
    </row>
    <row r="71" spans="1:22" x14ac:dyDescent="0.2">
      <c r="A71" s="31" t="s">
        <v>337</v>
      </c>
      <c r="B71" s="32">
        <v>72.2</v>
      </c>
      <c r="C71" s="32"/>
      <c r="D71" s="32"/>
      <c r="E71" s="32">
        <v>70.900000000000006</v>
      </c>
      <c r="F71" s="32"/>
      <c r="G71" s="32"/>
      <c r="H71" s="32"/>
      <c r="I71" s="32"/>
      <c r="J71" s="32">
        <v>75.400000000000006</v>
      </c>
      <c r="K71" s="32"/>
      <c r="L71" s="32"/>
      <c r="M71" s="32">
        <v>72.5</v>
      </c>
      <c r="N71" s="32"/>
      <c r="O71" s="32"/>
      <c r="P71" s="32"/>
      <c r="Q71" s="32"/>
      <c r="R71" s="32"/>
      <c r="S71" s="31">
        <f t="shared" ref="S71:S91" si="3">MAX(B71:I71)</f>
        <v>72.2</v>
      </c>
      <c r="T71" s="31">
        <f t="shared" ref="T71:T91" si="4">MAX(J71:Q71)</f>
        <v>75.400000000000006</v>
      </c>
      <c r="U71" s="31">
        <f t="shared" ref="U71:U91" si="5">IF(AND(S71&gt;80,T71&gt;80),1,0)</f>
        <v>0</v>
      </c>
      <c r="V71" s="31">
        <v>1</v>
      </c>
    </row>
    <row r="72" spans="1:22" x14ac:dyDescent="0.2">
      <c r="A72" s="31" t="s">
        <v>151</v>
      </c>
      <c r="B72" s="32"/>
      <c r="C72" s="32"/>
      <c r="D72" s="32"/>
      <c r="E72" s="32"/>
      <c r="F72" s="32">
        <v>79</v>
      </c>
      <c r="G72" s="32"/>
      <c r="H72" s="32"/>
      <c r="I72" s="32"/>
      <c r="J72" s="32"/>
      <c r="K72" s="32"/>
      <c r="L72" s="32"/>
      <c r="M72" s="32"/>
      <c r="N72" s="32">
        <v>80.5</v>
      </c>
      <c r="O72" s="32"/>
      <c r="P72" s="32"/>
      <c r="Q72" s="32"/>
      <c r="R72" s="32"/>
      <c r="S72" s="31">
        <f t="shared" si="3"/>
        <v>79</v>
      </c>
      <c r="T72" s="31">
        <f t="shared" si="4"/>
        <v>80.5</v>
      </c>
      <c r="U72" s="31">
        <f t="shared" si="5"/>
        <v>0</v>
      </c>
      <c r="V72" s="31">
        <v>1</v>
      </c>
    </row>
    <row r="73" spans="1:22" x14ac:dyDescent="0.2">
      <c r="A73" s="31" t="s">
        <v>335</v>
      </c>
      <c r="B73" s="32">
        <v>88.7</v>
      </c>
      <c r="C73" s="32"/>
      <c r="D73" s="32"/>
      <c r="E73" s="32"/>
      <c r="F73" s="32"/>
      <c r="G73" s="32"/>
      <c r="H73" s="32"/>
      <c r="I73" s="32"/>
      <c r="J73" s="32">
        <v>91.4</v>
      </c>
      <c r="K73" s="32"/>
      <c r="L73" s="32"/>
      <c r="M73" s="32"/>
      <c r="N73" s="32"/>
      <c r="O73" s="32"/>
      <c r="P73" s="32"/>
      <c r="Q73" s="32"/>
      <c r="R73" s="32"/>
      <c r="S73" s="31">
        <f t="shared" si="3"/>
        <v>88.7</v>
      </c>
      <c r="T73" s="31">
        <f t="shared" si="4"/>
        <v>91.4</v>
      </c>
      <c r="U73" s="31">
        <f t="shared" si="5"/>
        <v>1</v>
      </c>
      <c r="V73" s="31">
        <v>1</v>
      </c>
    </row>
    <row r="74" spans="1:22" x14ac:dyDescent="0.2">
      <c r="A74" s="31" t="s">
        <v>345</v>
      </c>
      <c r="B74" s="32">
        <v>48</v>
      </c>
      <c r="C74" s="32"/>
      <c r="D74" s="32"/>
      <c r="E74" s="32"/>
      <c r="F74" s="32"/>
      <c r="G74" s="32"/>
      <c r="H74" s="32"/>
      <c r="I74" s="32"/>
      <c r="J74" s="32">
        <v>47.2</v>
      </c>
      <c r="K74" s="32"/>
      <c r="L74" s="32"/>
      <c r="M74" s="32"/>
      <c r="N74" s="32"/>
      <c r="O74" s="32"/>
      <c r="P74" s="32"/>
      <c r="Q74" s="32"/>
      <c r="R74" s="32"/>
      <c r="S74" s="31">
        <f t="shared" si="3"/>
        <v>48</v>
      </c>
      <c r="T74" s="31">
        <f t="shared" si="4"/>
        <v>47.2</v>
      </c>
      <c r="U74" s="31">
        <f t="shared" si="5"/>
        <v>0</v>
      </c>
      <c r="V74" s="31">
        <v>1</v>
      </c>
    </row>
    <row r="75" spans="1:22" x14ac:dyDescent="0.2">
      <c r="A75" s="31" t="s">
        <v>328</v>
      </c>
      <c r="B75" s="32"/>
      <c r="C75" s="32"/>
      <c r="D75" s="32"/>
      <c r="E75" s="32"/>
      <c r="F75" s="32">
        <v>70.7</v>
      </c>
      <c r="G75" s="32"/>
      <c r="H75" s="32"/>
      <c r="I75" s="32"/>
      <c r="J75" s="32"/>
      <c r="K75" s="32"/>
      <c r="L75" s="32"/>
      <c r="M75" s="32"/>
      <c r="N75" s="32">
        <v>66.400000000000006</v>
      </c>
      <c r="O75" s="32"/>
      <c r="P75" s="32"/>
      <c r="Q75" s="32"/>
      <c r="R75" s="32"/>
      <c r="S75" s="31">
        <f t="shared" si="3"/>
        <v>70.7</v>
      </c>
      <c r="T75" s="31">
        <f t="shared" si="4"/>
        <v>66.400000000000006</v>
      </c>
      <c r="U75" s="31">
        <f t="shared" si="5"/>
        <v>0</v>
      </c>
      <c r="V75" s="31">
        <v>1</v>
      </c>
    </row>
    <row r="76" spans="1:22" x14ac:dyDescent="0.2">
      <c r="A76" s="31" t="s">
        <v>361</v>
      </c>
      <c r="B76" s="32">
        <v>57.2</v>
      </c>
      <c r="C76" s="32"/>
      <c r="D76" s="32"/>
      <c r="E76" s="32"/>
      <c r="F76" s="32">
        <v>61.8</v>
      </c>
      <c r="G76" s="32"/>
      <c r="H76" s="32"/>
      <c r="I76" s="32"/>
      <c r="J76" s="32">
        <v>58</v>
      </c>
      <c r="K76" s="32"/>
      <c r="L76" s="32"/>
      <c r="M76" s="32"/>
      <c r="N76" s="32">
        <v>57.5</v>
      </c>
      <c r="O76" s="32"/>
      <c r="P76" s="32"/>
      <c r="Q76" s="32"/>
      <c r="R76" s="32"/>
      <c r="S76" s="31">
        <f t="shared" si="3"/>
        <v>61.8</v>
      </c>
      <c r="T76" s="31">
        <f t="shared" si="4"/>
        <v>58</v>
      </c>
      <c r="U76" s="31">
        <f t="shared" si="5"/>
        <v>0</v>
      </c>
      <c r="V76" s="31">
        <v>1</v>
      </c>
    </row>
    <row r="77" spans="1:22" x14ac:dyDescent="0.2">
      <c r="A77" s="31" t="s">
        <v>105</v>
      </c>
      <c r="B77" s="32">
        <v>25</v>
      </c>
      <c r="C77" s="32"/>
      <c r="D77" s="32"/>
      <c r="E77" s="32"/>
      <c r="F77" s="32"/>
      <c r="G77" s="32">
        <v>27.1</v>
      </c>
      <c r="H77" s="32"/>
      <c r="I77" s="32"/>
      <c r="J77" s="32">
        <v>27.4</v>
      </c>
      <c r="K77" s="32"/>
      <c r="L77" s="32"/>
      <c r="M77" s="32"/>
      <c r="N77" s="32"/>
      <c r="O77" s="32">
        <v>24.5</v>
      </c>
      <c r="P77" s="32"/>
      <c r="Q77" s="32"/>
      <c r="R77" s="32"/>
      <c r="S77" s="31">
        <f t="shared" si="3"/>
        <v>27.1</v>
      </c>
      <c r="T77" s="31">
        <f t="shared" si="4"/>
        <v>27.4</v>
      </c>
      <c r="U77" s="31">
        <f t="shared" si="5"/>
        <v>0</v>
      </c>
      <c r="V77" s="31">
        <v>1</v>
      </c>
    </row>
    <row r="78" spans="1:22" x14ac:dyDescent="0.2">
      <c r="A78" s="31" t="s">
        <v>376</v>
      </c>
      <c r="B78" s="32">
        <v>34.6</v>
      </c>
      <c r="C78" s="32"/>
      <c r="D78" s="32"/>
      <c r="E78" s="32"/>
      <c r="F78" s="32">
        <v>49</v>
      </c>
      <c r="G78" s="32"/>
      <c r="H78" s="32"/>
      <c r="I78" s="32"/>
      <c r="J78" s="32">
        <v>29.9</v>
      </c>
      <c r="K78" s="32"/>
      <c r="L78" s="32"/>
      <c r="M78" s="32"/>
      <c r="N78" s="32">
        <v>47.9</v>
      </c>
      <c r="O78" s="32"/>
      <c r="P78" s="32"/>
      <c r="Q78" s="32"/>
      <c r="R78" s="32"/>
      <c r="S78" s="31">
        <f t="shared" si="3"/>
        <v>49</v>
      </c>
      <c r="T78" s="31">
        <f t="shared" si="4"/>
        <v>47.9</v>
      </c>
      <c r="U78" s="31">
        <f t="shared" si="5"/>
        <v>0</v>
      </c>
      <c r="V78" s="31">
        <v>1</v>
      </c>
    </row>
    <row r="79" spans="1:22" x14ac:dyDescent="0.2">
      <c r="A79" s="31" t="s">
        <v>367</v>
      </c>
      <c r="B79" s="32"/>
      <c r="C79" s="32"/>
      <c r="D79" s="32">
        <v>78.2</v>
      </c>
      <c r="E79" s="32"/>
      <c r="F79" s="32"/>
      <c r="G79" s="32"/>
      <c r="H79" s="32">
        <v>75.7</v>
      </c>
      <c r="I79" s="32"/>
      <c r="J79" s="32"/>
      <c r="K79" s="32"/>
      <c r="L79" s="32">
        <v>87.6</v>
      </c>
      <c r="M79" s="32"/>
      <c r="N79" s="32"/>
      <c r="O79" s="32"/>
      <c r="P79" s="32">
        <v>84.2</v>
      </c>
      <c r="Q79" s="32"/>
      <c r="R79" s="32"/>
      <c r="S79" s="31">
        <f t="shared" si="3"/>
        <v>78.2</v>
      </c>
      <c r="T79" s="31">
        <f t="shared" si="4"/>
        <v>87.6</v>
      </c>
      <c r="U79" s="31">
        <f t="shared" si="5"/>
        <v>0</v>
      </c>
      <c r="V79" s="31">
        <v>1</v>
      </c>
    </row>
    <row r="80" spans="1:22" x14ac:dyDescent="0.2">
      <c r="A80" s="31" t="s">
        <v>384</v>
      </c>
      <c r="B80" s="32"/>
      <c r="C80" s="32"/>
      <c r="D80" s="32"/>
      <c r="E80" s="32"/>
      <c r="F80" s="32"/>
      <c r="G80" s="32"/>
      <c r="H80" s="32">
        <v>61.1</v>
      </c>
      <c r="I80" s="32"/>
      <c r="J80" s="32"/>
      <c r="K80" s="32"/>
      <c r="L80" s="32"/>
      <c r="M80" s="32"/>
      <c r="N80" s="32"/>
      <c r="O80" s="32"/>
      <c r="P80" s="32">
        <v>57</v>
      </c>
      <c r="Q80" s="32"/>
      <c r="R80" s="32"/>
      <c r="S80" s="31">
        <f t="shared" si="3"/>
        <v>61.1</v>
      </c>
      <c r="T80" s="31">
        <f t="shared" si="4"/>
        <v>57</v>
      </c>
      <c r="U80" s="31">
        <f t="shared" si="5"/>
        <v>0</v>
      </c>
      <c r="V80" s="31">
        <v>1</v>
      </c>
    </row>
    <row r="81" spans="1:22" x14ac:dyDescent="0.2">
      <c r="A81" s="31" t="s">
        <v>372</v>
      </c>
      <c r="B81" s="32">
        <v>68.599999999999994</v>
      </c>
      <c r="C81" s="32"/>
      <c r="D81" s="32"/>
      <c r="E81" s="32"/>
      <c r="F81" s="32"/>
      <c r="G81" s="32"/>
      <c r="H81" s="32"/>
      <c r="I81" s="32"/>
      <c r="J81" s="32">
        <v>73.099999999999994</v>
      </c>
      <c r="K81" s="32"/>
      <c r="L81" s="32"/>
      <c r="M81" s="32"/>
      <c r="N81" s="32"/>
      <c r="O81" s="32"/>
      <c r="P81" s="32"/>
      <c r="Q81" s="32"/>
      <c r="R81" s="32"/>
      <c r="S81" s="31">
        <f t="shared" si="3"/>
        <v>68.599999999999994</v>
      </c>
      <c r="T81" s="31">
        <f t="shared" si="4"/>
        <v>73.099999999999994</v>
      </c>
      <c r="U81" s="31">
        <f t="shared" si="5"/>
        <v>0</v>
      </c>
      <c r="V81" s="31">
        <v>1</v>
      </c>
    </row>
    <row r="82" spans="1:22" x14ac:dyDescent="0.2">
      <c r="A82" s="31" t="s">
        <v>380</v>
      </c>
      <c r="B82" s="32"/>
      <c r="C82" s="32"/>
      <c r="D82" s="32">
        <v>60.8</v>
      </c>
      <c r="E82" s="32"/>
      <c r="F82" s="32"/>
      <c r="G82" s="32"/>
      <c r="H82" s="32"/>
      <c r="I82" s="32"/>
      <c r="J82" s="32"/>
      <c r="K82" s="32"/>
      <c r="L82" s="32">
        <v>58</v>
      </c>
      <c r="M82" s="32"/>
      <c r="N82" s="32"/>
      <c r="O82" s="32"/>
      <c r="P82" s="32"/>
      <c r="Q82" s="32"/>
      <c r="R82" s="32"/>
      <c r="S82" s="31">
        <f t="shared" si="3"/>
        <v>60.8</v>
      </c>
      <c r="T82" s="31">
        <f t="shared" si="4"/>
        <v>58</v>
      </c>
      <c r="U82" s="31">
        <f t="shared" si="5"/>
        <v>0</v>
      </c>
      <c r="V82" s="31">
        <v>1</v>
      </c>
    </row>
    <row r="83" spans="1:22" x14ac:dyDescent="0.2">
      <c r="A83" s="31" t="s">
        <v>390</v>
      </c>
      <c r="B83" s="32">
        <v>73.3</v>
      </c>
      <c r="C83" s="32"/>
      <c r="D83" s="32"/>
      <c r="E83" s="32"/>
      <c r="F83" s="32"/>
      <c r="G83" s="32"/>
      <c r="H83" s="32">
        <v>52.4</v>
      </c>
      <c r="I83" s="32"/>
      <c r="J83" s="32">
        <v>67.7</v>
      </c>
      <c r="K83" s="32"/>
      <c r="L83" s="32"/>
      <c r="M83" s="32"/>
      <c r="N83" s="32"/>
      <c r="O83" s="32"/>
      <c r="P83" s="32">
        <v>58.7</v>
      </c>
      <c r="Q83" s="32"/>
      <c r="R83" s="32"/>
      <c r="S83" s="31">
        <f t="shared" si="3"/>
        <v>73.3</v>
      </c>
      <c r="T83" s="31">
        <f t="shared" si="4"/>
        <v>67.7</v>
      </c>
      <c r="U83" s="31">
        <f t="shared" si="5"/>
        <v>0</v>
      </c>
      <c r="V83" s="31">
        <v>1</v>
      </c>
    </row>
    <row r="84" spans="1:22" x14ac:dyDescent="0.2">
      <c r="A84" s="31" t="s">
        <v>386</v>
      </c>
      <c r="B84" s="32"/>
      <c r="C84" s="32">
        <v>74.900000000000006</v>
      </c>
      <c r="D84" s="32"/>
      <c r="E84" s="32"/>
      <c r="F84" s="32"/>
      <c r="G84" s="32"/>
      <c r="H84" s="32">
        <v>79.599999999999994</v>
      </c>
      <c r="I84" s="32"/>
      <c r="J84" s="32"/>
      <c r="K84" s="32">
        <v>82.8</v>
      </c>
      <c r="L84" s="32"/>
      <c r="M84" s="32"/>
      <c r="N84" s="32"/>
      <c r="O84" s="32"/>
      <c r="P84" s="32">
        <v>80.5</v>
      </c>
      <c r="Q84" s="32"/>
      <c r="R84" s="32"/>
      <c r="S84" s="31">
        <f t="shared" si="3"/>
        <v>79.599999999999994</v>
      </c>
      <c r="T84" s="31">
        <f t="shared" si="4"/>
        <v>82.8</v>
      </c>
      <c r="U84" s="31">
        <f t="shared" si="5"/>
        <v>0</v>
      </c>
      <c r="V84" s="31">
        <v>1</v>
      </c>
    </row>
    <row r="85" spans="1:22" x14ac:dyDescent="0.2">
      <c r="A85" s="31" t="s">
        <v>388</v>
      </c>
      <c r="B85" s="32"/>
      <c r="C85" s="32"/>
      <c r="D85" s="32">
        <v>93.2</v>
      </c>
      <c r="E85" s="32"/>
      <c r="F85" s="32"/>
      <c r="G85" s="32"/>
      <c r="H85" s="32"/>
      <c r="I85" s="32"/>
      <c r="J85" s="32"/>
      <c r="K85" s="32"/>
      <c r="L85" s="32">
        <v>91</v>
      </c>
      <c r="M85" s="32"/>
      <c r="N85" s="32"/>
      <c r="O85" s="32"/>
      <c r="P85" s="32"/>
      <c r="Q85" s="32"/>
      <c r="R85" s="32"/>
      <c r="S85" s="31">
        <f t="shared" si="3"/>
        <v>93.2</v>
      </c>
      <c r="T85" s="31">
        <f t="shared" si="4"/>
        <v>91</v>
      </c>
      <c r="U85" s="31">
        <f t="shared" si="5"/>
        <v>1</v>
      </c>
      <c r="V85" s="31">
        <v>1</v>
      </c>
    </row>
    <row r="86" spans="1:22" x14ac:dyDescent="0.2">
      <c r="A86" s="31" t="s">
        <v>395</v>
      </c>
      <c r="B86" s="32"/>
      <c r="C86" s="32"/>
      <c r="D86" s="32"/>
      <c r="E86" s="32">
        <v>98</v>
      </c>
      <c r="F86" s="32"/>
      <c r="G86" s="32"/>
      <c r="H86" s="32"/>
      <c r="I86" s="32"/>
      <c r="J86" s="32"/>
      <c r="K86" s="32"/>
      <c r="L86" s="32"/>
      <c r="M86" s="32">
        <v>80.599999999999994</v>
      </c>
      <c r="N86" s="32"/>
      <c r="O86" s="32"/>
      <c r="P86" s="32"/>
      <c r="Q86" s="32"/>
      <c r="R86" s="32"/>
      <c r="S86" s="31">
        <f t="shared" si="3"/>
        <v>98</v>
      </c>
      <c r="T86" s="31">
        <f t="shared" si="4"/>
        <v>80.599999999999994</v>
      </c>
      <c r="U86" s="31">
        <f t="shared" si="5"/>
        <v>1</v>
      </c>
      <c r="V86" s="31">
        <v>1</v>
      </c>
    </row>
    <row r="87" spans="1:22" x14ac:dyDescent="0.2">
      <c r="A87" s="31" t="s">
        <v>403</v>
      </c>
      <c r="B87" s="32"/>
      <c r="C87" s="32">
        <v>69.599999999999994</v>
      </c>
      <c r="D87" s="32"/>
      <c r="E87" s="32"/>
      <c r="F87" s="32">
        <v>85.2</v>
      </c>
      <c r="G87" s="32"/>
      <c r="H87" s="32"/>
      <c r="I87" s="32"/>
      <c r="J87" s="32"/>
      <c r="K87" s="32">
        <v>76.900000000000006</v>
      </c>
      <c r="L87" s="32"/>
      <c r="M87" s="32"/>
      <c r="N87" s="32">
        <v>75.8</v>
      </c>
      <c r="O87" s="32"/>
      <c r="P87" s="32"/>
      <c r="Q87" s="32"/>
      <c r="R87" s="32"/>
      <c r="S87" s="31">
        <f t="shared" si="3"/>
        <v>85.2</v>
      </c>
      <c r="T87" s="31">
        <f t="shared" si="4"/>
        <v>76.900000000000006</v>
      </c>
      <c r="U87" s="31">
        <f t="shared" si="5"/>
        <v>0</v>
      </c>
      <c r="V87" s="31">
        <v>1</v>
      </c>
    </row>
    <row r="88" spans="1:22" x14ac:dyDescent="0.2">
      <c r="A88" s="31" t="s">
        <v>405</v>
      </c>
      <c r="B88" s="32"/>
      <c r="C88" s="32"/>
      <c r="D88" s="32"/>
      <c r="E88" s="32">
        <v>40.799999999999997</v>
      </c>
      <c r="F88" s="32"/>
      <c r="G88" s="32"/>
      <c r="H88" s="32"/>
      <c r="I88" s="32"/>
      <c r="J88" s="32"/>
      <c r="K88" s="32"/>
      <c r="L88" s="32"/>
      <c r="M88" s="32">
        <v>26.5</v>
      </c>
      <c r="N88" s="32"/>
      <c r="O88" s="32"/>
      <c r="P88" s="32"/>
      <c r="Q88" s="32"/>
      <c r="R88" s="32"/>
      <c r="S88" s="31">
        <f t="shared" si="3"/>
        <v>40.799999999999997</v>
      </c>
      <c r="T88" s="31">
        <f t="shared" si="4"/>
        <v>26.5</v>
      </c>
      <c r="U88" s="31">
        <f t="shared" si="5"/>
        <v>0</v>
      </c>
      <c r="V88" s="31">
        <v>1</v>
      </c>
    </row>
    <row r="89" spans="1:22" x14ac:dyDescent="0.2">
      <c r="A89" s="31" t="s">
        <v>343</v>
      </c>
      <c r="B89" s="32"/>
      <c r="C89" s="32"/>
      <c r="D89" s="32"/>
      <c r="E89" s="32"/>
      <c r="F89" s="32"/>
      <c r="G89" s="32"/>
      <c r="H89" s="32">
        <v>87.2</v>
      </c>
      <c r="I89" s="32"/>
      <c r="J89" s="32"/>
      <c r="K89" s="32"/>
      <c r="L89" s="32"/>
      <c r="M89" s="32"/>
      <c r="N89" s="32"/>
      <c r="O89" s="32"/>
      <c r="P89" s="32">
        <v>0</v>
      </c>
      <c r="Q89" s="32"/>
      <c r="R89" s="32"/>
      <c r="S89" s="31">
        <f t="shared" si="3"/>
        <v>87.2</v>
      </c>
      <c r="T89" s="31">
        <f t="shared" si="4"/>
        <v>0</v>
      </c>
      <c r="U89" s="31">
        <f t="shared" si="5"/>
        <v>0</v>
      </c>
      <c r="V89" s="31">
        <v>1</v>
      </c>
    </row>
    <row r="90" spans="1:22" x14ac:dyDescent="0.2">
      <c r="A90" s="31" t="s">
        <v>409</v>
      </c>
      <c r="B90" s="32"/>
      <c r="C90" s="32"/>
      <c r="D90" s="32"/>
      <c r="E90" s="32"/>
      <c r="F90" s="32">
        <v>73.599999999999994</v>
      </c>
      <c r="G90" s="32"/>
      <c r="H90" s="32"/>
      <c r="I90" s="32"/>
      <c r="J90" s="32"/>
      <c r="K90" s="32"/>
      <c r="L90" s="32"/>
      <c r="M90" s="32"/>
      <c r="N90" s="32">
        <v>65.900000000000006</v>
      </c>
      <c r="O90" s="32"/>
      <c r="P90" s="32"/>
      <c r="Q90" s="32"/>
      <c r="R90" s="32"/>
      <c r="S90" s="31">
        <f t="shared" si="3"/>
        <v>73.599999999999994</v>
      </c>
      <c r="T90" s="31">
        <f t="shared" si="4"/>
        <v>65.900000000000006</v>
      </c>
      <c r="U90" s="31">
        <f t="shared" si="5"/>
        <v>0</v>
      </c>
      <c r="V90" s="31">
        <v>1</v>
      </c>
    </row>
    <row r="91" spans="1:22" x14ac:dyDescent="0.2">
      <c r="A91" s="31" t="s">
        <v>414</v>
      </c>
      <c r="B91" s="32"/>
      <c r="C91" s="32">
        <v>41</v>
      </c>
      <c r="D91" s="32"/>
      <c r="E91" s="32"/>
      <c r="F91" s="32">
        <v>58.6</v>
      </c>
      <c r="G91" s="32">
        <v>47.3</v>
      </c>
      <c r="H91" s="32"/>
      <c r="I91" s="32"/>
      <c r="J91" s="32"/>
      <c r="K91" s="32">
        <v>55.2</v>
      </c>
      <c r="L91" s="32"/>
      <c r="M91" s="32"/>
      <c r="N91" s="32">
        <v>58.7</v>
      </c>
      <c r="O91" s="32">
        <v>55.3</v>
      </c>
      <c r="P91" s="32"/>
      <c r="Q91" s="32"/>
      <c r="R91" s="32"/>
      <c r="S91" s="31">
        <f t="shared" si="3"/>
        <v>58.6</v>
      </c>
      <c r="T91" s="31">
        <f t="shared" si="4"/>
        <v>58.7</v>
      </c>
      <c r="U91" s="31">
        <f t="shared" si="5"/>
        <v>0</v>
      </c>
      <c r="V91" s="31">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edar</vt:lpstr>
      <vt:lpstr>cring</vt:lpstr>
      <vt:lpstr>edar not in cring</vt:lpstr>
      <vt:lpstr>cring not in edar</vt:lpstr>
      <vt:lpstr>Database</vt: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Elly Reserva</dc:creator>
  <cp:lastModifiedBy>Administrator</cp:lastModifiedBy>
  <cp:lastPrinted>2018-02-28T06:25:12Z</cp:lastPrinted>
  <dcterms:created xsi:type="dcterms:W3CDTF">2018-02-16T17:27:41Z</dcterms:created>
  <dcterms:modified xsi:type="dcterms:W3CDTF">2018-03-14T16:19:06Z</dcterms:modified>
</cp:coreProperties>
</file>